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8655" windowWidth="14805" windowHeight="8010" activeTab="2"/>
  </bookViews>
  <sheets>
    <sheet name="По поездкам" sheetId="1" r:id="rId1"/>
    <sheet name="УРТ" sheetId="2" r:id="rId2"/>
    <sheet name="АК1310" sheetId="3" r:id="rId3"/>
  </sheets>
  <calcPr calcId="152511"/>
</workbook>
</file>

<file path=xl/calcChain.xml><?xml version="1.0" encoding="utf-8"?>
<calcChain xmlns="http://schemas.openxmlformats.org/spreadsheetml/2006/main">
  <c r="F35" i="2" l="1"/>
  <c r="F34" i="2"/>
  <c r="F33" i="2"/>
  <c r="F31" i="2"/>
  <c r="F30" i="2"/>
  <c r="F29" i="2"/>
  <c r="F25" i="2"/>
  <c r="F24" i="2"/>
  <c r="F23" i="2"/>
  <c r="F22" i="2" s="1"/>
  <c r="F21" i="2"/>
  <c r="F20" i="2"/>
  <c r="F19" i="2"/>
  <c r="F17" i="2"/>
  <c r="F16" i="2"/>
  <c r="F13" i="2"/>
  <c r="F12" i="2"/>
  <c r="F11" i="2"/>
  <c r="F9" i="2"/>
  <c r="F8" i="2"/>
  <c r="F35" i="3"/>
  <c r="F34" i="3"/>
  <c r="F33" i="3"/>
  <c r="F31" i="3"/>
  <c r="F30" i="3"/>
  <c r="F29" i="3"/>
  <c r="F25" i="3"/>
  <c r="F24" i="3"/>
  <c r="F23" i="3"/>
  <c r="F22" i="3" s="1"/>
  <c r="F21" i="3"/>
  <c r="F20" i="3"/>
  <c r="F19" i="3"/>
  <c r="F17" i="3"/>
  <c r="F16" i="3"/>
  <c r="F13" i="3"/>
  <c r="F12" i="3"/>
  <c r="F11" i="3"/>
  <c r="F9" i="3"/>
  <c r="F8" i="3"/>
  <c r="F27" i="2" l="1"/>
  <c r="F26" i="2" s="1"/>
  <c r="F39" i="2" s="1"/>
  <c r="F14" i="2"/>
  <c r="F6" i="2"/>
  <c r="F5" i="2" s="1"/>
  <c r="F27" i="3"/>
  <c r="F26" i="3" s="1"/>
  <c r="F39" i="3" s="1"/>
  <c r="F6" i="3"/>
  <c r="F5" i="3" s="1"/>
  <c r="F14" i="3"/>
  <c r="D38" i="3"/>
  <c r="D37" i="3"/>
  <c r="D35" i="3"/>
  <c r="D33" i="3"/>
  <c r="D31" i="3"/>
  <c r="D30" i="2"/>
  <c r="D30" i="3"/>
  <c r="D29" i="3"/>
  <c r="D25" i="3"/>
  <c r="D24" i="3"/>
  <c r="D23" i="3"/>
  <c r="D21" i="3"/>
  <c r="D20" i="3"/>
  <c r="D19" i="3"/>
  <c r="D17" i="3"/>
  <c r="D16" i="3"/>
  <c r="D13" i="3"/>
  <c r="D12" i="3"/>
  <c r="D11" i="3"/>
  <c r="D9" i="3"/>
  <c r="D8" i="3"/>
  <c r="C38" i="3"/>
  <c r="C37" i="3"/>
  <c r="G37" i="3" s="1"/>
  <c r="C35" i="3"/>
  <c r="C34" i="3"/>
  <c r="C27" i="3" s="1"/>
  <c r="C26" i="3" s="1"/>
  <c r="C33" i="3"/>
  <c r="C31" i="3"/>
  <c r="C30" i="3"/>
  <c r="C29" i="3"/>
  <c r="C25" i="3"/>
  <c r="C24" i="3"/>
  <c r="C23" i="3"/>
  <c r="C21" i="3"/>
  <c r="C20" i="3"/>
  <c r="C19" i="3"/>
  <c r="C17" i="3"/>
  <c r="C16" i="3"/>
  <c r="C13" i="3"/>
  <c r="C12" i="3"/>
  <c r="C11" i="3"/>
  <c r="C9" i="3"/>
  <c r="C8" i="3"/>
  <c r="C22" i="3"/>
  <c r="C6" i="3"/>
  <c r="G38" i="3"/>
  <c r="G35" i="3"/>
  <c r="G34" i="3"/>
  <c r="G33" i="3"/>
  <c r="G30" i="3"/>
  <c r="G25" i="3"/>
  <c r="G24" i="3"/>
  <c r="G23" i="3"/>
  <c r="G21" i="3"/>
  <c r="G20" i="3"/>
  <c r="G19" i="3"/>
  <c r="G16" i="3"/>
  <c r="G13" i="3"/>
  <c r="G12" i="3"/>
  <c r="G9" i="3"/>
  <c r="G8" i="3"/>
  <c r="C39" i="2"/>
  <c r="C27" i="2"/>
  <c r="C26" i="2"/>
  <c r="C14" i="2"/>
  <c r="C5" i="2"/>
  <c r="C6" i="2"/>
  <c r="C31" i="2"/>
  <c r="C30" i="2"/>
  <c r="C29" i="2"/>
  <c r="C17" i="2"/>
  <c r="C16" i="2"/>
  <c r="C9" i="2"/>
  <c r="C8" i="2"/>
  <c r="G34" i="2"/>
  <c r="G31" i="3" l="1"/>
  <c r="G11" i="3"/>
  <c r="G6" i="3" s="1"/>
  <c r="G22" i="3"/>
  <c r="G17" i="3"/>
  <c r="G14" i="3" s="1"/>
  <c r="C14" i="3"/>
  <c r="C5" i="3" s="1"/>
  <c r="C39" i="3" s="1"/>
  <c r="G29" i="3"/>
  <c r="G27" i="3" s="1"/>
  <c r="G26" i="3" s="1"/>
  <c r="C38" i="2"/>
  <c r="C37" i="2"/>
  <c r="G37" i="2"/>
  <c r="D8" i="2"/>
  <c r="D9" i="2"/>
  <c r="G9" i="2" s="1"/>
  <c r="D11" i="2"/>
  <c r="D12" i="2"/>
  <c r="G12" i="2" s="1"/>
  <c r="D13" i="2"/>
  <c r="G13" i="2" s="1"/>
  <c r="D16" i="2"/>
  <c r="D17" i="2"/>
  <c r="G17" i="2" s="1"/>
  <c r="D19" i="2"/>
  <c r="G19" i="2" s="1"/>
  <c r="D20" i="2"/>
  <c r="G20" i="2" s="1"/>
  <c r="D21" i="2"/>
  <c r="G21" i="2" s="1"/>
  <c r="D23" i="2"/>
  <c r="D24" i="2"/>
  <c r="G24" i="2" s="1"/>
  <c r="D25" i="2"/>
  <c r="G25" i="2" s="1"/>
  <c r="D29" i="2"/>
  <c r="D31" i="2"/>
  <c r="G31" i="2" s="1"/>
  <c r="D33" i="2"/>
  <c r="G33" i="2" s="1"/>
  <c r="D35" i="2"/>
  <c r="G35" i="2" s="1"/>
  <c r="D37" i="2"/>
  <c r="D38" i="2"/>
  <c r="G38" i="2" s="1"/>
  <c r="C11" i="2"/>
  <c r="G11" i="2" s="1"/>
  <c r="C12" i="2"/>
  <c r="C13" i="2"/>
  <c r="C19" i="2"/>
  <c r="C20" i="2"/>
  <c r="C21" i="2"/>
  <c r="C22" i="2"/>
  <c r="C23" i="2"/>
  <c r="C24" i="2"/>
  <c r="C25" i="2"/>
  <c r="G30" i="2"/>
  <c r="C33" i="2"/>
  <c r="C34" i="2"/>
  <c r="C35" i="2"/>
  <c r="C36" i="2"/>
  <c r="F28" i="1"/>
  <c r="E28" i="1"/>
  <c r="F15" i="1"/>
  <c r="E15" i="1"/>
  <c r="F7" i="1"/>
  <c r="E7" i="1"/>
  <c r="G5" i="3" l="1"/>
  <c r="G39" i="3" s="1"/>
  <c r="G8" i="2"/>
  <c r="G6" i="2" s="1"/>
  <c r="G5" i="2" s="1"/>
  <c r="G29" i="2"/>
  <c r="G27" i="2" s="1"/>
  <c r="G26" i="2" s="1"/>
  <c r="G39" i="2" s="1"/>
  <c r="G16" i="2"/>
  <c r="G14" i="2" s="1"/>
  <c r="G23" i="2"/>
  <c r="G22" i="2" s="1"/>
  <c r="L6" i="1"/>
  <c r="M6" i="1"/>
  <c r="L10" i="1"/>
  <c r="M10" i="1"/>
  <c r="L11" i="1"/>
  <c r="M11" i="1"/>
  <c r="L12" i="1"/>
  <c r="M12" i="1"/>
  <c r="L13" i="1"/>
  <c r="M13" i="1"/>
  <c r="L14" i="1"/>
  <c r="M14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32" i="1"/>
  <c r="M32" i="1"/>
  <c r="L33" i="1"/>
  <c r="M33" i="1"/>
  <c r="L35" i="1"/>
  <c r="M35" i="1"/>
  <c r="M5" i="1"/>
  <c r="L5" i="1"/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5" i="1"/>
  <c r="I39" i="1"/>
  <c r="H39" i="1"/>
  <c r="I26" i="1"/>
  <c r="H26" i="1"/>
  <c r="I27" i="1"/>
  <c r="H27" i="1"/>
  <c r="I32" i="1"/>
  <c r="H32" i="1"/>
  <c r="I28" i="1"/>
  <c r="H28" i="1"/>
  <c r="I5" i="1"/>
  <c r="H5" i="1"/>
  <c r="I14" i="1"/>
  <c r="H14" i="1"/>
  <c r="I22" i="1"/>
  <c r="H22" i="1"/>
  <c r="I18" i="1"/>
  <c r="H18" i="1"/>
  <c r="I15" i="1"/>
  <c r="H15" i="1"/>
  <c r="I6" i="1"/>
  <c r="H6" i="1"/>
  <c r="I10" i="1"/>
  <c r="H10" i="1"/>
  <c r="I7" i="1"/>
  <c r="H7" i="1"/>
  <c r="C28" i="1" l="1"/>
  <c r="C27" i="1" l="1"/>
  <c r="C26" i="1" s="1"/>
  <c r="C32" i="1"/>
  <c r="C31" i="1"/>
  <c r="C29" i="1"/>
  <c r="C22" i="1"/>
  <c r="C18" i="1"/>
  <c r="C16" i="1"/>
  <c r="C17" i="1"/>
  <c r="C15" i="1" s="1"/>
  <c r="C14" i="1" s="1"/>
  <c r="C7" i="1"/>
  <c r="C10" i="1"/>
  <c r="C9" i="1"/>
  <c r="C8" i="1"/>
  <c r="C6" i="1" l="1"/>
  <c r="C5" i="1" s="1"/>
  <c r="C39" i="1" s="1"/>
</calcChain>
</file>

<file path=xl/sharedStrings.xml><?xml version="1.0" encoding="utf-8"?>
<sst xmlns="http://schemas.openxmlformats.org/spreadsheetml/2006/main" count="169" uniqueCount="52">
  <si>
    <t>№№ п.п.</t>
  </si>
  <si>
    <t>Виды транспортных карт(с помощью которых осуществляется оплата проезда в транспортных средствах Перевозчика)</t>
  </si>
  <si>
    <t>Количество авторизованных транспортных карт</t>
  </si>
  <si>
    <t>в том числе</t>
  </si>
  <si>
    <t>Количество фактических поездок по транспортным картам в</t>
  </si>
  <si>
    <t>Доля Перевозчика от оплаты транспортными картами в транспортных средствах Перевозчика</t>
  </si>
  <si>
    <t>Иной вид тран спортного средства</t>
  </si>
  <si>
    <t>Автобус (муници пальный)</t>
  </si>
  <si>
    <t>Троллейбус (муници пальный)</t>
  </si>
  <si>
    <t>Иной вид транспортного средства</t>
  </si>
  <si>
    <t>Всего</t>
  </si>
  <si>
    <t>1.</t>
  </si>
  <si>
    <t>Социальные персонализированные транспортные карты, всего в том числе:</t>
  </si>
  <si>
    <t>1.1.</t>
  </si>
  <si>
    <t>Транспортная карта "Школьная"</t>
  </si>
  <si>
    <t xml:space="preserve">   на 1 вид</t>
  </si>
  <si>
    <t xml:space="preserve">  на 2 вида транспорта</t>
  </si>
  <si>
    <t>1.2.</t>
  </si>
  <si>
    <t>Транспортная карта "Студенческая"</t>
  </si>
  <si>
    <t>1.3.</t>
  </si>
  <si>
    <t>Транспортная карта "Льготная"</t>
  </si>
  <si>
    <t>2.</t>
  </si>
  <si>
    <t>3.</t>
  </si>
  <si>
    <t>Транспортная карта "Городская", в том числе</t>
  </si>
  <si>
    <t>Проездной билет на месяц (пластиковая карта стандарт Mifare)</t>
  </si>
  <si>
    <t xml:space="preserve">   на 1 вид в т.числе</t>
  </si>
  <si>
    <t xml:space="preserve">   на 2 вида в т.ч.</t>
  </si>
  <si>
    <t>Транспортная карта стандарта Ultralight (бесконтактная бумажная карта)</t>
  </si>
  <si>
    <t>4.</t>
  </si>
  <si>
    <t>Итого:</t>
  </si>
  <si>
    <t>2.1.</t>
  </si>
  <si>
    <t>2.2.</t>
  </si>
  <si>
    <t xml:space="preserve">      основная</t>
  </si>
  <si>
    <t xml:space="preserve">      льготная</t>
  </si>
  <si>
    <t xml:space="preserve">   на 2 вида транспорта</t>
  </si>
  <si>
    <t xml:space="preserve">      бесплатная</t>
  </si>
  <si>
    <t xml:space="preserve">   городские льготники</t>
  </si>
  <si>
    <t xml:space="preserve">   федеральные льготники</t>
  </si>
  <si>
    <t xml:space="preserve">   региональные льготники</t>
  </si>
  <si>
    <t xml:space="preserve">      граждане полные</t>
  </si>
  <si>
    <t xml:space="preserve">      граждане (на полмесяца)</t>
  </si>
  <si>
    <t xml:space="preserve">      организации</t>
  </si>
  <si>
    <t>За наличные денежные средства, всего</t>
  </si>
  <si>
    <t>Карта VISA</t>
  </si>
  <si>
    <t xml:space="preserve">Ежемесячный отчет Инвестора-Оператора о количестве фактически совершенных поездок в транспортных средствах Перевозчика за </t>
  </si>
  <si>
    <t>МУП г.Рязани "Управление Рязанского троллейбуса"</t>
  </si>
  <si>
    <t>Цена проездного документа/ поездки, руб.</t>
  </si>
  <si>
    <t>Доходы перевозчика с учетом долевого участия, руб</t>
  </si>
  <si>
    <t>Вознаграждение (комиссия) Инвестора -Оператора, руб.</t>
  </si>
  <si>
    <t>Перечислено (снято) Перевозчику по итогам распределения (перерасчета) с учетом комиссии Инвестора-Оператора</t>
  </si>
  <si>
    <t xml:space="preserve">Ежемесячный отчет Инвестора-Оператора об активации/пополнении транспортных карт за  </t>
  </si>
  <si>
    <t>МУП города Рязани "Рязанская автоколонна №1310"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</si>
</sst>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8"/>
      <name val="Arial"/>
      <family val="2"/>
      <charset val="204"/>
    </font>
    <font>
      <sz val="10"/>
      <color theme="1"/>
      <name val="Calibri"/>
      <family val="2"/>
      <scheme val="minor"/>
    </font>
    <font>
      <sz val="10"/>
      <name val="Arial"/>
      <family val="2"/>
      <charset val="204"/>
    </font>
    <font>
      <sz val="11"/>
      <color theme="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9" xfId="0" applyFont="1" applyBorder="1" applyAlignment="1">
      <alignment horizontal="center" wrapText="1"/>
    </xf>
    <xf numFmtId="0" fontId="1" fillId="0" borderId="9" xfId="0" applyFont="1" applyFill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1" fillId="0" borderId="9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1" fillId="0" borderId="8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1" fillId="2" borderId="9" xfId="0" applyFont="1" applyFill="1" applyBorder="1" applyAlignment="1">
      <alignment horizontal="center" wrapText="1"/>
    </xf>
    <xf numFmtId="0" fontId="1" fillId="3" borderId="9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 wrapText="1"/>
    </xf>
    <xf numFmtId="0" fontId="3" fillId="3" borderId="9" xfId="0" applyFont="1" applyFill="1" applyBorder="1" applyAlignment="1">
      <alignment horizontal="center" wrapText="1"/>
    </xf>
    <xf numFmtId="2" fontId="1" fillId="3" borderId="9" xfId="0" applyNumberFormat="1" applyFont="1" applyFill="1" applyBorder="1" applyAlignment="1">
      <alignment horizontal="center" wrapText="1"/>
    </xf>
    <xf numFmtId="0" fontId="1" fillId="3" borderId="9" xfId="0" applyNumberFormat="1" applyFont="1" applyFill="1" applyBorder="1" applyAlignment="1">
      <alignment horizontal="center" wrapText="1"/>
    </xf>
    <xf numFmtId="0" fontId="1" fillId="0" borderId="9" xfId="0" applyNumberFormat="1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2" fontId="1" fillId="0" borderId="0" xfId="0" applyNumberFormat="1" applyFont="1" applyFill="1" applyBorder="1" applyAlignment="1">
      <alignment horizontal="center" wrapText="1"/>
    </xf>
    <xf numFmtId="0" fontId="1" fillId="0" borderId="0" xfId="0" applyNumberFormat="1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4" fontId="1" fillId="0" borderId="9" xfId="0" applyNumberFormat="1" applyFont="1" applyFill="1" applyBorder="1" applyAlignment="1">
      <alignment horizontal="center" vertical="center" wrapText="1"/>
    </xf>
    <xf numFmtId="0" fontId="3" fillId="3" borderId="9" xfId="0" applyNumberFormat="1" applyFont="1" applyFill="1" applyBorder="1" applyAlignment="1">
      <alignment horizontal="center" wrapText="1"/>
    </xf>
    <xf numFmtId="0" fontId="1" fillId="4" borderId="9" xfId="0" applyNumberFormat="1" applyFont="1" applyFill="1" applyBorder="1" applyAlignment="1">
      <alignment horizontal="center" wrapText="1"/>
    </xf>
    <xf numFmtId="0" fontId="3" fillId="5" borderId="9" xfId="0" applyFont="1" applyFill="1" applyBorder="1" applyAlignment="1">
      <alignment horizontal="center" wrapText="1"/>
    </xf>
    <xf numFmtId="0" fontId="1" fillId="5" borderId="9" xfId="0" applyFont="1" applyFill="1" applyBorder="1" applyAlignment="1">
      <alignment horizontal="center" wrapText="1"/>
    </xf>
    <xf numFmtId="2" fontId="1" fillId="5" borderId="9" xfId="0" applyNumberFormat="1" applyFont="1" applyFill="1" applyBorder="1" applyAlignment="1">
      <alignment horizontal="center" wrapText="1"/>
    </xf>
    <xf numFmtId="0" fontId="1" fillId="5" borderId="9" xfId="0" applyNumberFormat="1" applyFont="1" applyFill="1" applyBorder="1" applyAlignment="1">
      <alignment horizontal="center" wrapText="1"/>
    </xf>
    <xf numFmtId="0" fontId="3" fillId="5" borderId="9" xfId="0" applyNumberFormat="1" applyFont="1" applyFill="1" applyBorder="1" applyAlignment="1">
      <alignment horizontal="center" wrapText="1"/>
    </xf>
    <xf numFmtId="4" fontId="1" fillId="5" borderId="9" xfId="0" applyNumberFormat="1" applyFont="1" applyFill="1" applyBorder="1" applyAlignment="1">
      <alignment horizontal="center" wrapText="1"/>
    </xf>
    <xf numFmtId="4" fontId="1" fillId="3" borderId="9" xfId="0" applyNumberFormat="1" applyFont="1" applyFill="1" applyBorder="1" applyAlignment="1">
      <alignment horizontal="center" wrapText="1"/>
    </xf>
    <xf numFmtId="0" fontId="1" fillId="2" borderId="9" xfId="0" applyNumberFormat="1" applyFont="1" applyFill="1" applyBorder="1" applyAlignment="1">
      <alignment horizont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wrapText="1"/>
    </xf>
    <xf numFmtId="0" fontId="4" fillId="0" borderId="10" xfId="0" applyFont="1" applyBorder="1" applyAlignment="1">
      <alignment wrapText="1"/>
    </xf>
    <xf numFmtId="0" fontId="2" fillId="0" borderId="1" xfId="0" applyFont="1" applyBorder="1" applyAlignment="1">
      <alignment horizontal="right" vertical="center" wrapText="1"/>
    </xf>
    <xf numFmtId="0" fontId="2" fillId="0" borderId="8" xfId="0" applyFont="1" applyBorder="1" applyAlignment="1">
      <alignment horizontal="righ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6" fillId="0" borderId="10" xfId="0" applyFont="1" applyBorder="1" applyAlignment="1">
      <alignment horizontal="center" wrapText="1"/>
    </xf>
    <xf numFmtId="4" fontId="1" fillId="2" borderId="9" xfId="0" applyNumberFormat="1" applyFont="1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9"/>
  <sheetViews>
    <sheetView topLeftCell="A4" workbookViewId="0">
      <selection activeCell="A28" sqref="A28"/>
    </sheetView>
  </sheetViews>
  <sheetFormatPr defaultRowHeight="15" x14ac:dyDescent="0.25"/>
  <cols>
    <col min="1" max="1" width="4.85546875" style="12" customWidth="1"/>
    <col min="2" max="2" width="30.28515625" style="9" customWidth="1"/>
    <col min="3" max="3" width="15.7109375" customWidth="1"/>
    <col min="4" max="4" width="10.85546875" customWidth="1"/>
    <col min="5" max="5" width="11.7109375" customWidth="1"/>
    <col min="6" max="6" width="12.42578125" customWidth="1"/>
    <col min="7" max="7" width="8.85546875" customWidth="1"/>
    <col min="9" max="9" width="12" customWidth="1"/>
    <col min="10" max="10" width="8.42578125" customWidth="1"/>
    <col min="11" max="11" width="11" customWidth="1"/>
    <col min="13" max="13" width="13.5703125" customWidth="1"/>
  </cols>
  <sheetData>
    <row r="1" spans="1:13" ht="37.5" customHeight="1" x14ac:dyDescent="0.25">
      <c r="A1" s="49" t="s">
        <v>44</v>
      </c>
      <c r="B1" s="49"/>
      <c r="C1" s="49"/>
      <c r="D1" s="49"/>
      <c r="E1" s="49"/>
      <c r="F1" s="49"/>
      <c r="G1" s="49"/>
      <c r="H1" s="49"/>
      <c r="I1" s="49"/>
      <c r="J1" s="49"/>
      <c r="K1" s="50"/>
      <c r="L1" s="50"/>
      <c r="M1" s="50"/>
    </row>
    <row r="2" spans="1:13" ht="38.25" customHeight="1" x14ac:dyDescent="0.25">
      <c r="A2" s="51" t="s">
        <v>0</v>
      </c>
      <c r="B2" s="53" t="s">
        <v>1</v>
      </c>
      <c r="C2" s="55" t="s">
        <v>2</v>
      </c>
      <c r="D2" s="57" t="s">
        <v>3</v>
      </c>
      <c r="E2" s="58"/>
      <c r="F2" s="59"/>
      <c r="G2" s="46" t="s">
        <v>4</v>
      </c>
      <c r="H2" s="47"/>
      <c r="I2" s="47"/>
      <c r="J2" s="48"/>
      <c r="K2" s="46" t="s">
        <v>5</v>
      </c>
      <c r="L2" s="47"/>
      <c r="M2" s="48"/>
    </row>
    <row r="3" spans="1:13" ht="81" customHeight="1" x14ac:dyDescent="0.25">
      <c r="A3" s="52"/>
      <c r="B3" s="54"/>
      <c r="C3" s="56"/>
      <c r="D3" s="4" t="s">
        <v>6</v>
      </c>
      <c r="E3" s="4" t="s">
        <v>7</v>
      </c>
      <c r="F3" s="5" t="s">
        <v>8</v>
      </c>
      <c r="G3" s="4" t="s">
        <v>9</v>
      </c>
      <c r="H3" s="4" t="s">
        <v>7</v>
      </c>
      <c r="I3" s="5" t="s">
        <v>8</v>
      </c>
      <c r="J3" s="4" t="s">
        <v>10</v>
      </c>
      <c r="K3" s="4" t="s">
        <v>9</v>
      </c>
      <c r="L3" s="4" t="s">
        <v>7</v>
      </c>
      <c r="M3" s="5" t="s">
        <v>8</v>
      </c>
    </row>
    <row r="4" spans="1:13" x14ac:dyDescent="0.25">
      <c r="A4" s="10">
        <v>1</v>
      </c>
      <c r="B4" s="6">
        <v>2</v>
      </c>
      <c r="C4" s="3">
        <v>3</v>
      </c>
      <c r="D4" s="1">
        <v>4</v>
      </c>
      <c r="E4" s="1">
        <v>5</v>
      </c>
      <c r="F4" s="2">
        <v>6</v>
      </c>
      <c r="G4" s="1">
        <v>7</v>
      </c>
      <c r="H4" s="1">
        <v>8</v>
      </c>
      <c r="I4" s="1">
        <v>9</v>
      </c>
      <c r="J4" s="1">
        <v>10</v>
      </c>
      <c r="K4" s="1">
        <v>7</v>
      </c>
      <c r="L4" s="1">
        <v>8</v>
      </c>
      <c r="M4" s="1">
        <v>9</v>
      </c>
    </row>
    <row r="5" spans="1:13" ht="36" customHeight="1" x14ac:dyDescent="0.25">
      <c r="A5" s="11" t="s">
        <v>11</v>
      </c>
      <c r="B5" s="7" t="s">
        <v>12</v>
      </c>
      <c r="C5" s="38">
        <f>SUM(C6,C14,C22)</f>
        <v>0</v>
      </c>
      <c r="D5" s="14">
        <v>0</v>
      </c>
      <c r="E5" s="14"/>
      <c r="F5" s="14"/>
      <c r="G5" s="14">
        <v>0</v>
      </c>
      <c r="H5" s="39">
        <f>SUM(H6,H14,H22)</f>
        <v>0</v>
      </c>
      <c r="I5" s="39">
        <f>SUM(I6,I14,I22)</f>
        <v>0</v>
      </c>
      <c r="J5" s="39">
        <f>SUM(H5:I5)</f>
        <v>0</v>
      </c>
      <c r="K5" s="14">
        <v>0</v>
      </c>
      <c r="L5" s="40" t="e">
        <f>ROUND(H5/$J5,2)</f>
        <v>#DIV/0!</v>
      </c>
      <c r="M5" s="40" t="e">
        <f>ROUND(I5/$J5,2)</f>
        <v>#DIV/0!</v>
      </c>
    </row>
    <row r="6" spans="1:13" ht="24" customHeight="1" x14ac:dyDescent="0.25">
      <c r="A6" s="11" t="s">
        <v>13</v>
      </c>
      <c r="B6" s="7" t="s">
        <v>14</v>
      </c>
      <c r="C6" s="38">
        <f>SUM(C7,C10)</f>
        <v>0</v>
      </c>
      <c r="D6" s="14">
        <v>0</v>
      </c>
      <c r="E6" s="14"/>
      <c r="F6" s="14"/>
      <c r="G6" s="14">
        <v>0</v>
      </c>
      <c r="H6" s="39">
        <f>SUM(H7,H10)</f>
        <v>0</v>
      </c>
      <c r="I6" s="39">
        <f>SUM(I7,I10)</f>
        <v>0</v>
      </c>
      <c r="J6" s="39">
        <f t="shared" ref="J6:J39" si="0">SUM(H6:I6)</f>
        <v>0</v>
      </c>
      <c r="K6" s="14">
        <v>0</v>
      </c>
      <c r="L6" s="40" t="e">
        <f t="shared" ref="L6:L35" si="1">ROUND(H6/$J6,2)</f>
        <v>#DIV/0!</v>
      </c>
      <c r="M6" s="40" t="e">
        <f t="shared" ref="M6:M35" si="2">ROUND(I6/$J6,2)</f>
        <v>#DIV/0!</v>
      </c>
    </row>
    <row r="7" spans="1:13" x14ac:dyDescent="0.25">
      <c r="A7" s="11"/>
      <c r="B7" s="7" t="s">
        <v>15</v>
      </c>
      <c r="C7" s="38">
        <f>SUM(C8:C9)</f>
        <v>0</v>
      </c>
      <c r="D7" s="14">
        <v>0</v>
      </c>
      <c r="E7" s="39">
        <f>SUM(E8:E9)</f>
        <v>0</v>
      </c>
      <c r="F7" s="39">
        <f>SUM(F8:F9)</f>
        <v>0</v>
      </c>
      <c r="G7" s="14">
        <v>0</v>
      </c>
      <c r="H7" s="39">
        <f>SUM(H8:H9)</f>
        <v>0</v>
      </c>
      <c r="I7" s="39">
        <f>SUM(I8:I9)</f>
        <v>0</v>
      </c>
      <c r="J7" s="39">
        <f t="shared" si="0"/>
        <v>0</v>
      </c>
      <c r="K7" s="14">
        <v>0</v>
      </c>
      <c r="L7" s="41">
        <v>1</v>
      </c>
      <c r="M7" s="41">
        <v>1</v>
      </c>
    </row>
    <row r="8" spans="1:13" x14ac:dyDescent="0.25">
      <c r="A8" s="11"/>
      <c r="B8" s="7" t="s">
        <v>32</v>
      </c>
      <c r="C8" s="38">
        <f>SUM(D8:F8)</f>
        <v>0</v>
      </c>
      <c r="D8" s="14">
        <v>0</v>
      </c>
      <c r="E8" s="13"/>
      <c r="F8" s="13"/>
      <c r="G8" s="14">
        <v>0</v>
      </c>
      <c r="H8" s="13"/>
      <c r="I8" s="13"/>
      <c r="J8" s="39">
        <f t="shared" si="0"/>
        <v>0</v>
      </c>
      <c r="K8" s="14">
        <v>0</v>
      </c>
      <c r="L8" s="41">
        <v>1</v>
      </c>
      <c r="M8" s="41">
        <v>1</v>
      </c>
    </row>
    <row r="9" spans="1:13" x14ac:dyDescent="0.25">
      <c r="A9" s="11"/>
      <c r="B9" s="7" t="s">
        <v>33</v>
      </c>
      <c r="C9" s="38">
        <f>SUM(D9:F9)</f>
        <v>0</v>
      </c>
      <c r="D9" s="14">
        <v>0</v>
      </c>
      <c r="E9" s="13"/>
      <c r="F9" s="13"/>
      <c r="G9" s="14">
        <v>0</v>
      </c>
      <c r="H9" s="13"/>
      <c r="I9" s="13"/>
      <c r="J9" s="39">
        <f t="shared" si="0"/>
        <v>0</v>
      </c>
      <c r="K9" s="14">
        <v>0</v>
      </c>
      <c r="L9" s="41">
        <v>1</v>
      </c>
      <c r="M9" s="41">
        <v>1</v>
      </c>
    </row>
    <row r="10" spans="1:13" x14ac:dyDescent="0.25">
      <c r="A10" s="11"/>
      <c r="B10" s="7" t="s">
        <v>34</v>
      </c>
      <c r="C10" s="38">
        <f>SUM(C11:C13)</f>
        <v>0</v>
      </c>
      <c r="D10" s="14">
        <v>0</v>
      </c>
      <c r="E10" s="14"/>
      <c r="F10" s="14"/>
      <c r="G10" s="14">
        <v>0</v>
      </c>
      <c r="H10" s="39">
        <f>SUM(H11:H13)</f>
        <v>0</v>
      </c>
      <c r="I10" s="39">
        <f>SUM(I11:I13)</f>
        <v>0</v>
      </c>
      <c r="J10" s="39">
        <f t="shared" si="0"/>
        <v>0</v>
      </c>
      <c r="K10" s="14">
        <v>0</v>
      </c>
      <c r="L10" s="40" t="e">
        <f t="shared" si="1"/>
        <v>#DIV/0!</v>
      </c>
      <c r="M10" s="40" t="e">
        <f t="shared" si="2"/>
        <v>#DIV/0!</v>
      </c>
    </row>
    <row r="11" spans="1:13" x14ac:dyDescent="0.25">
      <c r="A11" s="11"/>
      <c r="B11" s="7" t="s">
        <v>32</v>
      </c>
      <c r="C11" s="15"/>
      <c r="D11" s="14">
        <v>0</v>
      </c>
      <c r="E11" s="14"/>
      <c r="F11" s="14"/>
      <c r="G11" s="14">
        <v>0</v>
      </c>
      <c r="H11" s="13"/>
      <c r="I11" s="13"/>
      <c r="J11" s="39">
        <f t="shared" si="0"/>
        <v>0</v>
      </c>
      <c r="K11" s="14">
        <v>0</v>
      </c>
      <c r="L11" s="40" t="e">
        <f t="shared" si="1"/>
        <v>#DIV/0!</v>
      </c>
      <c r="M11" s="40" t="e">
        <f t="shared" si="2"/>
        <v>#DIV/0!</v>
      </c>
    </row>
    <row r="12" spans="1:13" x14ac:dyDescent="0.25">
      <c r="A12" s="11"/>
      <c r="B12" s="7" t="s">
        <v>33</v>
      </c>
      <c r="C12" s="15"/>
      <c r="D12" s="14">
        <v>0</v>
      </c>
      <c r="E12" s="14"/>
      <c r="F12" s="14"/>
      <c r="G12" s="14">
        <v>0</v>
      </c>
      <c r="H12" s="13"/>
      <c r="I12" s="13"/>
      <c r="J12" s="39">
        <f t="shared" si="0"/>
        <v>0</v>
      </c>
      <c r="K12" s="14">
        <v>0</v>
      </c>
      <c r="L12" s="40" t="e">
        <f t="shared" si="1"/>
        <v>#DIV/0!</v>
      </c>
      <c r="M12" s="40" t="e">
        <f t="shared" si="2"/>
        <v>#DIV/0!</v>
      </c>
    </row>
    <row r="13" spans="1:13" x14ac:dyDescent="0.25">
      <c r="A13" s="11"/>
      <c r="B13" s="7" t="s">
        <v>35</v>
      </c>
      <c r="C13" s="15"/>
      <c r="D13" s="14">
        <v>0</v>
      </c>
      <c r="E13" s="14"/>
      <c r="F13" s="14"/>
      <c r="G13" s="14">
        <v>0</v>
      </c>
      <c r="H13" s="13"/>
      <c r="I13" s="13"/>
      <c r="J13" s="39">
        <f t="shared" si="0"/>
        <v>0</v>
      </c>
      <c r="K13" s="14">
        <v>0</v>
      </c>
      <c r="L13" s="40" t="e">
        <f t="shared" si="1"/>
        <v>#DIV/0!</v>
      </c>
      <c r="M13" s="40" t="e">
        <f t="shared" si="2"/>
        <v>#DIV/0!</v>
      </c>
    </row>
    <row r="14" spans="1:13" x14ac:dyDescent="0.25">
      <c r="A14" s="11" t="s">
        <v>17</v>
      </c>
      <c r="B14" s="7" t="s">
        <v>18</v>
      </c>
      <c r="C14" s="38">
        <f>SUM(C15,C18)</f>
        <v>0</v>
      </c>
      <c r="D14" s="14">
        <v>0</v>
      </c>
      <c r="E14" s="14"/>
      <c r="F14" s="14"/>
      <c r="G14" s="14">
        <v>0</v>
      </c>
      <c r="H14" s="39">
        <f>SUM(H15,H18)</f>
        <v>0</v>
      </c>
      <c r="I14" s="39">
        <f>SUM(I15,I18)</f>
        <v>0</v>
      </c>
      <c r="J14" s="39">
        <f t="shared" si="0"/>
        <v>0</v>
      </c>
      <c r="K14" s="14">
        <v>0</v>
      </c>
      <c r="L14" s="40" t="e">
        <f t="shared" si="1"/>
        <v>#DIV/0!</v>
      </c>
      <c r="M14" s="40" t="e">
        <f t="shared" si="2"/>
        <v>#DIV/0!</v>
      </c>
    </row>
    <row r="15" spans="1:13" x14ac:dyDescent="0.25">
      <c r="A15" s="11"/>
      <c r="B15" s="7" t="s">
        <v>15</v>
      </c>
      <c r="C15" s="38">
        <f>SUM(C16:C17)</f>
        <v>0</v>
      </c>
      <c r="D15" s="14">
        <v>0</v>
      </c>
      <c r="E15" s="39">
        <f>SUM(E16:E17)</f>
        <v>0</v>
      </c>
      <c r="F15" s="39">
        <f>SUM(F16:F17)</f>
        <v>0</v>
      </c>
      <c r="G15" s="14">
        <v>0</v>
      </c>
      <c r="H15" s="39">
        <f>SUM(H16:H17)</f>
        <v>0</v>
      </c>
      <c r="I15" s="39">
        <f>SUM(I16:I17)</f>
        <v>0</v>
      </c>
      <c r="J15" s="39">
        <f t="shared" si="0"/>
        <v>0</v>
      </c>
      <c r="K15" s="14">
        <v>0</v>
      </c>
      <c r="L15" s="41">
        <v>1</v>
      </c>
      <c r="M15" s="41">
        <v>1</v>
      </c>
    </row>
    <row r="16" spans="1:13" x14ac:dyDescent="0.25">
      <c r="A16" s="11"/>
      <c r="B16" s="7" t="s">
        <v>32</v>
      </c>
      <c r="C16" s="38">
        <f>SUM(D16:F16)</f>
        <v>0</v>
      </c>
      <c r="D16" s="14">
        <v>0</v>
      </c>
      <c r="E16" s="13"/>
      <c r="F16" s="13"/>
      <c r="G16" s="14">
        <v>0</v>
      </c>
      <c r="H16" s="13"/>
      <c r="I16" s="13"/>
      <c r="J16" s="39">
        <f t="shared" si="0"/>
        <v>0</v>
      </c>
      <c r="K16" s="14">
        <v>0</v>
      </c>
      <c r="L16" s="41">
        <v>1</v>
      </c>
      <c r="M16" s="41">
        <v>1</v>
      </c>
    </row>
    <row r="17" spans="1:13" x14ac:dyDescent="0.25">
      <c r="A17" s="11"/>
      <c r="B17" s="7" t="s">
        <v>33</v>
      </c>
      <c r="C17" s="38">
        <f>SUM(D17:F17)</f>
        <v>0</v>
      </c>
      <c r="D17" s="14">
        <v>0</v>
      </c>
      <c r="E17" s="13"/>
      <c r="F17" s="13"/>
      <c r="G17" s="14">
        <v>0</v>
      </c>
      <c r="H17" s="13"/>
      <c r="I17" s="13"/>
      <c r="J17" s="39">
        <f t="shared" si="0"/>
        <v>0</v>
      </c>
      <c r="K17" s="14">
        <v>0</v>
      </c>
      <c r="L17" s="41">
        <v>1</v>
      </c>
      <c r="M17" s="41">
        <v>1</v>
      </c>
    </row>
    <row r="18" spans="1:13" x14ac:dyDescent="0.25">
      <c r="A18" s="11"/>
      <c r="B18" s="7" t="s">
        <v>16</v>
      </c>
      <c r="C18" s="38">
        <f>SUM(C19:C21)</f>
        <v>0</v>
      </c>
      <c r="D18" s="14">
        <v>0</v>
      </c>
      <c r="E18" s="14"/>
      <c r="F18" s="14"/>
      <c r="G18" s="14">
        <v>0</v>
      </c>
      <c r="H18" s="39">
        <f>SUM(H19:H21)</f>
        <v>0</v>
      </c>
      <c r="I18" s="39">
        <f>SUM(I19:I21)</f>
        <v>0</v>
      </c>
      <c r="J18" s="39">
        <f t="shared" si="0"/>
        <v>0</v>
      </c>
      <c r="K18" s="14">
        <v>0</v>
      </c>
      <c r="L18" s="40" t="e">
        <f t="shared" si="1"/>
        <v>#DIV/0!</v>
      </c>
      <c r="M18" s="40" t="e">
        <f t="shared" si="2"/>
        <v>#DIV/0!</v>
      </c>
    </row>
    <row r="19" spans="1:13" x14ac:dyDescent="0.25">
      <c r="A19" s="11"/>
      <c r="B19" s="7" t="s">
        <v>32</v>
      </c>
      <c r="C19" s="15"/>
      <c r="D19" s="14">
        <v>0</v>
      </c>
      <c r="E19" s="14"/>
      <c r="F19" s="14"/>
      <c r="G19" s="14">
        <v>0</v>
      </c>
      <c r="H19" s="13"/>
      <c r="I19" s="13"/>
      <c r="J19" s="39">
        <f t="shared" si="0"/>
        <v>0</v>
      </c>
      <c r="K19" s="14">
        <v>0</v>
      </c>
      <c r="L19" s="40" t="e">
        <f t="shared" si="1"/>
        <v>#DIV/0!</v>
      </c>
      <c r="M19" s="40" t="e">
        <f t="shared" si="2"/>
        <v>#DIV/0!</v>
      </c>
    </row>
    <row r="20" spans="1:13" x14ac:dyDescent="0.25">
      <c r="A20" s="11"/>
      <c r="B20" s="7" t="s">
        <v>33</v>
      </c>
      <c r="C20" s="15"/>
      <c r="D20" s="14">
        <v>0</v>
      </c>
      <c r="E20" s="14"/>
      <c r="F20" s="14"/>
      <c r="G20" s="14">
        <v>0</v>
      </c>
      <c r="H20" s="13"/>
      <c r="I20" s="13"/>
      <c r="J20" s="39">
        <f t="shared" si="0"/>
        <v>0</v>
      </c>
      <c r="K20" s="14">
        <v>0</v>
      </c>
      <c r="L20" s="40" t="e">
        <f t="shared" si="1"/>
        <v>#DIV/0!</v>
      </c>
      <c r="M20" s="40" t="e">
        <f t="shared" si="2"/>
        <v>#DIV/0!</v>
      </c>
    </row>
    <row r="21" spans="1:13" x14ac:dyDescent="0.25">
      <c r="A21" s="11"/>
      <c r="B21" s="7" t="s">
        <v>35</v>
      </c>
      <c r="C21" s="15"/>
      <c r="D21" s="14">
        <v>0</v>
      </c>
      <c r="E21" s="14"/>
      <c r="F21" s="14"/>
      <c r="G21" s="14">
        <v>0</v>
      </c>
      <c r="H21" s="13"/>
      <c r="I21" s="13"/>
      <c r="J21" s="39">
        <f t="shared" si="0"/>
        <v>0</v>
      </c>
      <c r="K21" s="14">
        <v>0</v>
      </c>
      <c r="L21" s="40" t="e">
        <f t="shared" si="1"/>
        <v>#DIV/0!</v>
      </c>
      <c r="M21" s="40" t="e">
        <f t="shared" si="2"/>
        <v>#DIV/0!</v>
      </c>
    </row>
    <row r="22" spans="1:13" x14ac:dyDescent="0.25">
      <c r="A22" s="11" t="s">
        <v>19</v>
      </c>
      <c r="B22" s="7" t="s">
        <v>20</v>
      </c>
      <c r="C22" s="38">
        <f>SUM(C23:C25)</f>
        <v>0</v>
      </c>
      <c r="D22" s="14">
        <v>0</v>
      </c>
      <c r="E22" s="14"/>
      <c r="F22" s="14"/>
      <c r="G22" s="14">
        <v>0</v>
      </c>
      <c r="H22" s="39">
        <f>SUM(H23:H25)</f>
        <v>0</v>
      </c>
      <c r="I22" s="39">
        <f>SUM(I23:I25)</f>
        <v>0</v>
      </c>
      <c r="J22" s="39">
        <f t="shared" si="0"/>
        <v>0</v>
      </c>
      <c r="K22" s="14">
        <v>0</v>
      </c>
      <c r="L22" s="40" t="e">
        <f t="shared" si="1"/>
        <v>#DIV/0!</v>
      </c>
      <c r="M22" s="40" t="e">
        <f t="shared" si="2"/>
        <v>#DIV/0!</v>
      </c>
    </row>
    <row r="23" spans="1:13" x14ac:dyDescent="0.25">
      <c r="A23" s="11"/>
      <c r="B23" s="7" t="s">
        <v>36</v>
      </c>
      <c r="C23" s="15"/>
      <c r="D23" s="14">
        <v>0</v>
      </c>
      <c r="E23" s="14"/>
      <c r="F23" s="14"/>
      <c r="G23" s="14">
        <v>0</v>
      </c>
      <c r="H23" s="13"/>
      <c r="I23" s="13"/>
      <c r="J23" s="39">
        <f t="shared" si="0"/>
        <v>0</v>
      </c>
      <c r="K23" s="14">
        <v>0</v>
      </c>
      <c r="L23" s="40" t="e">
        <f t="shared" si="1"/>
        <v>#DIV/0!</v>
      </c>
      <c r="M23" s="40" t="e">
        <f t="shared" si="2"/>
        <v>#DIV/0!</v>
      </c>
    </row>
    <row r="24" spans="1:13" x14ac:dyDescent="0.25">
      <c r="A24" s="11"/>
      <c r="B24" s="7" t="s">
        <v>37</v>
      </c>
      <c r="C24" s="15"/>
      <c r="D24" s="14">
        <v>0</v>
      </c>
      <c r="E24" s="14"/>
      <c r="F24" s="14"/>
      <c r="G24" s="14">
        <v>0</v>
      </c>
      <c r="H24" s="13"/>
      <c r="I24" s="13"/>
      <c r="J24" s="39">
        <f t="shared" si="0"/>
        <v>0</v>
      </c>
      <c r="K24" s="14">
        <v>0</v>
      </c>
      <c r="L24" s="40" t="e">
        <f t="shared" si="1"/>
        <v>#DIV/0!</v>
      </c>
      <c r="M24" s="40" t="e">
        <f t="shared" si="2"/>
        <v>#DIV/0!</v>
      </c>
    </row>
    <row r="25" spans="1:13" x14ac:dyDescent="0.25">
      <c r="A25" s="11"/>
      <c r="B25" s="7" t="s">
        <v>38</v>
      </c>
      <c r="C25" s="15"/>
      <c r="D25" s="14">
        <v>0</v>
      </c>
      <c r="E25" s="14"/>
      <c r="F25" s="14"/>
      <c r="G25" s="14">
        <v>0</v>
      </c>
      <c r="H25" s="13"/>
      <c r="I25" s="13"/>
      <c r="J25" s="39">
        <f t="shared" si="0"/>
        <v>0</v>
      </c>
      <c r="K25" s="14">
        <v>0</v>
      </c>
      <c r="L25" s="40" t="e">
        <f t="shared" si="1"/>
        <v>#DIV/0!</v>
      </c>
      <c r="M25" s="40" t="e">
        <f t="shared" si="2"/>
        <v>#DIV/0!</v>
      </c>
    </row>
    <row r="26" spans="1:13" ht="22.5" x14ac:dyDescent="0.25">
      <c r="A26" s="11" t="s">
        <v>21</v>
      </c>
      <c r="B26" s="7" t="s">
        <v>23</v>
      </c>
      <c r="C26" s="38">
        <f>SUM(C27,C36)</f>
        <v>0</v>
      </c>
      <c r="D26" s="14">
        <v>0</v>
      </c>
      <c r="E26" s="14"/>
      <c r="F26" s="14"/>
      <c r="G26" s="14">
        <v>0</v>
      </c>
      <c r="H26" s="39">
        <f>SUM(H27,H36)</f>
        <v>0</v>
      </c>
      <c r="I26" s="39">
        <f>SUM(I27,I36)</f>
        <v>0</v>
      </c>
      <c r="J26" s="39">
        <f t="shared" si="0"/>
        <v>0</v>
      </c>
      <c r="K26" s="14">
        <v>0</v>
      </c>
      <c r="L26" s="40" t="e">
        <f t="shared" si="1"/>
        <v>#DIV/0!</v>
      </c>
      <c r="M26" s="40" t="e">
        <f t="shared" si="2"/>
        <v>#DIV/0!</v>
      </c>
    </row>
    <row r="27" spans="1:13" ht="22.5" x14ac:dyDescent="0.25">
      <c r="A27" s="11" t="s">
        <v>30</v>
      </c>
      <c r="B27" s="7" t="s">
        <v>24</v>
      </c>
      <c r="C27" s="38">
        <f>SUM(C28,C32)</f>
        <v>0</v>
      </c>
      <c r="D27" s="14">
        <v>0</v>
      </c>
      <c r="E27" s="14"/>
      <c r="F27" s="14"/>
      <c r="G27" s="14">
        <v>0</v>
      </c>
      <c r="H27" s="39">
        <f>SUM(H28,H32)</f>
        <v>0</v>
      </c>
      <c r="I27" s="39">
        <f>SUM(I28,I32)</f>
        <v>0</v>
      </c>
      <c r="J27" s="39">
        <f t="shared" si="0"/>
        <v>0</v>
      </c>
      <c r="K27" s="14">
        <v>0</v>
      </c>
      <c r="L27" s="40" t="e">
        <f t="shared" si="1"/>
        <v>#DIV/0!</v>
      </c>
      <c r="M27" s="40" t="e">
        <f t="shared" si="2"/>
        <v>#DIV/0!</v>
      </c>
    </row>
    <row r="28" spans="1:13" x14ac:dyDescent="0.25">
      <c r="A28" s="11"/>
      <c r="B28" s="7" t="s">
        <v>25</v>
      </c>
      <c r="C28" s="38">
        <f>SUM(C29:C31)</f>
        <v>0</v>
      </c>
      <c r="D28" s="14">
        <v>0</v>
      </c>
      <c r="E28" s="39">
        <f>SUM(E29:E31)</f>
        <v>0</v>
      </c>
      <c r="F28" s="39">
        <f>SUM(F29:F31)</f>
        <v>0</v>
      </c>
      <c r="G28" s="14">
        <v>0</v>
      </c>
      <c r="H28" s="39">
        <f>SUM(H29:H31)</f>
        <v>0</v>
      </c>
      <c r="I28" s="39">
        <f>SUM(I29:I31)</f>
        <v>0</v>
      </c>
      <c r="J28" s="39">
        <f t="shared" si="0"/>
        <v>0</v>
      </c>
      <c r="K28" s="14">
        <v>0</v>
      </c>
      <c r="L28" s="41">
        <v>1</v>
      </c>
      <c r="M28" s="41">
        <v>1</v>
      </c>
    </row>
    <row r="29" spans="1:13" x14ac:dyDescent="0.25">
      <c r="A29" s="11"/>
      <c r="B29" s="8" t="s">
        <v>39</v>
      </c>
      <c r="C29" s="38">
        <f>SUM(E29:F29)</f>
        <v>0</v>
      </c>
      <c r="D29" s="14">
        <v>0</v>
      </c>
      <c r="E29" s="13"/>
      <c r="F29" s="13"/>
      <c r="G29" s="14">
        <v>0</v>
      </c>
      <c r="H29" s="13"/>
      <c r="I29" s="13"/>
      <c r="J29" s="39">
        <f t="shared" si="0"/>
        <v>0</v>
      </c>
      <c r="K29" s="14">
        <v>0</v>
      </c>
      <c r="L29" s="41">
        <v>1</v>
      </c>
      <c r="M29" s="41">
        <v>1</v>
      </c>
    </row>
    <row r="30" spans="1:13" x14ac:dyDescent="0.25">
      <c r="A30" s="11"/>
      <c r="B30" s="8" t="s">
        <v>40</v>
      </c>
      <c r="C30" s="16"/>
      <c r="D30" s="14">
        <v>0</v>
      </c>
      <c r="E30" s="14"/>
      <c r="F30" s="14"/>
      <c r="G30" s="14">
        <v>0</v>
      </c>
      <c r="H30" s="14"/>
      <c r="I30" s="14"/>
      <c r="J30" s="39">
        <f t="shared" si="0"/>
        <v>0</v>
      </c>
      <c r="K30" s="14">
        <v>0</v>
      </c>
      <c r="L30" s="41">
        <v>1</v>
      </c>
      <c r="M30" s="41">
        <v>1</v>
      </c>
    </row>
    <row r="31" spans="1:13" x14ac:dyDescent="0.25">
      <c r="A31" s="11"/>
      <c r="B31" s="8" t="s">
        <v>41</v>
      </c>
      <c r="C31" s="38">
        <f>SUM(E31:F31)</f>
        <v>0</v>
      </c>
      <c r="D31" s="14">
        <v>0</v>
      </c>
      <c r="E31" s="13"/>
      <c r="F31" s="13"/>
      <c r="G31" s="14">
        <v>0</v>
      </c>
      <c r="H31" s="13"/>
      <c r="I31" s="13"/>
      <c r="J31" s="39">
        <f t="shared" si="0"/>
        <v>0</v>
      </c>
      <c r="K31" s="14">
        <v>0</v>
      </c>
      <c r="L31" s="41">
        <v>1</v>
      </c>
      <c r="M31" s="41">
        <v>1</v>
      </c>
    </row>
    <row r="32" spans="1:13" x14ac:dyDescent="0.25">
      <c r="A32" s="11"/>
      <c r="B32" s="8" t="s">
        <v>26</v>
      </c>
      <c r="C32" s="38">
        <f>SUM(C33:C35)</f>
        <v>0</v>
      </c>
      <c r="D32" s="14">
        <v>0</v>
      </c>
      <c r="E32" s="14"/>
      <c r="F32" s="14"/>
      <c r="G32" s="14">
        <v>0</v>
      </c>
      <c r="H32" s="39">
        <f>SUM(H33:H35)</f>
        <v>0</v>
      </c>
      <c r="I32" s="39">
        <f>SUM(I33:I35)</f>
        <v>0</v>
      </c>
      <c r="J32" s="39">
        <f t="shared" si="0"/>
        <v>0</v>
      </c>
      <c r="K32" s="14">
        <v>0</v>
      </c>
      <c r="L32" s="40" t="e">
        <f t="shared" si="1"/>
        <v>#DIV/0!</v>
      </c>
      <c r="M32" s="40" t="e">
        <f t="shared" si="2"/>
        <v>#DIV/0!</v>
      </c>
    </row>
    <row r="33" spans="1:13" x14ac:dyDescent="0.25">
      <c r="A33" s="11"/>
      <c r="B33" s="8" t="s">
        <v>39</v>
      </c>
      <c r="C33" s="15"/>
      <c r="D33" s="14">
        <v>0</v>
      </c>
      <c r="E33" s="14"/>
      <c r="F33" s="14"/>
      <c r="G33" s="14">
        <v>0</v>
      </c>
      <c r="H33" s="13"/>
      <c r="I33" s="13"/>
      <c r="J33" s="39">
        <f t="shared" si="0"/>
        <v>0</v>
      </c>
      <c r="K33" s="14">
        <v>0</v>
      </c>
      <c r="L33" s="40" t="e">
        <f t="shared" si="1"/>
        <v>#DIV/0!</v>
      </c>
      <c r="M33" s="40" t="e">
        <f t="shared" si="2"/>
        <v>#DIV/0!</v>
      </c>
    </row>
    <row r="34" spans="1:13" x14ac:dyDescent="0.25">
      <c r="A34" s="11"/>
      <c r="B34" s="8" t="s">
        <v>40</v>
      </c>
      <c r="C34" s="16"/>
      <c r="D34" s="14">
        <v>0</v>
      </c>
      <c r="E34" s="14"/>
      <c r="F34" s="14"/>
      <c r="G34" s="14">
        <v>0</v>
      </c>
      <c r="H34" s="14"/>
      <c r="I34" s="14"/>
      <c r="J34" s="39">
        <f t="shared" si="0"/>
        <v>0</v>
      </c>
      <c r="K34" s="14">
        <v>0</v>
      </c>
      <c r="L34" s="17"/>
      <c r="M34" s="17"/>
    </row>
    <row r="35" spans="1:13" x14ac:dyDescent="0.25">
      <c r="A35" s="11"/>
      <c r="B35" s="8" t="s">
        <v>41</v>
      </c>
      <c r="C35" s="15"/>
      <c r="D35" s="14">
        <v>0</v>
      </c>
      <c r="E35" s="14"/>
      <c r="F35" s="14"/>
      <c r="G35" s="14">
        <v>0</v>
      </c>
      <c r="H35" s="13"/>
      <c r="I35" s="13"/>
      <c r="J35" s="39">
        <f t="shared" si="0"/>
        <v>0</v>
      </c>
      <c r="K35" s="14">
        <v>0</v>
      </c>
      <c r="L35" s="40" t="e">
        <f t="shared" si="1"/>
        <v>#DIV/0!</v>
      </c>
      <c r="M35" s="40" t="e">
        <f t="shared" si="2"/>
        <v>#DIV/0!</v>
      </c>
    </row>
    <row r="36" spans="1:13" ht="25.5" customHeight="1" x14ac:dyDescent="0.25">
      <c r="A36" s="11" t="s">
        <v>31</v>
      </c>
      <c r="B36" s="7" t="s">
        <v>27</v>
      </c>
      <c r="C36" s="16"/>
      <c r="D36" s="14">
        <v>0</v>
      </c>
      <c r="E36" s="14"/>
      <c r="F36" s="14"/>
      <c r="G36" s="14">
        <v>0</v>
      </c>
      <c r="H36" s="14"/>
      <c r="I36" s="14"/>
      <c r="J36" s="39">
        <f t="shared" si="0"/>
        <v>0</v>
      </c>
      <c r="K36" s="14">
        <v>0</v>
      </c>
      <c r="L36" s="17"/>
      <c r="M36" s="17"/>
    </row>
    <row r="37" spans="1:13" ht="22.5" x14ac:dyDescent="0.25">
      <c r="A37" s="11" t="s">
        <v>22</v>
      </c>
      <c r="B37" s="7" t="s">
        <v>42</v>
      </c>
      <c r="C37" s="16"/>
      <c r="D37" s="14">
        <v>0</v>
      </c>
      <c r="E37" s="14"/>
      <c r="F37" s="14"/>
      <c r="G37" s="14">
        <v>0</v>
      </c>
      <c r="H37" s="13"/>
      <c r="I37" s="13"/>
      <c r="J37" s="39">
        <f t="shared" si="0"/>
        <v>0</v>
      </c>
      <c r="K37" s="14">
        <v>0</v>
      </c>
      <c r="L37" s="41">
        <v>1</v>
      </c>
      <c r="M37" s="41">
        <v>1</v>
      </c>
    </row>
    <row r="38" spans="1:13" x14ac:dyDescent="0.25">
      <c r="A38" s="11" t="s">
        <v>28</v>
      </c>
      <c r="B38" s="7" t="s">
        <v>43</v>
      </c>
      <c r="C38" s="16"/>
      <c r="D38" s="14">
        <v>0</v>
      </c>
      <c r="E38" s="14"/>
      <c r="F38" s="14"/>
      <c r="G38" s="14">
        <v>0</v>
      </c>
      <c r="H38" s="13"/>
      <c r="I38" s="13"/>
      <c r="J38" s="39">
        <f t="shared" si="0"/>
        <v>0</v>
      </c>
      <c r="K38" s="14">
        <v>0</v>
      </c>
      <c r="L38" s="41">
        <v>1</v>
      </c>
      <c r="M38" s="41">
        <v>1</v>
      </c>
    </row>
    <row r="39" spans="1:13" x14ac:dyDescent="0.25">
      <c r="A39" s="11"/>
      <c r="B39" s="7" t="s">
        <v>29</v>
      </c>
      <c r="C39" s="38">
        <f>SUM(C5,C26,C37,C38)</f>
        <v>0</v>
      </c>
      <c r="D39" s="14">
        <v>0</v>
      </c>
      <c r="E39" s="14"/>
      <c r="F39" s="14"/>
      <c r="G39" s="14">
        <v>0</v>
      </c>
      <c r="H39" s="39">
        <f>SUM(H38,H37,H26,H5)</f>
        <v>0</v>
      </c>
      <c r="I39" s="39">
        <f>SUM(I38,I37,I26,I5)</f>
        <v>0</v>
      </c>
      <c r="J39" s="39">
        <f t="shared" si="0"/>
        <v>0</v>
      </c>
      <c r="K39" s="14"/>
      <c r="L39" s="14"/>
      <c r="M39" s="14"/>
    </row>
  </sheetData>
  <mergeCells count="7">
    <mergeCell ref="K2:M2"/>
    <mergeCell ref="A1:M1"/>
    <mergeCell ref="A2:A3"/>
    <mergeCell ref="B2:B3"/>
    <mergeCell ref="C2:C3"/>
    <mergeCell ref="D2:F2"/>
    <mergeCell ref="G2:J2"/>
  </mergeCells>
  <pageMargins left="0.23622047244094491" right="0.23622047244094491" top="0.74803149606299213" bottom="0.74803149606299213" header="0.31496062992125984" footer="0.31496062992125984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topLeftCell="A10" workbookViewId="0">
      <selection activeCell="F38" sqref="F38"/>
    </sheetView>
  </sheetViews>
  <sheetFormatPr defaultRowHeight="15" x14ac:dyDescent="0.25"/>
  <cols>
    <col min="1" max="1" width="7.28515625" customWidth="1"/>
    <col min="2" max="2" width="27.7109375" customWidth="1"/>
    <col min="3" max="3" width="16.42578125" customWidth="1"/>
    <col min="4" max="4" width="12.7109375" customWidth="1"/>
    <col min="5" max="5" width="19.28515625" customWidth="1"/>
    <col min="6" max="6" width="17.5703125" customWidth="1"/>
    <col min="7" max="7" width="13.42578125" customWidth="1"/>
    <col min="8" max="8" width="16.42578125" customWidth="1"/>
  </cols>
  <sheetData>
    <row r="1" spans="1:22" s="9" customFormat="1" ht="23.25" customHeight="1" x14ac:dyDescent="0.2">
      <c r="A1" s="60" t="s">
        <v>50</v>
      </c>
      <c r="B1" s="60"/>
      <c r="C1" s="60"/>
      <c r="D1" s="60"/>
      <c r="E1" s="60"/>
      <c r="F1" s="60"/>
      <c r="G1" s="60"/>
      <c r="H1" s="60"/>
      <c r="I1" s="20"/>
      <c r="J1" s="20"/>
      <c r="K1" s="20"/>
      <c r="L1" s="20"/>
      <c r="M1" s="20"/>
      <c r="N1" s="20"/>
      <c r="O1" s="20"/>
      <c r="P1" s="20"/>
      <c r="Q1" s="20"/>
      <c r="R1" s="20"/>
      <c r="S1" s="21"/>
      <c r="T1" s="21"/>
      <c r="U1" s="21"/>
      <c r="V1" s="23"/>
    </row>
    <row r="2" spans="1:22" s="9" customFormat="1" ht="21.75" customHeight="1" x14ac:dyDescent="0.2">
      <c r="A2" s="61" t="s">
        <v>45</v>
      </c>
      <c r="B2" s="61"/>
      <c r="C2" s="61"/>
      <c r="D2" s="61"/>
      <c r="E2" s="61"/>
      <c r="F2" s="61"/>
      <c r="G2" s="61"/>
      <c r="H2" s="61"/>
      <c r="I2" s="20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3"/>
    </row>
    <row r="3" spans="1:22" ht="90" x14ac:dyDescent="0.25">
      <c r="A3" s="33" t="s">
        <v>0</v>
      </c>
      <c r="B3" s="34" t="s">
        <v>1</v>
      </c>
      <c r="C3" s="22" t="s">
        <v>2</v>
      </c>
      <c r="D3" s="22" t="s">
        <v>5</v>
      </c>
      <c r="E3" s="34" t="s">
        <v>46</v>
      </c>
      <c r="F3" s="34" t="s">
        <v>47</v>
      </c>
      <c r="G3" s="35" t="s">
        <v>48</v>
      </c>
      <c r="H3" s="34" t="s">
        <v>49</v>
      </c>
      <c r="I3" s="25"/>
      <c r="J3" s="26"/>
      <c r="K3" s="27"/>
      <c r="L3" s="26"/>
      <c r="M3" s="26"/>
      <c r="N3" s="26"/>
      <c r="O3" s="26"/>
      <c r="P3" s="26"/>
      <c r="Q3" s="26"/>
      <c r="R3" s="26"/>
      <c r="S3" s="26"/>
      <c r="T3" s="26"/>
      <c r="U3" s="26"/>
      <c r="V3" s="28"/>
    </row>
    <row r="4" spans="1:22" x14ac:dyDescent="0.25">
      <c r="A4" s="11">
        <v>1</v>
      </c>
      <c r="B4" s="6">
        <v>2</v>
      </c>
      <c r="C4" s="3">
        <v>3</v>
      </c>
      <c r="D4" s="1">
        <v>4</v>
      </c>
      <c r="E4" s="1">
        <v>5</v>
      </c>
      <c r="F4" s="2">
        <v>6</v>
      </c>
      <c r="G4" s="1">
        <v>7</v>
      </c>
      <c r="H4" s="1">
        <v>8</v>
      </c>
      <c r="I4" s="25"/>
      <c r="J4" s="26"/>
      <c r="K4" s="27"/>
      <c r="L4" s="20"/>
      <c r="M4" s="20"/>
      <c r="N4" s="26"/>
      <c r="O4" s="20"/>
      <c r="P4" s="20"/>
      <c r="Q4" s="26"/>
      <c r="R4" s="20"/>
      <c r="S4" s="20"/>
      <c r="T4" s="20"/>
      <c r="U4" s="26"/>
      <c r="V4" s="28"/>
    </row>
    <row r="5" spans="1:22" ht="33.75" x14ac:dyDescent="0.25">
      <c r="A5" s="11" t="s">
        <v>11</v>
      </c>
      <c r="B5" s="7" t="s">
        <v>12</v>
      </c>
      <c r="C5" s="42">
        <f>SUM(C6,C14,C22)</f>
        <v>0</v>
      </c>
      <c r="D5" s="17"/>
      <c r="E5" s="18"/>
      <c r="F5" s="43" t="e">
        <f>ROUND(SUM(F6,F14,F22), 2)</f>
        <v>#DIV/0!</v>
      </c>
      <c r="G5" s="43" t="e">
        <f>SUM(G6,G14,G22)</f>
        <v>#DIV/0!</v>
      </c>
      <c r="H5" s="19"/>
      <c r="I5" s="29"/>
      <c r="J5" s="29"/>
      <c r="K5" s="29"/>
      <c r="L5" s="29"/>
      <c r="M5" s="29"/>
      <c r="N5" s="28"/>
      <c r="O5" s="28"/>
      <c r="P5" s="28"/>
      <c r="Q5" s="28"/>
      <c r="R5" s="28"/>
      <c r="S5" s="28"/>
      <c r="T5" s="28"/>
      <c r="U5" s="28"/>
      <c r="V5" s="28"/>
    </row>
    <row r="6" spans="1:22" ht="31.5" customHeight="1" x14ac:dyDescent="0.25">
      <c r="A6" s="11" t="s">
        <v>13</v>
      </c>
      <c r="B6" s="7" t="s">
        <v>14</v>
      </c>
      <c r="C6" s="42">
        <f>SUM(C8,C9,C11,C12,C13)</f>
        <v>0</v>
      </c>
      <c r="D6" s="17"/>
      <c r="E6" s="18"/>
      <c r="F6" s="43" t="e">
        <f>ROUND(SUM(F8,F9,F11,F12,F13),2)</f>
        <v>#DIV/0!</v>
      </c>
      <c r="G6" s="43" t="e">
        <f>SUM(G8,G9,G11,G12,G13)</f>
        <v>#DIV/0!</v>
      </c>
      <c r="H6" s="19"/>
      <c r="I6" s="30"/>
      <c r="J6" s="30"/>
      <c r="K6" s="30"/>
      <c r="L6" s="31"/>
      <c r="M6" s="31"/>
      <c r="N6" s="28"/>
      <c r="O6" s="28"/>
      <c r="P6" s="28"/>
      <c r="Q6" s="28"/>
      <c r="R6" s="28"/>
      <c r="S6" s="28"/>
      <c r="T6" s="28"/>
      <c r="U6" s="28"/>
      <c r="V6" s="28"/>
    </row>
    <row r="7" spans="1:22" x14ac:dyDescent="0.25">
      <c r="A7" s="11"/>
      <c r="B7" s="7" t="s">
        <v>15</v>
      </c>
      <c r="C7" s="36"/>
      <c r="D7" s="18"/>
      <c r="E7" s="18"/>
      <c r="F7" s="44"/>
      <c r="G7" s="44"/>
      <c r="H7" s="19"/>
      <c r="I7" s="30"/>
      <c r="J7" s="30"/>
      <c r="K7" s="30"/>
      <c r="L7" s="31"/>
      <c r="M7" s="31"/>
      <c r="N7" s="28"/>
      <c r="O7" s="28"/>
      <c r="P7" s="28"/>
      <c r="Q7" s="28"/>
      <c r="R7" s="28"/>
      <c r="S7" s="28"/>
      <c r="T7" s="28"/>
      <c r="U7" s="28"/>
      <c r="V7" s="28"/>
    </row>
    <row r="8" spans="1:22" x14ac:dyDescent="0.25">
      <c r="A8" s="11"/>
      <c r="B8" s="7" t="s">
        <v>32</v>
      </c>
      <c r="C8" s="42">
        <f>'По поездкам'!F8</f>
        <v>0</v>
      </c>
      <c r="D8" s="41">
        <f>'По поездкам'!M8</f>
        <v>1</v>
      </c>
      <c r="E8" s="45"/>
      <c r="F8" s="43">
        <f>ROUND(D8*C8*E8,2)</f>
        <v>0</v>
      </c>
      <c r="G8" s="43">
        <f t="shared" ref="G8:G34" si="0">ROUND(F8*0.0298, 2)</f>
        <v>0</v>
      </c>
      <c r="H8" s="19"/>
      <c r="I8" s="30"/>
      <c r="J8" s="30"/>
      <c r="K8" s="30"/>
      <c r="L8" s="32"/>
      <c r="M8" s="32"/>
      <c r="N8" s="28"/>
      <c r="O8" s="28"/>
      <c r="P8" s="28"/>
      <c r="Q8" s="28"/>
      <c r="R8" s="28"/>
      <c r="S8" s="28"/>
      <c r="T8" s="28"/>
      <c r="U8" s="28"/>
      <c r="V8" s="28"/>
    </row>
    <row r="9" spans="1:22" x14ac:dyDescent="0.25">
      <c r="A9" s="11"/>
      <c r="B9" s="7" t="s">
        <v>33</v>
      </c>
      <c r="C9" s="42">
        <f>'По поездкам'!F9</f>
        <v>0</v>
      </c>
      <c r="D9" s="41">
        <f>'По поездкам'!M9</f>
        <v>1</v>
      </c>
      <c r="E9" s="45"/>
      <c r="F9" s="43">
        <f>ROUND(D9*C9*E9,2)</f>
        <v>0</v>
      </c>
      <c r="G9" s="43">
        <f t="shared" si="0"/>
        <v>0</v>
      </c>
      <c r="H9" s="19"/>
      <c r="I9" s="30"/>
      <c r="J9" s="30"/>
      <c r="K9" s="30"/>
      <c r="L9" s="32"/>
      <c r="M9" s="32"/>
      <c r="N9" s="28"/>
      <c r="O9" s="28"/>
      <c r="P9" s="28"/>
      <c r="Q9" s="28"/>
      <c r="R9" s="28"/>
      <c r="S9" s="28"/>
      <c r="T9" s="28"/>
      <c r="U9" s="28"/>
      <c r="V9" s="28"/>
    </row>
    <row r="10" spans="1:22" x14ac:dyDescent="0.25">
      <c r="A10" s="11"/>
      <c r="B10" s="7" t="s">
        <v>34</v>
      </c>
      <c r="C10" s="36"/>
      <c r="D10" s="17"/>
      <c r="E10" s="18"/>
      <c r="F10" s="44"/>
      <c r="G10" s="44"/>
      <c r="H10" s="19"/>
      <c r="I10" s="30"/>
      <c r="J10" s="30"/>
      <c r="K10" s="30"/>
      <c r="L10" s="32"/>
      <c r="M10" s="32"/>
      <c r="N10" s="28"/>
      <c r="O10" s="28"/>
      <c r="P10" s="28"/>
      <c r="Q10" s="28"/>
      <c r="R10" s="28"/>
      <c r="S10" s="28"/>
      <c r="T10" s="28"/>
      <c r="U10" s="28"/>
      <c r="V10" s="28"/>
    </row>
    <row r="11" spans="1:22" x14ac:dyDescent="0.25">
      <c r="A11" s="11"/>
      <c r="B11" s="7" t="s">
        <v>32</v>
      </c>
      <c r="C11" s="42">
        <f>'По поездкам'!C11</f>
        <v>0</v>
      </c>
      <c r="D11" s="40" t="e">
        <f>'По поездкам'!M11</f>
        <v>#DIV/0!</v>
      </c>
      <c r="E11" s="45"/>
      <c r="F11" s="43" t="e">
        <f>ROUND(D11*C11*E11,2)</f>
        <v>#DIV/0!</v>
      </c>
      <c r="G11" s="43" t="e">
        <f t="shared" si="0"/>
        <v>#DIV/0!</v>
      </c>
      <c r="H11" s="19"/>
      <c r="I11" s="30"/>
      <c r="J11" s="30"/>
      <c r="K11" s="30"/>
      <c r="L11" s="31"/>
      <c r="M11" s="31"/>
      <c r="N11" s="28"/>
      <c r="O11" s="28"/>
      <c r="P11" s="28"/>
      <c r="Q11" s="28"/>
      <c r="R11" s="28"/>
      <c r="S11" s="28"/>
      <c r="T11" s="28"/>
      <c r="U11" s="28"/>
      <c r="V11" s="28"/>
    </row>
    <row r="12" spans="1:22" x14ac:dyDescent="0.25">
      <c r="A12" s="11"/>
      <c r="B12" s="7" t="s">
        <v>33</v>
      </c>
      <c r="C12" s="42">
        <f>'По поездкам'!C12</f>
        <v>0</v>
      </c>
      <c r="D12" s="40" t="e">
        <f>'По поездкам'!M12</f>
        <v>#DIV/0!</v>
      </c>
      <c r="E12" s="45"/>
      <c r="F12" s="43" t="e">
        <f>ROUND(D12*C12*E12,2)</f>
        <v>#DIV/0!</v>
      </c>
      <c r="G12" s="43" t="e">
        <f t="shared" si="0"/>
        <v>#DIV/0!</v>
      </c>
      <c r="H12" s="19"/>
      <c r="I12" s="30"/>
      <c r="J12" s="30"/>
      <c r="K12" s="30"/>
      <c r="L12" s="31"/>
      <c r="M12" s="31"/>
      <c r="N12" s="28"/>
      <c r="O12" s="28"/>
      <c r="P12" s="28"/>
      <c r="Q12" s="28"/>
      <c r="R12" s="28"/>
      <c r="S12" s="28"/>
      <c r="T12" s="28"/>
      <c r="U12" s="28"/>
      <c r="V12" s="28"/>
    </row>
    <row r="13" spans="1:22" x14ac:dyDescent="0.25">
      <c r="A13" s="11"/>
      <c r="B13" s="7" t="s">
        <v>35</v>
      </c>
      <c r="C13" s="42">
        <f>'По поездкам'!C13</f>
        <v>0</v>
      </c>
      <c r="D13" s="40" t="e">
        <f>'По поездкам'!M13</f>
        <v>#DIV/0!</v>
      </c>
      <c r="E13" s="37">
        <v>0</v>
      </c>
      <c r="F13" s="43" t="e">
        <f>ROUND(D13*C13*E13,2)</f>
        <v>#DIV/0!</v>
      </c>
      <c r="G13" s="43" t="e">
        <f t="shared" si="0"/>
        <v>#DIV/0!</v>
      </c>
      <c r="H13" s="19"/>
      <c r="I13" s="30"/>
      <c r="J13" s="30"/>
      <c r="K13" s="30"/>
      <c r="L13" s="31"/>
      <c r="M13" s="31"/>
      <c r="N13" s="28"/>
      <c r="O13" s="28"/>
      <c r="P13" s="28"/>
      <c r="Q13" s="28"/>
      <c r="R13" s="28"/>
      <c r="S13" s="28"/>
      <c r="T13" s="28"/>
      <c r="U13" s="28"/>
      <c r="V13" s="28"/>
    </row>
    <row r="14" spans="1:22" ht="22.5" x14ac:dyDescent="0.25">
      <c r="A14" s="11" t="s">
        <v>17</v>
      </c>
      <c r="B14" s="7" t="s">
        <v>18</v>
      </c>
      <c r="C14" s="42">
        <f>SUM(C16,C17,C19,C20,C21)</f>
        <v>0</v>
      </c>
      <c r="D14" s="17"/>
      <c r="E14" s="18"/>
      <c r="F14" s="43" t="e">
        <f>ROUND(SUM(F16,F17,F19,F20,F21),2)</f>
        <v>#DIV/0!</v>
      </c>
      <c r="G14" s="43" t="e">
        <f>SUM(G16,G17,G19,G20,G21)</f>
        <v>#DIV/0!</v>
      </c>
      <c r="H14" s="19"/>
      <c r="I14" s="30"/>
      <c r="J14" s="30"/>
      <c r="K14" s="30"/>
      <c r="L14" s="31"/>
      <c r="M14" s="31"/>
      <c r="N14" s="28"/>
      <c r="O14" s="28"/>
      <c r="P14" s="28"/>
      <c r="Q14" s="28"/>
      <c r="R14" s="28"/>
      <c r="S14" s="28"/>
      <c r="T14" s="28"/>
      <c r="U14" s="28"/>
      <c r="V14" s="28"/>
    </row>
    <row r="15" spans="1:22" x14ac:dyDescent="0.25">
      <c r="A15" s="11"/>
      <c r="B15" s="7" t="s">
        <v>15</v>
      </c>
      <c r="C15" s="36"/>
      <c r="D15" s="18"/>
      <c r="E15" s="18"/>
      <c r="F15" s="44"/>
      <c r="G15" s="44"/>
      <c r="H15" s="19"/>
      <c r="I15" s="30"/>
      <c r="J15" s="30"/>
      <c r="K15" s="30"/>
      <c r="L15" s="31"/>
      <c r="M15" s="31"/>
      <c r="N15" s="28"/>
      <c r="O15" s="28"/>
      <c r="P15" s="28"/>
      <c r="Q15" s="28"/>
      <c r="R15" s="28"/>
      <c r="S15" s="28"/>
      <c r="T15" s="28"/>
      <c r="U15" s="28"/>
      <c r="V15" s="28"/>
    </row>
    <row r="16" spans="1:22" x14ac:dyDescent="0.25">
      <c r="A16" s="11"/>
      <c r="B16" s="7" t="s">
        <v>32</v>
      </c>
      <c r="C16" s="42">
        <f>'По поездкам'!F16</f>
        <v>0</v>
      </c>
      <c r="D16" s="41">
        <f>'По поездкам'!M16</f>
        <v>1</v>
      </c>
      <c r="E16" s="45"/>
      <c r="F16" s="43">
        <f>ROUND(D16*C16*E16,2)</f>
        <v>0</v>
      </c>
      <c r="G16" s="43">
        <f t="shared" si="0"/>
        <v>0</v>
      </c>
      <c r="H16" s="19"/>
      <c r="I16" s="30"/>
      <c r="J16" s="30"/>
      <c r="K16" s="30"/>
      <c r="L16" s="32"/>
      <c r="M16" s="32"/>
      <c r="N16" s="28"/>
      <c r="O16" s="28"/>
      <c r="P16" s="28"/>
      <c r="Q16" s="28"/>
      <c r="R16" s="28"/>
      <c r="S16" s="28"/>
      <c r="T16" s="28"/>
      <c r="U16" s="28"/>
      <c r="V16" s="28"/>
    </row>
    <row r="17" spans="1:22" x14ac:dyDescent="0.25">
      <c r="A17" s="11"/>
      <c r="B17" s="7" t="s">
        <v>33</v>
      </c>
      <c r="C17" s="42">
        <f>'По поездкам'!F17</f>
        <v>0</v>
      </c>
      <c r="D17" s="41">
        <f>'По поездкам'!M17</f>
        <v>1</v>
      </c>
      <c r="E17" s="45"/>
      <c r="F17" s="43">
        <f>ROUND(D17*C17*E17,2)</f>
        <v>0</v>
      </c>
      <c r="G17" s="43">
        <f t="shared" si="0"/>
        <v>0</v>
      </c>
      <c r="H17" s="19"/>
      <c r="I17" s="30"/>
      <c r="J17" s="30"/>
      <c r="K17" s="30"/>
      <c r="L17" s="32"/>
      <c r="M17" s="32"/>
      <c r="N17" s="28"/>
      <c r="O17" s="28"/>
      <c r="P17" s="28"/>
      <c r="Q17" s="28"/>
      <c r="R17" s="28"/>
      <c r="S17" s="28"/>
      <c r="T17" s="28"/>
      <c r="U17" s="28"/>
      <c r="V17" s="28"/>
    </row>
    <row r="18" spans="1:22" x14ac:dyDescent="0.25">
      <c r="A18" s="11"/>
      <c r="B18" s="7" t="s">
        <v>16</v>
      </c>
      <c r="C18" s="36"/>
      <c r="D18" s="17"/>
      <c r="E18" s="18"/>
      <c r="F18" s="44"/>
      <c r="G18" s="44"/>
      <c r="H18" s="19"/>
      <c r="I18" s="30"/>
      <c r="J18" s="30"/>
      <c r="K18" s="30"/>
      <c r="L18" s="32"/>
      <c r="M18" s="32"/>
      <c r="N18" s="28"/>
      <c r="O18" s="28"/>
      <c r="P18" s="28"/>
      <c r="Q18" s="28"/>
      <c r="R18" s="28"/>
      <c r="S18" s="28"/>
      <c r="T18" s="28"/>
      <c r="U18" s="28"/>
      <c r="V18" s="28"/>
    </row>
    <row r="19" spans="1:22" x14ac:dyDescent="0.25">
      <c r="A19" s="11"/>
      <c r="B19" s="7" t="s">
        <v>32</v>
      </c>
      <c r="C19" s="42">
        <f>'По поездкам'!C19</f>
        <v>0</v>
      </c>
      <c r="D19" s="40" t="e">
        <f>'По поездкам'!M19</f>
        <v>#DIV/0!</v>
      </c>
      <c r="E19" s="45"/>
      <c r="F19" s="43" t="e">
        <f>ROUND(D19*C19*E19,2)</f>
        <v>#DIV/0!</v>
      </c>
      <c r="G19" s="43" t="e">
        <f t="shared" si="0"/>
        <v>#DIV/0!</v>
      </c>
      <c r="H19" s="19"/>
      <c r="I19" s="30"/>
      <c r="J19" s="30"/>
      <c r="K19" s="30"/>
      <c r="L19" s="31"/>
      <c r="M19" s="31"/>
      <c r="N19" s="28"/>
      <c r="O19" s="28"/>
      <c r="P19" s="28"/>
      <c r="Q19" s="28"/>
      <c r="R19" s="28"/>
      <c r="S19" s="28"/>
      <c r="T19" s="28"/>
      <c r="U19" s="28"/>
      <c r="V19" s="28"/>
    </row>
    <row r="20" spans="1:22" x14ac:dyDescent="0.25">
      <c r="A20" s="11"/>
      <c r="B20" s="7" t="s">
        <v>33</v>
      </c>
      <c r="C20" s="42">
        <f>'По поездкам'!C20</f>
        <v>0</v>
      </c>
      <c r="D20" s="40" t="e">
        <f>'По поездкам'!M20</f>
        <v>#DIV/0!</v>
      </c>
      <c r="E20" s="45"/>
      <c r="F20" s="43" t="e">
        <f>ROUND(D20*C20*E20,2)</f>
        <v>#DIV/0!</v>
      </c>
      <c r="G20" s="43" t="e">
        <f t="shared" si="0"/>
        <v>#DIV/0!</v>
      </c>
      <c r="H20" s="19"/>
      <c r="I20" s="30"/>
      <c r="J20" s="30"/>
      <c r="K20" s="30"/>
      <c r="L20" s="31"/>
      <c r="M20" s="31"/>
      <c r="N20" s="28"/>
      <c r="O20" s="28"/>
      <c r="P20" s="28"/>
      <c r="Q20" s="28"/>
      <c r="R20" s="28"/>
      <c r="S20" s="28"/>
      <c r="T20" s="28"/>
      <c r="U20" s="28"/>
      <c r="V20" s="28"/>
    </row>
    <row r="21" spans="1:22" x14ac:dyDescent="0.25">
      <c r="A21" s="11"/>
      <c r="B21" s="7" t="s">
        <v>35</v>
      </c>
      <c r="C21" s="42">
        <f>'По поездкам'!C21</f>
        <v>0</v>
      </c>
      <c r="D21" s="40" t="e">
        <f>'По поездкам'!M21</f>
        <v>#DIV/0!</v>
      </c>
      <c r="E21" s="37">
        <v>0</v>
      </c>
      <c r="F21" s="43" t="e">
        <f>ROUND(D21*C21*E21,2)</f>
        <v>#DIV/0!</v>
      </c>
      <c r="G21" s="43" t="e">
        <f t="shared" si="0"/>
        <v>#DIV/0!</v>
      </c>
      <c r="H21" s="19"/>
      <c r="I21" s="30"/>
      <c r="J21" s="30"/>
      <c r="K21" s="30"/>
      <c r="L21" s="31"/>
      <c r="M21" s="31"/>
      <c r="N21" s="28"/>
      <c r="O21" s="28"/>
      <c r="P21" s="28"/>
      <c r="Q21" s="28"/>
      <c r="R21" s="28"/>
      <c r="S21" s="28"/>
      <c r="T21" s="28"/>
      <c r="U21" s="28"/>
      <c r="V21" s="28"/>
    </row>
    <row r="22" spans="1:22" x14ac:dyDescent="0.25">
      <c r="A22" s="11" t="s">
        <v>19</v>
      </c>
      <c r="B22" s="7" t="s">
        <v>20</v>
      </c>
      <c r="C22" s="42">
        <f>'По поездкам'!C22</f>
        <v>0</v>
      </c>
      <c r="D22" s="17"/>
      <c r="E22" s="18"/>
      <c r="F22" s="43" t="e">
        <f>ROUND(SUM(F23,F24,F25),2)</f>
        <v>#DIV/0!</v>
      </c>
      <c r="G22" s="43" t="e">
        <f>SUM(G23,G24,G25)</f>
        <v>#DIV/0!</v>
      </c>
      <c r="H22" s="19"/>
      <c r="I22" s="30"/>
      <c r="J22" s="30"/>
      <c r="K22" s="30"/>
      <c r="L22" s="31"/>
      <c r="M22" s="31"/>
      <c r="N22" s="28"/>
      <c r="O22" s="28"/>
      <c r="P22" s="28"/>
      <c r="Q22" s="28"/>
      <c r="R22" s="28"/>
      <c r="S22" s="28"/>
      <c r="T22" s="28"/>
      <c r="U22" s="28"/>
      <c r="V22" s="28"/>
    </row>
    <row r="23" spans="1:22" x14ac:dyDescent="0.25">
      <c r="A23" s="11"/>
      <c r="B23" s="7" t="s">
        <v>36</v>
      </c>
      <c r="C23" s="42">
        <f>'По поездкам'!C23</f>
        <v>0</v>
      </c>
      <c r="D23" s="40" t="e">
        <f>'По поездкам'!M23</f>
        <v>#DIV/0!</v>
      </c>
      <c r="E23" s="45"/>
      <c r="F23" s="43" t="e">
        <f>ROUND(D23*C23*E23,2)</f>
        <v>#DIV/0!</v>
      </c>
      <c r="G23" s="43" t="e">
        <f t="shared" si="0"/>
        <v>#DIV/0!</v>
      </c>
      <c r="H23" s="19"/>
      <c r="I23" s="30"/>
      <c r="J23" s="30"/>
      <c r="K23" s="30"/>
      <c r="L23" s="31"/>
      <c r="M23" s="31"/>
      <c r="N23" s="28"/>
      <c r="O23" s="28"/>
      <c r="P23" s="28"/>
      <c r="Q23" s="28"/>
      <c r="R23" s="28"/>
      <c r="S23" s="28"/>
      <c r="T23" s="28"/>
      <c r="U23" s="28"/>
      <c r="V23" s="28"/>
    </row>
    <row r="24" spans="1:22" x14ac:dyDescent="0.25">
      <c r="A24" s="11"/>
      <c r="B24" s="7" t="s">
        <v>37</v>
      </c>
      <c r="C24" s="42">
        <f>'По поездкам'!C24</f>
        <v>0</v>
      </c>
      <c r="D24" s="40" t="e">
        <f>'По поездкам'!M24</f>
        <v>#DIV/0!</v>
      </c>
      <c r="E24" s="45"/>
      <c r="F24" s="43" t="e">
        <f>ROUND(D24*C24*E24,2)</f>
        <v>#DIV/0!</v>
      </c>
      <c r="G24" s="43" t="e">
        <f t="shared" si="0"/>
        <v>#DIV/0!</v>
      </c>
      <c r="H24" s="19"/>
      <c r="I24" s="30"/>
      <c r="J24" s="30"/>
      <c r="K24" s="30"/>
      <c r="L24" s="31"/>
      <c r="M24" s="31"/>
      <c r="N24" s="28"/>
      <c r="O24" s="28"/>
      <c r="P24" s="28"/>
      <c r="Q24" s="28"/>
      <c r="R24" s="28"/>
      <c r="S24" s="28"/>
      <c r="T24" s="28"/>
      <c r="U24" s="28"/>
      <c r="V24" s="28"/>
    </row>
    <row r="25" spans="1:22" x14ac:dyDescent="0.25">
      <c r="A25" s="11"/>
      <c r="B25" s="7" t="s">
        <v>38</v>
      </c>
      <c r="C25" s="42">
        <f>'По поездкам'!C25</f>
        <v>0</v>
      </c>
      <c r="D25" s="40" t="e">
        <f>'По поездкам'!M25</f>
        <v>#DIV/0!</v>
      </c>
      <c r="E25" s="45"/>
      <c r="F25" s="43" t="e">
        <f>ROUND(D25*C25*E25,2)</f>
        <v>#DIV/0!</v>
      </c>
      <c r="G25" s="43" t="e">
        <f t="shared" si="0"/>
        <v>#DIV/0!</v>
      </c>
      <c r="H25" s="19"/>
      <c r="I25" s="30"/>
      <c r="J25" s="30"/>
      <c r="K25" s="30"/>
      <c r="L25" s="31"/>
      <c r="M25" s="31"/>
      <c r="N25" s="28"/>
      <c r="O25" s="28"/>
      <c r="P25" s="28"/>
      <c r="Q25" s="28"/>
      <c r="R25" s="28"/>
      <c r="S25" s="28"/>
      <c r="T25" s="28"/>
      <c r="U25" s="28"/>
      <c r="V25" s="28"/>
    </row>
    <row r="26" spans="1:22" ht="22.5" x14ac:dyDescent="0.25">
      <c r="A26" s="11" t="s">
        <v>21</v>
      </c>
      <c r="B26" s="7" t="s">
        <v>23</v>
      </c>
      <c r="C26" s="42">
        <f>SUM(C27,C36)</f>
        <v>0</v>
      </c>
      <c r="D26" s="17"/>
      <c r="E26" s="18"/>
      <c r="F26" s="43" t="e">
        <f>ROUND(SUM(F27,F36),2)</f>
        <v>#DIV/0!</v>
      </c>
      <c r="G26" s="43" t="e">
        <f>SUM(G27,G36)</f>
        <v>#DIV/0!</v>
      </c>
      <c r="H26" s="19"/>
      <c r="I26" s="30"/>
      <c r="J26" s="30"/>
      <c r="K26" s="30"/>
      <c r="L26" s="31"/>
      <c r="M26" s="31"/>
      <c r="N26" s="28"/>
      <c r="O26" s="28"/>
      <c r="P26" s="28"/>
      <c r="Q26" s="28"/>
      <c r="R26" s="28"/>
      <c r="S26" s="28"/>
      <c r="T26" s="28"/>
      <c r="U26" s="28"/>
      <c r="V26" s="28"/>
    </row>
    <row r="27" spans="1:22" ht="33.75" x14ac:dyDescent="0.25">
      <c r="A27" s="11" t="s">
        <v>30</v>
      </c>
      <c r="B27" s="7" t="s">
        <v>24</v>
      </c>
      <c r="C27" s="42">
        <f>SUM(C29,C30,C31,C33,C34,C35)</f>
        <v>0</v>
      </c>
      <c r="D27" s="17"/>
      <c r="E27" s="18"/>
      <c r="F27" s="43" t="e">
        <f>ROUND(SUM(F29,F30,F31,F33,F35),2)</f>
        <v>#DIV/0!</v>
      </c>
      <c r="G27" s="43" t="e">
        <f>SUM(G29,G30,G31,G33,G34,G35)</f>
        <v>#DIV/0!</v>
      </c>
      <c r="H27" s="19"/>
      <c r="I27" s="30"/>
      <c r="J27" s="30"/>
      <c r="K27" s="30"/>
      <c r="L27" s="31"/>
      <c r="M27" s="31"/>
      <c r="N27" s="28"/>
      <c r="O27" s="28"/>
      <c r="P27" s="28"/>
      <c r="Q27" s="28"/>
      <c r="R27" s="28"/>
      <c r="S27" s="28"/>
      <c r="T27" s="28"/>
      <c r="U27" s="28"/>
      <c r="V27" s="28"/>
    </row>
    <row r="28" spans="1:22" x14ac:dyDescent="0.25">
      <c r="A28" s="11"/>
      <c r="B28" s="7" t="s">
        <v>25</v>
      </c>
      <c r="C28" s="36"/>
      <c r="D28" s="18"/>
      <c r="E28" s="18"/>
      <c r="F28" s="44"/>
      <c r="G28" s="44"/>
      <c r="H28" s="19"/>
      <c r="I28" s="30"/>
      <c r="J28" s="30"/>
      <c r="K28" s="30"/>
      <c r="L28" s="31"/>
      <c r="M28" s="31"/>
      <c r="N28" s="28"/>
      <c r="O28" s="28"/>
      <c r="P28" s="28"/>
      <c r="Q28" s="28"/>
      <c r="R28" s="28"/>
      <c r="S28" s="28"/>
      <c r="T28" s="28"/>
      <c r="U28" s="28"/>
      <c r="V28" s="28"/>
    </row>
    <row r="29" spans="1:22" x14ac:dyDescent="0.25">
      <c r="A29" s="11"/>
      <c r="B29" s="8" t="s">
        <v>39</v>
      </c>
      <c r="C29" s="42">
        <f>'По поездкам'!F29</f>
        <v>0</v>
      </c>
      <c r="D29" s="41">
        <f>'По поездкам'!M29</f>
        <v>1</v>
      </c>
      <c r="E29" s="45"/>
      <c r="F29" s="43">
        <f>ROUND(D29*C29*E29,2)</f>
        <v>0</v>
      </c>
      <c r="G29" s="43">
        <f t="shared" si="0"/>
        <v>0</v>
      </c>
      <c r="H29" s="19"/>
      <c r="I29" s="30"/>
      <c r="J29" s="30"/>
      <c r="K29" s="30"/>
      <c r="L29" s="32"/>
      <c r="M29" s="32"/>
      <c r="N29" s="28"/>
      <c r="O29" s="28"/>
      <c r="P29" s="28"/>
      <c r="Q29" s="28"/>
      <c r="R29" s="28"/>
      <c r="S29" s="28"/>
      <c r="T29" s="28"/>
      <c r="U29" s="28"/>
      <c r="V29" s="28"/>
    </row>
    <row r="30" spans="1:22" x14ac:dyDescent="0.25">
      <c r="A30" s="11"/>
      <c r="B30" s="8" t="s">
        <v>40</v>
      </c>
      <c r="C30" s="42">
        <f>'По поездкам'!F30</f>
        <v>0</v>
      </c>
      <c r="D30" s="18">
        <f>'По поездкам'!M30</f>
        <v>1</v>
      </c>
      <c r="E30" s="18">
        <v>410</v>
      </c>
      <c r="F30" s="43">
        <f>ROUND(D30*C30*E30,2)</f>
        <v>0</v>
      </c>
      <c r="G30" s="43">
        <f t="shared" si="0"/>
        <v>0</v>
      </c>
      <c r="H30" s="19"/>
      <c r="I30" s="30"/>
      <c r="J30" s="30"/>
      <c r="K30" s="30"/>
      <c r="L30" s="32"/>
      <c r="M30" s="32"/>
      <c r="N30" s="28"/>
      <c r="O30" s="28"/>
      <c r="P30" s="28"/>
      <c r="Q30" s="28"/>
      <c r="R30" s="28"/>
      <c r="S30" s="28"/>
      <c r="T30" s="28"/>
      <c r="U30" s="28"/>
      <c r="V30" s="28"/>
    </row>
    <row r="31" spans="1:22" x14ac:dyDescent="0.25">
      <c r="A31" s="11"/>
      <c r="B31" s="8" t="s">
        <v>41</v>
      </c>
      <c r="C31" s="42">
        <f>'По поездкам'!F31</f>
        <v>0</v>
      </c>
      <c r="D31" s="41">
        <f>'По поездкам'!M31</f>
        <v>1</v>
      </c>
      <c r="E31" s="45"/>
      <c r="F31" s="43">
        <f>ROUND(D31*C31*E31,2)</f>
        <v>0</v>
      </c>
      <c r="G31" s="43">
        <f t="shared" si="0"/>
        <v>0</v>
      </c>
      <c r="H31" s="19"/>
      <c r="I31" s="30"/>
      <c r="J31" s="30"/>
      <c r="K31" s="30"/>
      <c r="L31" s="32"/>
      <c r="M31" s="32"/>
      <c r="N31" s="28"/>
      <c r="O31" s="28"/>
      <c r="P31" s="28"/>
      <c r="Q31" s="28"/>
      <c r="R31" s="28"/>
      <c r="S31" s="28"/>
      <c r="T31" s="28"/>
      <c r="U31" s="28"/>
      <c r="V31" s="28"/>
    </row>
    <row r="32" spans="1:22" x14ac:dyDescent="0.25">
      <c r="A32" s="11"/>
      <c r="B32" s="8" t="s">
        <v>26</v>
      </c>
      <c r="C32" s="36"/>
      <c r="D32" s="17"/>
      <c r="E32" s="18"/>
      <c r="F32" s="44"/>
      <c r="G32" s="44"/>
      <c r="H32" s="19"/>
      <c r="I32" s="30"/>
      <c r="J32" s="30"/>
      <c r="K32" s="30"/>
      <c r="L32" s="31"/>
      <c r="M32" s="31"/>
      <c r="N32" s="28"/>
      <c r="O32" s="28"/>
      <c r="P32" s="28"/>
      <c r="Q32" s="28"/>
      <c r="R32" s="28"/>
      <c r="S32" s="28"/>
      <c r="T32" s="28"/>
      <c r="U32" s="28"/>
      <c r="V32" s="28"/>
    </row>
    <row r="33" spans="1:22" x14ac:dyDescent="0.25">
      <c r="A33" s="11"/>
      <c r="B33" s="8" t="s">
        <v>39</v>
      </c>
      <c r="C33" s="42">
        <f>'По поездкам'!C33</f>
        <v>0</v>
      </c>
      <c r="D33" s="40" t="e">
        <f>'По поездкам'!M33</f>
        <v>#DIV/0!</v>
      </c>
      <c r="E33" s="45"/>
      <c r="F33" s="43" t="e">
        <f>ROUND(D33*C33*E33,2)</f>
        <v>#DIV/0!</v>
      </c>
      <c r="G33" s="43" t="e">
        <f t="shared" si="0"/>
        <v>#DIV/0!</v>
      </c>
      <c r="H33" s="19"/>
      <c r="I33" s="30"/>
      <c r="J33" s="30"/>
      <c r="K33" s="30"/>
      <c r="L33" s="31"/>
      <c r="M33" s="31"/>
      <c r="N33" s="28"/>
      <c r="O33" s="28"/>
      <c r="P33" s="28"/>
      <c r="Q33" s="28"/>
      <c r="R33" s="28"/>
      <c r="S33" s="28"/>
      <c r="T33" s="28"/>
      <c r="U33" s="28"/>
      <c r="V33" s="28"/>
    </row>
    <row r="34" spans="1:22" x14ac:dyDescent="0.25">
      <c r="A34" s="11"/>
      <c r="B34" s="8" t="s">
        <v>40</v>
      </c>
      <c r="C34" s="42">
        <f>'По поездкам'!C34</f>
        <v>0</v>
      </c>
      <c r="D34" s="17"/>
      <c r="E34" s="18">
        <v>610</v>
      </c>
      <c r="F34" s="44">
        <f>ROUND(0,2)</f>
        <v>0</v>
      </c>
      <c r="G34" s="44">
        <f t="shared" si="0"/>
        <v>0</v>
      </c>
      <c r="H34" s="19"/>
      <c r="I34" s="30"/>
      <c r="J34" s="30"/>
      <c r="K34" s="30"/>
      <c r="L34" s="31"/>
      <c r="M34" s="31"/>
      <c r="N34" s="28"/>
      <c r="O34" s="28"/>
      <c r="P34" s="28"/>
      <c r="Q34" s="28"/>
      <c r="R34" s="28"/>
      <c r="S34" s="28"/>
      <c r="T34" s="28"/>
      <c r="U34" s="28"/>
      <c r="V34" s="28"/>
    </row>
    <row r="35" spans="1:22" x14ac:dyDescent="0.25">
      <c r="A35" s="11"/>
      <c r="B35" s="8" t="s">
        <v>41</v>
      </c>
      <c r="C35" s="42">
        <f>'По поездкам'!C35</f>
        <v>0</v>
      </c>
      <c r="D35" s="40" t="e">
        <f>'По поездкам'!M35</f>
        <v>#DIV/0!</v>
      </c>
      <c r="E35" s="45"/>
      <c r="F35" s="43" t="e">
        <f>ROUND(D35*C35*E35,2)</f>
        <v>#DIV/0!</v>
      </c>
      <c r="G35" s="43" t="e">
        <f>ROUND(F35*0.0298, 2)</f>
        <v>#DIV/0!</v>
      </c>
      <c r="H35" s="19"/>
      <c r="I35" s="30"/>
      <c r="J35" s="30"/>
      <c r="K35" s="30"/>
      <c r="L35" s="31"/>
      <c r="M35" s="31"/>
      <c r="N35" s="28"/>
      <c r="O35" s="28"/>
      <c r="P35" s="28"/>
      <c r="Q35" s="28"/>
      <c r="R35" s="28"/>
      <c r="S35" s="28"/>
      <c r="T35" s="28"/>
      <c r="U35" s="28"/>
      <c r="V35" s="28"/>
    </row>
    <row r="36" spans="1:22" ht="33.75" x14ac:dyDescent="0.25">
      <c r="A36" s="11" t="s">
        <v>31</v>
      </c>
      <c r="B36" s="7" t="s">
        <v>27</v>
      </c>
      <c r="C36" s="42">
        <f>'По поездкам'!C36</f>
        <v>0</v>
      </c>
      <c r="D36" s="17"/>
      <c r="E36" s="18"/>
      <c r="F36" s="44"/>
      <c r="G36" s="44"/>
      <c r="H36" s="19"/>
      <c r="I36" s="30"/>
      <c r="J36" s="30"/>
      <c r="K36" s="30"/>
      <c r="L36" s="31"/>
      <c r="M36" s="31"/>
      <c r="N36" s="28"/>
      <c r="O36" s="28"/>
      <c r="P36" s="28"/>
      <c r="Q36" s="28"/>
      <c r="R36" s="28"/>
      <c r="S36" s="28"/>
      <c r="T36" s="28"/>
      <c r="U36" s="28"/>
      <c r="V36" s="28"/>
    </row>
    <row r="37" spans="1:22" ht="22.5" x14ac:dyDescent="0.25">
      <c r="A37" s="11" t="s">
        <v>22</v>
      </c>
      <c r="B37" s="7" t="s">
        <v>42</v>
      </c>
      <c r="C37" s="42">
        <f>'По поездкам'!I37</f>
        <v>0</v>
      </c>
      <c r="D37" s="41">
        <f>'По поездкам'!M37</f>
        <v>1</v>
      </c>
      <c r="E37" s="45"/>
      <c r="F37" s="62"/>
      <c r="G37" s="43">
        <f t="shared" ref="G37:G38" si="1">ROUND(F37*0.0298, 2)</f>
        <v>0</v>
      </c>
      <c r="H37" s="19"/>
      <c r="I37" s="30"/>
      <c r="J37" s="30"/>
      <c r="K37" s="30"/>
      <c r="L37" s="31"/>
      <c r="M37" s="31"/>
      <c r="N37" s="28"/>
      <c r="O37" s="28"/>
      <c r="P37" s="28"/>
      <c r="Q37" s="28"/>
      <c r="R37" s="28"/>
      <c r="S37" s="28"/>
      <c r="T37" s="28"/>
      <c r="U37" s="28"/>
      <c r="V37" s="28"/>
    </row>
    <row r="38" spans="1:22" x14ac:dyDescent="0.25">
      <c r="A38" s="11" t="s">
        <v>28</v>
      </c>
      <c r="B38" s="7" t="s">
        <v>43</v>
      </c>
      <c r="C38" s="42">
        <f>'По поездкам'!I38</f>
        <v>0</v>
      </c>
      <c r="D38" s="41">
        <f>'По поездкам'!M38</f>
        <v>1</v>
      </c>
      <c r="E38" s="45"/>
      <c r="F38" s="62"/>
      <c r="G38" s="43">
        <f t="shared" si="1"/>
        <v>0</v>
      </c>
      <c r="H38" s="19"/>
      <c r="I38" s="30"/>
      <c r="J38" s="30"/>
      <c r="K38" s="30"/>
      <c r="L38" s="32"/>
      <c r="M38" s="32"/>
      <c r="N38" s="28"/>
      <c r="O38" s="28"/>
      <c r="P38" s="28"/>
      <c r="Q38" s="28"/>
      <c r="R38" s="28"/>
      <c r="S38" s="28"/>
      <c r="T38" s="28"/>
      <c r="U38" s="28"/>
      <c r="V38" s="28"/>
    </row>
    <row r="39" spans="1:22" x14ac:dyDescent="0.25">
      <c r="A39" s="11"/>
      <c r="B39" s="7" t="s">
        <v>29</v>
      </c>
      <c r="C39" s="42">
        <f>SUM(C38,C37,C26,C5)</f>
        <v>0</v>
      </c>
      <c r="D39" s="19"/>
      <c r="E39" s="19"/>
      <c r="F39" s="43" t="e">
        <f>ROUND(SUM(F38,F37,F26,F5),2)</f>
        <v>#DIV/0!</v>
      </c>
      <c r="G39" s="43" t="e">
        <f>SUM(G38,G37,G26,G5)</f>
        <v>#DIV/0!</v>
      </c>
      <c r="H39" s="19"/>
      <c r="I39" s="30"/>
      <c r="J39" s="30"/>
      <c r="K39" s="30"/>
      <c r="L39" s="32"/>
      <c r="M39" s="32"/>
      <c r="N39" s="28"/>
      <c r="O39" s="28"/>
      <c r="P39" s="28"/>
      <c r="Q39" s="28"/>
      <c r="R39" s="28"/>
      <c r="S39" s="28"/>
      <c r="T39" s="28"/>
      <c r="U39" s="28"/>
      <c r="V39" s="28"/>
    </row>
    <row r="40" spans="1:22" x14ac:dyDescent="0.25">
      <c r="I40" s="30"/>
      <c r="J40" s="30"/>
      <c r="K40" s="30"/>
      <c r="L40" s="30"/>
      <c r="M40" s="30"/>
      <c r="N40" s="28"/>
      <c r="O40" s="28"/>
      <c r="P40" s="28"/>
      <c r="Q40" s="28"/>
      <c r="R40" s="28"/>
      <c r="S40" s="28"/>
      <c r="T40" s="28"/>
      <c r="U40" s="28"/>
      <c r="V40" s="28"/>
    </row>
  </sheetData>
  <mergeCells count="2">
    <mergeCell ref="A1:H1"/>
    <mergeCell ref="A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topLeftCell="A22" zoomScaleNormal="100" workbookViewId="0">
      <selection activeCell="F37" sqref="F37"/>
    </sheetView>
  </sheetViews>
  <sheetFormatPr defaultRowHeight="15" x14ac:dyDescent="0.25"/>
  <cols>
    <col min="1" max="1" width="7.7109375" bestFit="1" customWidth="1"/>
    <col min="2" max="2" width="27.5703125" customWidth="1"/>
    <col min="3" max="3" width="15" customWidth="1"/>
    <col min="4" max="4" width="12.5703125" customWidth="1"/>
    <col min="5" max="5" width="19.5703125" customWidth="1"/>
    <col min="6" max="6" width="18.85546875" customWidth="1"/>
    <col min="7" max="7" width="14.140625" customWidth="1"/>
    <col min="8" max="8" width="21.140625" customWidth="1"/>
  </cols>
  <sheetData>
    <row r="1" spans="1:8" ht="22.5" customHeight="1" x14ac:dyDescent="0.25">
      <c r="A1" s="60" t="s">
        <v>50</v>
      </c>
      <c r="B1" s="60"/>
      <c r="C1" s="60"/>
      <c r="D1" s="60"/>
      <c r="E1" s="60"/>
      <c r="F1" s="60"/>
      <c r="G1" s="60"/>
      <c r="H1" s="60"/>
    </row>
    <row r="2" spans="1:8" ht="22.5" customHeight="1" x14ac:dyDescent="0.25">
      <c r="A2" s="61" t="s">
        <v>51</v>
      </c>
      <c r="B2" s="61"/>
      <c r="C2" s="61"/>
      <c r="D2" s="61"/>
      <c r="E2" s="61"/>
      <c r="F2" s="61"/>
      <c r="G2" s="61"/>
      <c r="H2" s="61"/>
    </row>
    <row r="3" spans="1:8" ht="92.25" customHeight="1" x14ac:dyDescent="0.25">
      <c r="A3" s="33" t="s">
        <v>0</v>
      </c>
      <c r="B3" s="34" t="s">
        <v>1</v>
      </c>
      <c r="C3" s="22" t="s">
        <v>2</v>
      </c>
      <c r="D3" s="22" t="s">
        <v>5</v>
      </c>
      <c r="E3" s="34" t="s">
        <v>46</v>
      </c>
      <c r="F3" s="34" t="s">
        <v>47</v>
      </c>
      <c r="G3" s="35" t="s">
        <v>48</v>
      </c>
      <c r="H3" s="34" t="s">
        <v>49</v>
      </c>
    </row>
    <row r="4" spans="1:8" x14ac:dyDescent="0.25">
      <c r="A4" s="11">
        <v>1</v>
      </c>
      <c r="B4" s="6">
        <v>2</v>
      </c>
      <c r="C4" s="3">
        <v>3</v>
      </c>
      <c r="D4" s="1">
        <v>4</v>
      </c>
      <c r="E4" s="1">
        <v>5</v>
      </c>
      <c r="F4" s="2">
        <v>6</v>
      </c>
      <c r="G4" s="1">
        <v>7</v>
      </c>
      <c r="H4" s="1">
        <v>8</v>
      </c>
    </row>
    <row r="5" spans="1:8" ht="33.75" x14ac:dyDescent="0.25">
      <c r="A5" s="11" t="s">
        <v>11</v>
      </c>
      <c r="B5" s="7" t="s">
        <v>12</v>
      </c>
      <c r="C5" s="42">
        <f>SUM(C6,C14,C22)</f>
        <v>0</v>
      </c>
      <c r="D5" s="17"/>
      <c r="E5" s="18"/>
      <c r="F5" s="43" t="e">
        <f>ROUND(SUM(F6,F14,F22), 2)</f>
        <v>#DIV/0!</v>
      </c>
      <c r="G5" s="43" t="e">
        <f>SUM(G6,G14,G22)</f>
        <v>#DIV/0!</v>
      </c>
      <c r="H5" s="19"/>
    </row>
    <row r="6" spans="1:8" x14ac:dyDescent="0.25">
      <c r="A6" s="11" t="s">
        <v>13</v>
      </c>
      <c r="B6" s="7" t="s">
        <v>14</v>
      </c>
      <c r="C6" s="42">
        <f>SUM(C8,C9,C11,C12,C13)</f>
        <v>0</v>
      </c>
      <c r="D6" s="17"/>
      <c r="E6" s="18"/>
      <c r="F6" s="43" t="e">
        <f>ROUND(SUM(F8,F9,F11,F12,F13),2)</f>
        <v>#DIV/0!</v>
      </c>
      <c r="G6" s="43" t="e">
        <f>SUM(G8,G9,G11,G12,G13)</f>
        <v>#DIV/0!</v>
      </c>
      <c r="H6" s="19"/>
    </row>
    <row r="7" spans="1:8" x14ac:dyDescent="0.25">
      <c r="A7" s="11"/>
      <c r="B7" s="7" t="s">
        <v>15</v>
      </c>
      <c r="C7" s="36"/>
      <c r="D7" s="18"/>
      <c r="E7" s="18"/>
      <c r="F7" s="44"/>
      <c r="G7" s="44"/>
      <c r="H7" s="19"/>
    </row>
    <row r="8" spans="1:8" x14ac:dyDescent="0.25">
      <c r="A8" s="11"/>
      <c r="B8" s="7" t="s">
        <v>32</v>
      </c>
      <c r="C8" s="42">
        <f>'По поездкам'!E8</f>
        <v>0</v>
      </c>
      <c r="D8" s="41">
        <f>'По поездкам'!L8</f>
        <v>1</v>
      </c>
      <c r="E8" s="45"/>
      <c r="F8" s="43">
        <f>ROUND(D8*C8*E8,2)</f>
        <v>0</v>
      </c>
      <c r="G8" s="43">
        <f t="shared" ref="G8:G34" si="0">ROUND(F8*0.0298, 2)</f>
        <v>0</v>
      </c>
      <c r="H8" s="19"/>
    </row>
    <row r="9" spans="1:8" ht="16.5" customHeight="1" x14ac:dyDescent="0.25">
      <c r="A9" s="11"/>
      <c r="B9" s="7" t="s">
        <v>33</v>
      </c>
      <c r="C9" s="42">
        <f>'По поездкам'!E9</f>
        <v>0</v>
      </c>
      <c r="D9" s="41">
        <f>'По поездкам'!L9</f>
        <v>1</v>
      </c>
      <c r="E9" s="45"/>
      <c r="F9" s="43">
        <f>ROUND(D9*C9*E9,2)</f>
        <v>0</v>
      </c>
      <c r="G9" s="43">
        <f t="shared" si="0"/>
        <v>0</v>
      </c>
      <c r="H9" s="19"/>
    </row>
    <row r="10" spans="1:8" ht="21" customHeight="1" x14ac:dyDescent="0.25">
      <c r="A10" s="11"/>
      <c r="B10" s="7" t="s">
        <v>34</v>
      </c>
      <c r="C10" s="36"/>
      <c r="D10" s="17"/>
      <c r="E10" s="18"/>
      <c r="F10" s="44"/>
      <c r="G10" s="44"/>
      <c r="H10" s="19"/>
    </row>
    <row r="11" spans="1:8" x14ac:dyDescent="0.25">
      <c r="A11" s="11"/>
      <c r="B11" s="7" t="s">
        <v>32</v>
      </c>
      <c r="C11" s="42">
        <f>'По поездкам'!C11</f>
        <v>0</v>
      </c>
      <c r="D11" s="40" t="e">
        <f>'По поездкам'!L11</f>
        <v>#DIV/0!</v>
      </c>
      <c r="E11" s="45"/>
      <c r="F11" s="43" t="e">
        <f>ROUND(D11*C11*E11,2)</f>
        <v>#DIV/0!</v>
      </c>
      <c r="G11" s="43" t="e">
        <f t="shared" si="0"/>
        <v>#DIV/0!</v>
      </c>
      <c r="H11" s="19"/>
    </row>
    <row r="12" spans="1:8" x14ac:dyDescent="0.25">
      <c r="A12" s="11"/>
      <c r="B12" s="7" t="s">
        <v>33</v>
      </c>
      <c r="C12" s="42">
        <f>'По поездкам'!C12</f>
        <v>0</v>
      </c>
      <c r="D12" s="40" t="e">
        <f>'По поездкам'!L12</f>
        <v>#DIV/0!</v>
      </c>
      <c r="E12" s="45"/>
      <c r="F12" s="43" t="e">
        <f>ROUND(D12*C12*E12,2)</f>
        <v>#DIV/0!</v>
      </c>
      <c r="G12" s="43" t="e">
        <f t="shared" si="0"/>
        <v>#DIV/0!</v>
      </c>
      <c r="H12" s="19"/>
    </row>
    <row r="13" spans="1:8" x14ac:dyDescent="0.25">
      <c r="A13" s="11"/>
      <c r="B13" s="7" t="s">
        <v>35</v>
      </c>
      <c r="C13" s="42">
        <f>'По поездкам'!C13</f>
        <v>0</v>
      </c>
      <c r="D13" s="40" t="e">
        <f>'По поездкам'!L13</f>
        <v>#DIV/0!</v>
      </c>
      <c r="E13" s="37">
        <v>0</v>
      </c>
      <c r="F13" s="43" t="e">
        <f>ROUND(D13*C13*E13,2)</f>
        <v>#DIV/0!</v>
      </c>
      <c r="G13" s="43" t="e">
        <f t="shared" si="0"/>
        <v>#DIV/0!</v>
      </c>
      <c r="H13" s="19"/>
    </row>
    <row r="14" spans="1:8" ht="22.5" x14ac:dyDescent="0.25">
      <c r="A14" s="11" t="s">
        <v>17</v>
      </c>
      <c r="B14" s="7" t="s">
        <v>18</v>
      </c>
      <c r="C14" s="42">
        <f>SUM(C16,C17,C19,C20,C21)</f>
        <v>0</v>
      </c>
      <c r="D14" s="17"/>
      <c r="E14" s="18"/>
      <c r="F14" s="43" t="e">
        <f>ROUND(SUM(F16,F17,F19,F20,F21),2)</f>
        <v>#DIV/0!</v>
      </c>
      <c r="G14" s="43" t="e">
        <f>SUM(G16,G17,G19,G20,G21)</f>
        <v>#DIV/0!</v>
      </c>
      <c r="H14" s="19"/>
    </row>
    <row r="15" spans="1:8" x14ac:dyDescent="0.25">
      <c r="A15" s="11"/>
      <c r="B15" s="7" t="s">
        <v>15</v>
      </c>
      <c r="C15" s="36"/>
      <c r="D15" s="18"/>
      <c r="E15" s="18"/>
      <c r="F15" s="44"/>
      <c r="G15" s="44"/>
      <c r="H15" s="19"/>
    </row>
    <row r="16" spans="1:8" x14ac:dyDescent="0.25">
      <c r="A16" s="11"/>
      <c r="B16" s="7" t="s">
        <v>32</v>
      </c>
      <c r="C16" s="42">
        <f>'По поездкам'!E16</f>
        <v>0</v>
      </c>
      <c r="D16" s="41">
        <f>'По поездкам'!L16</f>
        <v>1</v>
      </c>
      <c r="E16" s="45"/>
      <c r="F16" s="43">
        <f>ROUND(D16*C16*E16,2)</f>
        <v>0</v>
      </c>
      <c r="G16" s="43">
        <f t="shared" si="0"/>
        <v>0</v>
      </c>
      <c r="H16" s="19"/>
    </row>
    <row r="17" spans="1:8" x14ac:dyDescent="0.25">
      <c r="A17" s="11"/>
      <c r="B17" s="7" t="s">
        <v>33</v>
      </c>
      <c r="C17" s="42">
        <f>'По поездкам'!E17</f>
        <v>0</v>
      </c>
      <c r="D17" s="41">
        <f>'По поездкам'!L17</f>
        <v>1</v>
      </c>
      <c r="E17" s="45"/>
      <c r="F17" s="43">
        <f>ROUND(D17*C17*E17,2)</f>
        <v>0</v>
      </c>
      <c r="G17" s="43">
        <f t="shared" si="0"/>
        <v>0</v>
      </c>
      <c r="H17" s="19"/>
    </row>
    <row r="18" spans="1:8" ht="26.25" customHeight="1" x14ac:dyDescent="0.25">
      <c r="A18" s="11"/>
      <c r="B18" s="7" t="s">
        <v>16</v>
      </c>
      <c r="C18" s="36"/>
      <c r="D18" s="17"/>
      <c r="E18" s="18"/>
      <c r="F18" s="44"/>
      <c r="G18" s="44"/>
      <c r="H18" s="19"/>
    </row>
    <row r="19" spans="1:8" x14ac:dyDescent="0.25">
      <c r="A19" s="11"/>
      <c r="B19" s="7" t="s">
        <v>32</v>
      </c>
      <c r="C19" s="42">
        <f>'По поездкам'!C19</f>
        <v>0</v>
      </c>
      <c r="D19" s="40" t="e">
        <f>'По поездкам'!L19</f>
        <v>#DIV/0!</v>
      </c>
      <c r="E19" s="45"/>
      <c r="F19" s="43" t="e">
        <f>ROUND(D19*C19*E19,2)</f>
        <v>#DIV/0!</v>
      </c>
      <c r="G19" s="43" t="e">
        <f t="shared" si="0"/>
        <v>#DIV/0!</v>
      </c>
      <c r="H19" s="19"/>
    </row>
    <row r="20" spans="1:8" x14ac:dyDescent="0.25">
      <c r="A20" s="11"/>
      <c r="B20" s="7" t="s">
        <v>33</v>
      </c>
      <c r="C20" s="42">
        <f>'По поездкам'!C20</f>
        <v>0</v>
      </c>
      <c r="D20" s="40" t="e">
        <f>'По поездкам'!L20</f>
        <v>#DIV/0!</v>
      </c>
      <c r="E20" s="45"/>
      <c r="F20" s="43" t="e">
        <f>ROUND(D20*C20*E20,2)</f>
        <v>#DIV/0!</v>
      </c>
      <c r="G20" s="43" t="e">
        <f t="shared" si="0"/>
        <v>#DIV/0!</v>
      </c>
      <c r="H20" s="19"/>
    </row>
    <row r="21" spans="1:8" x14ac:dyDescent="0.25">
      <c r="A21" s="11"/>
      <c r="B21" s="7" t="s">
        <v>35</v>
      </c>
      <c r="C21" s="42">
        <f>'По поездкам'!C21</f>
        <v>0</v>
      </c>
      <c r="D21" s="40" t="e">
        <f>'По поездкам'!L21</f>
        <v>#DIV/0!</v>
      </c>
      <c r="E21" s="37">
        <v>0</v>
      </c>
      <c r="F21" s="43" t="e">
        <f>ROUND(D21*C21*E21,2)</f>
        <v>#DIV/0!</v>
      </c>
      <c r="G21" s="43" t="e">
        <f t="shared" si="0"/>
        <v>#DIV/0!</v>
      </c>
      <c r="H21" s="19"/>
    </row>
    <row r="22" spans="1:8" x14ac:dyDescent="0.25">
      <c r="A22" s="11" t="s">
        <v>19</v>
      </c>
      <c r="B22" s="7" t="s">
        <v>20</v>
      </c>
      <c r="C22" s="42">
        <f>SUM(C23:C25)</f>
        <v>0</v>
      </c>
      <c r="D22" s="17"/>
      <c r="E22" s="18"/>
      <c r="F22" s="43" t="e">
        <f>ROUND(SUM(F23,F24,F25),2)</f>
        <v>#DIV/0!</v>
      </c>
      <c r="G22" s="43" t="e">
        <f>SUM(G23,G24,G25)</f>
        <v>#DIV/0!</v>
      </c>
      <c r="H22" s="19"/>
    </row>
    <row r="23" spans="1:8" x14ac:dyDescent="0.25">
      <c r="A23" s="11"/>
      <c r="B23" s="7" t="s">
        <v>36</v>
      </c>
      <c r="C23" s="42">
        <f>'По поездкам'!C23</f>
        <v>0</v>
      </c>
      <c r="D23" s="40" t="e">
        <f>'По поездкам'!L23</f>
        <v>#DIV/0!</v>
      </c>
      <c r="E23" s="45"/>
      <c r="F23" s="43" t="e">
        <f>ROUND(D23*C23*E23,2)</f>
        <v>#DIV/0!</v>
      </c>
      <c r="G23" s="43" t="e">
        <f t="shared" si="0"/>
        <v>#DIV/0!</v>
      </c>
      <c r="H23" s="19"/>
    </row>
    <row r="24" spans="1:8" x14ac:dyDescent="0.25">
      <c r="A24" s="11"/>
      <c r="B24" s="7" t="s">
        <v>37</v>
      </c>
      <c r="C24" s="42">
        <f>'По поездкам'!C24</f>
        <v>0</v>
      </c>
      <c r="D24" s="40" t="e">
        <f>'По поездкам'!L24</f>
        <v>#DIV/0!</v>
      </c>
      <c r="E24" s="45"/>
      <c r="F24" s="43" t="e">
        <f>ROUND(D24*C24*E24,2)</f>
        <v>#DIV/0!</v>
      </c>
      <c r="G24" s="43" t="e">
        <f t="shared" si="0"/>
        <v>#DIV/0!</v>
      </c>
      <c r="H24" s="19"/>
    </row>
    <row r="25" spans="1:8" x14ac:dyDescent="0.25">
      <c r="A25" s="11"/>
      <c r="B25" s="7" t="s">
        <v>38</v>
      </c>
      <c r="C25" s="42">
        <f>'По поездкам'!C25</f>
        <v>0</v>
      </c>
      <c r="D25" s="40" t="e">
        <f>'По поездкам'!L25</f>
        <v>#DIV/0!</v>
      </c>
      <c r="E25" s="45"/>
      <c r="F25" s="43" t="e">
        <f>ROUND(D25*C25*E25,2)</f>
        <v>#DIV/0!</v>
      </c>
      <c r="G25" s="43" t="e">
        <f t="shared" si="0"/>
        <v>#DIV/0!</v>
      </c>
      <c r="H25" s="19"/>
    </row>
    <row r="26" spans="1:8" ht="22.5" x14ac:dyDescent="0.25">
      <c r="A26" s="11" t="s">
        <v>21</v>
      </c>
      <c r="B26" s="7" t="s">
        <v>23</v>
      </c>
      <c r="C26" s="42">
        <f>SUM(C27,C36)</f>
        <v>0</v>
      </c>
      <c r="D26" s="17"/>
      <c r="E26" s="18"/>
      <c r="F26" s="43" t="e">
        <f>ROUND(SUM(F27,F36),2)</f>
        <v>#DIV/0!</v>
      </c>
      <c r="G26" s="43" t="e">
        <f>SUM(G27,G36)</f>
        <v>#DIV/0!</v>
      </c>
      <c r="H26" s="19"/>
    </row>
    <row r="27" spans="1:8" ht="33.75" x14ac:dyDescent="0.25">
      <c r="A27" s="11" t="s">
        <v>30</v>
      </c>
      <c r="B27" s="7" t="s">
        <v>24</v>
      </c>
      <c r="C27" s="42">
        <f>SUM(C29,C30,C31,C33,C34,C35)</f>
        <v>0</v>
      </c>
      <c r="D27" s="17"/>
      <c r="E27" s="18"/>
      <c r="F27" s="43" t="e">
        <f>ROUND(SUM(F29,F30,F31,F33,F35),2)</f>
        <v>#DIV/0!</v>
      </c>
      <c r="G27" s="43" t="e">
        <f>SUM(G29,G30,G31,G33,G34,G35)</f>
        <v>#DIV/0!</v>
      </c>
      <c r="H27" s="19"/>
    </row>
    <row r="28" spans="1:8" x14ac:dyDescent="0.25">
      <c r="A28" s="11"/>
      <c r="B28" s="7" t="s">
        <v>25</v>
      </c>
      <c r="C28" s="36"/>
      <c r="D28" s="18"/>
      <c r="E28" s="18"/>
      <c r="F28" s="44"/>
      <c r="G28" s="44"/>
      <c r="H28" s="19"/>
    </row>
    <row r="29" spans="1:8" x14ac:dyDescent="0.25">
      <c r="A29" s="11"/>
      <c r="B29" s="8" t="s">
        <v>39</v>
      </c>
      <c r="C29" s="42">
        <f>'По поездкам'!E29</f>
        <v>0</v>
      </c>
      <c r="D29" s="41">
        <f>'По поездкам'!L29</f>
        <v>1</v>
      </c>
      <c r="E29" s="45"/>
      <c r="F29" s="43">
        <f>ROUND(D29*C29*E29,2)</f>
        <v>0</v>
      </c>
      <c r="G29" s="43">
        <f t="shared" si="0"/>
        <v>0</v>
      </c>
      <c r="H29" s="19"/>
    </row>
    <row r="30" spans="1:8" x14ac:dyDescent="0.25">
      <c r="A30" s="11"/>
      <c r="B30" s="8" t="s">
        <v>40</v>
      </c>
      <c r="C30" s="42">
        <f>'По поездкам'!E30</f>
        <v>0</v>
      </c>
      <c r="D30" s="41">
        <f>'По поездкам'!L30</f>
        <v>1</v>
      </c>
      <c r="E30" s="37">
        <v>410</v>
      </c>
      <c r="F30" s="43">
        <f>ROUND(D30*C30*E30,2)</f>
        <v>0</v>
      </c>
      <c r="G30" s="43">
        <f t="shared" si="0"/>
        <v>0</v>
      </c>
      <c r="H30" s="19"/>
    </row>
    <row r="31" spans="1:8" x14ac:dyDescent="0.25">
      <c r="A31" s="11"/>
      <c r="B31" s="8" t="s">
        <v>41</v>
      </c>
      <c r="C31" s="42">
        <f>'По поездкам'!E31</f>
        <v>0</v>
      </c>
      <c r="D31" s="41">
        <f>'По поездкам'!L31</f>
        <v>1</v>
      </c>
      <c r="E31" s="45"/>
      <c r="F31" s="43">
        <f>ROUND(D31*C31*E31,2)</f>
        <v>0</v>
      </c>
      <c r="G31" s="43">
        <f t="shared" si="0"/>
        <v>0</v>
      </c>
      <c r="H31" s="19"/>
    </row>
    <row r="32" spans="1:8" x14ac:dyDescent="0.25">
      <c r="A32" s="11"/>
      <c r="B32" s="8" t="s">
        <v>26</v>
      </c>
      <c r="C32" s="36"/>
      <c r="D32" s="17"/>
      <c r="E32" s="18"/>
      <c r="F32" s="44"/>
      <c r="G32" s="44"/>
      <c r="H32" s="19"/>
    </row>
    <row r="33" spans="1:8" x14ac:dyDescent="0.25">
      <c r="A33" s="11"/>
      <c r="B33" s="8" t="s">
        <v>39</v>
      </c>
      <c r="C33" s="42">
        <f>'По поездкам'!C33</f>
        <v>0</v>
      </c>
      <c r="D33" s="40" t="e">
        <f>'По поездкам'!L33</f>
        <v>#DIV/0!</v>
      </c>
      <c r="E33" s="45"/>
      <c r="F33" s="43" t="e">
        <f>ROUND(D33*C33*E33,2)</f>
        <v>#DIV/0!</v>
      </c>
      <c r="G33" s="43" t="e">
        <f t="shared" si="0"/>
        <v>#DIV/0!</v>
      </c>
      <c r="H33" s="19"/>
    </row>
    <row r="34" spans="1:8" x14ac:dyDescent="0.25">
      <c r="A34" s="11"/>
      <c r="B34" s="8" t="s">
        <v>40</v>
      </c>
      <c r="C34" s="42">
        <f>'По поездкам'!C34</f>
        <v>0</v>
      </c>
      <c r="D34" s="17"/>
      <c r="E34" s="37">
        <v>610</v>
      </c>
      <c r="F34" s="44">
        <f>ROUND(0,2)</f>
        <v>0</v>
      </c>
      <c r="G34" s="44">
        <f t="shared" si="0"/>
        <v>0</v>
      </c>
      <c r="H34" s="19"/>
    </row>
    <row r="35" spans="1:8" x14ac:dyDescent="0.25">
      <c r="A35" s="11"/>
      <c r="B35" s="8" t="s">
        <v>41</v>
      </c>
      <c r="C35" s="42">
        <f>'По поездкам'!C35</f>
        <v>0</v>
      </c>
      <c r="D35" s="40" t="e">
        <f>'По поездкам'!L35</f>
        <v>#DIV/0!</v>
      </c>
      <c r="E35" s="45"/>
      <c r="F35" s="43" t="e">
        <f>ROUND(D35*C35*E35,2)</f>
        <v>#DIV/0!</v>
      </c>
      <c r="G35" s="43" t="e">
        <f>ROUND(F35*0.0298, 2)</f>
        <v>#DIV/0!</v>
      </c>
      <c r="H35" s="19"/>
    </row>
    <row r="36" spans="1:8" ht="33.75" x14ac:dyDescent="0.25">
      <c r="A36" s="11" t="s">
        <v>31</v>
      </c>
      <c r="B36" s="7" t="s">
        <v>27</v>
      </c>
      <c r="C36" s="42">
        <v>0</v>
      </c>
      <c r="D36" s="17"/>
      <c r="E36" s="18"/>
      <c r="F36" s="44"/>
      <c r="G36" s="44"/>
      <c r="H36" s="19"/>
    </row>
    <row r="37" spans="1:8" ht="22.5" x14ac:dyDescent="0.25">
      <c r="A37" s="11" t="s">
        <v>22</v>
      </c>
      <c r="B37" s="7" t="s">
        <v>42</v>
      </c>
      <c r="C37" s="42">
        <f>'По поездкам'!H37</f>
        <v>0</v>
      </c>
      <c r="D37" s="41">
        <f>'По поездкам'!L37</f>
        <v>1</v>
      </c>
      <c r="E37" s="45"/>
      <c r="F37" s="62"/>
      <c r="G37" s="43">
        <f t="shared" ref="G37:G38" si="1">ROUND(F37*0.0298, 2)</f>
        <v>0</v>
      </c>
      <c r="H37" s="19"/>
    </row>
    <row r="38" spans="1:8" x14ac:dyDescent="0.25">
      <c r="A38" s="11" t="s">
        <v>28</v>
      </c>
      <c r="B38" s="7" t="s">
        <v>43</v>
      </c>
      <c r="C38" s="42">
        <f>'По поездкам'!H38</f>
        <v>0</v>
      </c>
      <c r="D38" s="41">
        <f>'По поездкам'!L38</f>
        <v>1</v>
      </c>
      <c r="E38" s="45"/>
      <c r="F38" s="62"/>
      <c r="G38" s="43">
        <f t="shared" si="1"/>
        <v>0</v>
      </c>
      <c r="H38" s="19"/>
    </row>
    <row r="39" spans="1:8" x14ac:dyDescent="0.25">
      <c r="A39" s="11"/>
      <c r="B39" s="7" t="s">
        <v>29</v>
      </c>
      <c r="C39" s="42">
        <f>SUM(C38,C37,C26,C5)</f>
        <v>0</v>
      </c>
      <c r="D39" s="19"/>
      <c r="E39" s="19"/>
      <c r="F39" s="43" t="e">
        <f>ROUND(SUM(F38,F37,F26,F5),2)</f>
        <v>#DIV/0!</v>
      </c>
      <c r="G39" s="43" t="e">
        <f>SUM(G38,G37,G26,G5)</f>
        <v>#DIV/0!</v>
      </c>
      <c r="H39" s="19"/>
    </row>
  </sheetData>
  <mergeCells count="2">
    <mergeCell ref="A1:H1"/>
    <mergeCell ref="A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По поездкам</vt:lpstr>
      <vt:lpstr>УРТ</vt:lpstr>
      <vt:lpstr>АК1310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2017-02-03T14:21:42Z</dcterms:modified>
</cp:coreProperties>
</file>