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<sst xmlns="http://schemas.openxmlformats.org/spreadsheetml/2006/main" count="745" uniqueCount="218">
  <si>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</si>
  <si>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</si>
  <si>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</si>
  <si>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</si>
  <si>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</si>
  <si>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</si>
  <si>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</si>
  <si>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</si>
  <si>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</si>
  <si>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</si>
  <si>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</si>
  <si>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Height</t>
  </si>
  <si>
    <t>Manufacturer_Name</t>
  </si>
  <si>
    <t>Manufacturer_Part_Number</t>
  </si>
  <si>
    <t>Mouser Part Number</t>
  </si>
  <si>
    <t>Mouser Price/Stock</t>
  </si>
  <si>
    <t>Arrow Part Number</t>
  </si>
  <si>
    <t>Arrow Price/Stock</t>
  </si>
  <si>
    <t>1</t>
  </si>
  <si>
    <t/>
  </si>
  <si>
    <t>Battery_Cell</t>
  </si>
  <si>
    <t>BT1</t>
  </si>
  <si>
    <t>BH-80B-1</t>
  </si>
  <si>
    <t xml:space="preserve"> </t>
  </si>
  <si>
    <t>~</t>
  </si>
  <si>
    <t>2</t>
  </si>
  <si>
    <t>C</t>
  </si>
  <si>
    <t>C2</t>
  </si>
  <si>
    <t>470p</t>
  </si>
  <si>
    <t>C_Disc_D3.8mm_W2.6mm_P2.50mm</t>
  </si>
  <si>
    <t>3</t>
  </si>
  <si>
    <t>C12 C13 C15</t>
  </si>
  <si>
    <t>0.01u</t>
  </si>
  <si>
    <t>C_Disc_D4.7mm_W2.5mm_P5.00mm</t>
  </si>
  <si>
    <t>4</t>
  </si>
  <si>
    <t>C1 C3 C4 C6 C7 C8 C10 C11 C14</t>
  </si>
  <si>
    <t>0.1u</t>
  </si>
  <si>
    <t>9</t>
  </si>
  <si>
    <t>5</t>
  </si>
  <si>
    <t>C_Polarized</t>
  </si>
  <si>
    <t>C9</t>
  </si>
  <si>
    <t>4.7u</t>
  </si>
  <si>
    <t>CP_Radial_D8.0mm_P3.50mm</t>
  </si>
  <si>
    <t>6</t>
  </si>
  <si>
    <t>C5</t>
  </si>
  <si>
    <t>100u</t>
  </si>
  <si>
    <t>CP_Radial_D6.3mm_P2.50mm</t>
  </si>
  <si>
    <t>7</t>
  </si>
  <si>
    <t>1N914</t>
  </si>
  <si>
    <t>D1</t>
  </si>
  <si>
    <t>D_DO-35_SOD27_P7.62mm_Horizontal</t>
  </si>
  <si>
    <t>http://www.vishay.com/docs/85622/1n914.pdf</t>
  </si>
  <si>
    <t>D</t>
  </si>
  <si>
    <t>1=K 2=A</t>
  </si>
  <si>
    <t>8</t>
  </si>
  <si>
    <t>D_TVS</t>
  </si>
  <si>
    <t>D3</t>
  </si>
  <si>
    <t>220</t>
  </si>
  <si>
    <t>D_DO-15_P10.16mm_Horizontal</t>
  </si>
  <si>
    <t>https://nl.mouser.com/datasheet/2/389/p6ke12ca-3078729.pdf</t>
  </si>
  <si>
    <t>D2</t>
  </si>
  <si>
    <t>UF4007</t>
  </si>
  <si>
    <t>D_DO-41_SOD81_P7.62mm_Horizontal</t>
  </si>
  <si>
    <t>10</t>
  </si>
  <si>
    <t>Barrel_Jack</t>
  </si>
  <si>
    <t>J1</t>
  </si>
  <si>
    <t>TerminalBlock_Phoenix_MKDS-1,5-2-5.08_1x02_P5.08mm_Horizontal</t>
  </si>
  <si>
    <t>11</t>
  </si>
  <si>
    <t>Conn_01x02_Pin</t>
  </si>
  <si>
    <t>J2</t>
  </si>
  <si>
    <t>PinHeader_1x02_P2.54mm_Vertical</t>
  </si>
  <si>
    <t>12</t>
  </si>
  <si>
    <t>L</t>
  </si>
  <si>
    <t>L1</t>
  </si>
  <si>
    <t>L_Radial_D8.7mm_P5.00mm_Fastron_07HCP</t>
  </si>
  <si>
    <t>13</t>
  </si>
  <si>
    <t>IN-14</t>
  </si>
  <si>
    <t>N1 N2 N3 N4 N5 N6</t>
  </si>
  <si>
    <t>nixies-us-IN-14</t>
  </si>
  <si>
    <t>14</t>
  </si>
  <si>
    <t>IN-3</t>
  </si>
  <si>
    <t>N7 N8 N9 N10</t>
  </si>
  <si>
    <t>nixies-us-IN-3</t>
  </si>
  <si>
    <t>15</t>
  </si>
  <si>
    <t>2N3906</t>
  </si>
  <si>
    <t>Q1</t>
  </si>
  <si>
    <t>TO-92_Inline</t>
  </si>
  <si>
    <t>https://www.onsemi.com/pub/Collateral/2N3906-D.PDF</t>
  </si>
  <si>
    <t>16</t>
  </si>
  <si>
    <t>Q_NMOS_GDS</t>
  </si>
  <si>
    <t>Q2</t>
  </si>
  <si>
    <t>IRF644</t>
  </si>
  <si>
    <t>TO-220-3_Horizontal_TabDown</t>
  </si>
  <si>
    <t>https://www.vishay.com/docs/91039/91039.pdf</t>
  </si>
  <si>
    <t>17</t>
  </si>
  <si>
    <t>R</t>
  </si>
  <si>
    <t>R1</t>
  </si>
  <si>
    <t>R_Axial_DIN0207_L6.3mm_D2.5mm_P7.62mm_Horizontal</t>
  </si>
  <si>
    <t>18</t>
  </si>
  <si>
    <t>R4</t>
  </si>
  <si>
    <t>19</t>
  </si>
  <si>
    <t>R3 R15 R17 R22</t>
  </si>
  <si>
    <t>4.7k</t>
  </si>
  <si>
    <t>20</t>
  </si>
  <si>
    <t>R16 R18 R19 R20 R21 R23</t>
  </si>
  <si>
    <t>10k</t>
  </si>
  <si>
    <t>21</t>
  </si>
  <si>
    <t>R5 R6 R7 R8 R9 R10 R11 R12 R13 R14</t>
  </si>
  <si>
    <t>15k</t>
  </si>
  <si>
    <t>22</t>
  </si>
  <si>
    <t>R2</t>
  </si>
  <si>
    <t>800k</t>
  </si>
  <si>
    <t>23</t>
  </si>
  <si>
    <t>R_Potentiometer_Trim</t>
  </si>
  <si>
    <t>RV1</t>
  </si>
  <si>
    <t>1k</t>
  </si>
  <si>
    <t>Potentiometer_Bourns_3306P_Vertical</t>
  </si>
  <si>
    <t>24</t>
  </si>
  <si>
    <t>RotaryEncoder_Switch</t>
  </si>
  <si>
    <t>SW1</t>
  </si>
  <si>
    <t>PEC11H4020FS0016</t>
  </si>
  <si>
    <t>25</t>
  </si>
  <si>
    <t>4504</t>
  </si>
  <si>
    <t>U1</t>
  </si>
  <si>
    <t>DIP-16_W7.62mm</t>
  </si>
  <si>
    <t>http://www.ti.com/lit/ds/symlink/cd4504b.pdf</t>
  </si>
  <si>
    <t>26</t>
  </si>
  <si>
    <t>ATmega328P-P</t>
  </si>
  <si>
    <t>U6</t>
  </si>
  <si>
    <t>DIP-28_W7.62mm</t>
  </si>
  <si>
    <t>http://ww1.microchip.com/downloads/en/DeviceDoc/ATmega328_P%20AVR%20MCU%20with%20picoPower%20Technology%20Data%20Sheet%2040001984A.pdf</t>
  </si>
  <si>
    <t>27</t>
  </si>
  <si>
    <t>DS3231MZ</t>
  </si>
  <si>
    <t>U7</t>
  </si>
  <si>
    <t>SOIC-8_3.9x4.9mm_P1.27mm</t>
  </si>
  <si>
    <t>http://datasheets.maximintegrated.com/en/ds/DS3231M.pdf</t>
  </si>
  <si>
    <t>28</t>
  </si>
  <si>
    <t>HV5222PG-G</t>
  </si>
  <si>
    <t>U3 U5</t>
  </si>
  <si>
    <t>PQFP-44_10x10mm_P0.8mm</t>
  </si>
  <si>
    <t>http://www.microchip.com/mymicrochip/filehandler.aspx?ddocname=en570722</t>
  </si>
  <si>
    <t>2.35</t>
  </si>
  <si>
    <t>Microchip</t>
  </si>
  <si>
    <t>689-HV5222PG-G</t>
  </si>
  <si>
    <t>https://www.mouser.co.uk/ProductDetail/Microchip-Technology/HV5222PG-G?qs=jjdktuRV%2Fgh6FkXzyQ9ehg%3D%3D</t>
  </si>
  <si>
    <t>https://www.arrow.com/en/products/hv5222pg-g/microchip-technology</t>
  </si>
  <si>
    <t>29</t>
  </si>
  <si>
    <t>LM7805_TO220</t>
  </si>
  <si>
    <t>U4</t>
  </si>
  <si>
    <t>https://www.onsemi.cn/PowerSolutions/document/MC7800-D.PDF</t>
  </si>
  <si>
    <t>30</t>
  </si>
  <si>
    <t>MC34063AP</t>
  </si>
  <si>
    <t>U2</t>
  </si>
  <si>
    <t>DIP-8_W7.62mm</t>
  </si>
  <si>
    <t>http://www.onsemi.com/pub_link/Collateral/MC34063A-D.PDF</t>
  </si>
  <si>
    <t>KiBot Bill of Materials</t>
  </si>
  <si>
    <t>Schematic:</t>
  </si>
  <si>
    <t>nixie</t>
  </si>
  <si>
    <t>Variant:</t>
  </si>
  <si>
    <t>default</t>
  </si>
  <si>
    <t>Revision:</t>
  </si>
  <si>
    <t>v1.1</t>
  </si>
  <si>
    <t>Date:</t>
  </si>
  <si>
    <t>2024-10-13</t>
  </si>
  <si>
    <t>KiCad Version:</t>
  </si>
  <si>
    <t>8.0.4+1</t>
  </si>
  <si>
    <t>Component Groups:</t>
  </si>
  <si>
    <t>Component Count:</t>
  </si>
  <si>
    <t>66 (3 SMD/ 63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</si>
  <si>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</si>
  <si>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</si>
  <si>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</si>
  <si>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</si>
  <si>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</si>
  <si>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</si>
  <si>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</si>
  <si>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</si>
  <si>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Single-cell battery</t>
  </si>
  <si>
    <t>Unpolarized capacitor</t>
  </si>
  <si>
    <t>Polarized capacitor</t>
  </si>
  <si>
    <t>100V 0.3A Small Signal Fast Switching Diode, DO-35</t>
  </si>
  <si>
    <t>Bidirectional transient-voltage-suppression diode</t>
  </si>
  <si>
    <t>Diode</t>
  </si>
  <si>
    <t>DC Barrel Jack</t>
  </si>
  <si>
    <t>Generic connector, single row, 01x02, script generated</t>
  </si>
  <si>
    <t>Inductor</t>
  </si>
  <si>
    <t>-0.2A Ic, -40V Vce, Small Signal PNP Transistor, TO-92</t>
  </si>
  <si>
    <t>N-MOSFET transistor, gate/drain/source</t>
  </si>
  <si>
    <t>Resistor</t>
  </si>
  <si>
    <t>Trim-potentiometer</t>
  </si>
  <si>
    <t>Rotary encoder, dual channel, incremental quadrate outputs, with switch</t>
  </si>
  <si>
    <t>CMOS Hex Voltage-Level Shifter for TTL-to-CMOS or CMOS-to-CMOS, DIP-16/SOIC-16/TSSOP-16</t>
  </si>
  <si>
    <t>20MHz, 32kB Flash, 2kB SRAM, 1kB EEPROM, DIP-28</t>
  </si>
  <si>
    <t>±5ppm, I2C Real-Time Clock SOIC-8</t>
  </si>
  <si>
    <t>Serial to Parallel Logic Converters 220V 32Ch Open D Out</t>
  </si>
  <si>
    <t>Positive 1A 35V Linear Regulator, Fixed Output 5V, TO-220</t>
  </si>
  <si>
    <t>1.5A, step-up/down/inverting switching regulator, 3-40V Vin, 100kHz, DIP-8</t>
  </si>
  <si>
    <t>Board Qty:</t>
  </si>
  <si>
    <t>Total Cost:</t>
  </si>
  <si>
    <t>Unit Cost:</t>
  </si>
  <si>
    <t>Created:</t>
  </si>
  <si>
    <t>2024-10-13 16:32:31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</si>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</sst>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vishay.com/docs/85622/1n914.pdf" TargetMode="External"/><Relationship Id="rId2" Type="http://schemas.openxmlformats.org/officeDocument/2006/relationships/hyperlink" Target="https://nl.mouser.com/datasheet/2/389/p6ke12ca-3078729.pdf" TargetMode="External"/><Relationship Id="rId3" Type="http://schemas.openxmlformats.org/officeDocument/2006/relationships/hyperlink" Target="https://www.onsemi.com/pub/Collateral/2N3906-D.PDF" TargetMode="External"/><Relationship Id="rId4" Type="http://schemas.openxmlformats.org/officeDocument/2006/relationships/hyperlink" Target="https://www.vishay.com/docs/91039/91039.pdf" TargetMode="External"/><Relationship Id="rId5" Type="http://schemas.openxmlformats.org/officeDocument/2006/relationships/hyperlink" Target="http://www.ti.com/lit/ds/symlink/cd4504b.pdf" TargetMode="External"/><Relationship Id="rId6" Type="http://schemas.openxmlformats.org/officeDocument/2006/relationships/hyperlink" Target="http://ww1.microchip.com/downloads/en/DeviceDoc/ATmega328_P%20AVR%20MCU%20with%20picoPower%20Technology%20Data%20Sheet%2040001984A.pdf" TargetMode="External"/><Relationship Id="rId7" Type="http://schemas.openxmlformats.org/officeDocument/2006/relationships/hyperlink" Target="http://datasheets.maximintegrated.com/en/ds/DS3231M.pdf" TargetMode="External"/><Relationship Id="rId8" Type="http://schemas.openxmlformats.org/officeDocument/2006/relationships/hyperlink" Target="http://www.microchip.com/mymicrochip/filehandler.aspx?ddocname=en570722" TargetMode="External"/><Relationship Id="rId9" Type="http://schemas.openxmlformats.org/officeDocument/2006/relationships/hyperlink" Target="https://www.onsemi.cn/PowerSolutions/document/MC7800-D.PDF" TargetMode="External"/><Relationship Id="rId10" Type="http://schemas.openxmlformats.org/officeDocument/2006/relationships/hyperlink" Target="http://www.onsemi.com/pub_link/Collateral/MC34063A-D.PDF" TargetMode="External"/><Relationship Id="rId11" Type="http://schemas.openxmlformats.org/officeDocument/2006/relationships/drawing" Target="../drawings/drawing2.xm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5.7109375" customWidth="1"/>
    <col min="4" max="4" width="39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16.7109375" customWidth="1"/>
    <col min="13" max="13" width="27.7109375" customWidth="1"/>
    <col min="14" max="14" width="34.7109375" customWidth="1"/>
    <col min="15" max="15" width="28.7109375" customWidth="1"/>
    <col min="16" max="16" width="60.7109375" customWidth="1"/>
    <col min="17" max="17" width="27.7109375" customWidth="1"/>
    <col min="18" max="18" width="60.7109375" customWidth="1"/>
  </cols>
  <sheetData>
    <row r="1" spans="1:18" ht="32" customHeight="1">
      <c r="C1" s="1" t="s">
        <v>155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C2" s="2" t="s">
        <v>156</v>
      </c>
      <c r="D2" s="3" t="s">
        <v>157</v>
      </c>
      <c r="E2" s="2" t="s">
        <v>166</v>
      </c>
      <c r="F2" s="3">
        <v>30</v>
      </c>
    </row>
    <row r="3" spans="1:18">
      <c r="C3" s="2" t="s">
        <v>158</v>
      </c>
      <c r="D3" s="3" t="s">
        <v>159</v>
      </c>
      <c r="E3" s="2" t="s">
        <v>167</v>
      </c>
      <c r="F3" s="3" t="s">
        <v>168</v>
      </c>
    </row>
    <row r="4" spans="1:18">
      <c r="C4" s="2" t="s">
        <v>160</v>
      </c>
      <c r="D4" s="3" t="s">
        <v>161</v>
      </c>
      <c r="E4" s="2" t="s">
        <v>169</v>
      </c>
      <c r="F4" s="3" t="s">
        <v>168</v>
      </c>
    </row>
    <row r="5" spans="1:18">
      <c r="C5" s="2" t="s">
        <v>162</v>
      </c>
      <c r="D5" s="3" t="s">
        <v>163</v>
      </c>
      <c r="E5" s="2" t="s">
        <v>170</v>
      </c>
      <c r="F5" s="3">
        <v>1</v>
      </c>
    </row>
    <row r="6" spans="1:18">
      <c r="C6" s="2" t="s">
        <v>164</v>
      </c>
      <c r="D6" s="3" t="s">
        <v>165</v>
      </c>
      <c r="E6" s="2" t="s">
        <v>171</v>
      </c>
      <c r="F6" s="3">
        <v>66</v>
      </c>
    </row>
    <row r="8" spans="1:18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</row>
    <row r="9" spans="1:18">
      <c r="A9" s="5" t="s">
        <v>18</v>
      </c>
      <c r="B9" s="6" t="s">
        <v>19</v>
      </c>
      <c r="C9" s="7" t="s">
        <v>20</v>
      </c>
      <c r="D9" s="7" t="s">
        <v>21</v>
      </c>
      <c r="E9" s="7" t="s">
        <v>20</v>
      </c>
      <c r="F9" s="7" t="s">
        <v>22</v>
      </c>
      <c r="G9" s="5" t="s">
        <v>18</v>
      </c>
      <c r="H9" s="5" t="s">
        <v>23</v>
      </c>
      <c r="I9" s="6" t="s">
        <v>24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</row>
    <row r="10" spans="1:18">
      <c r="A10" s="8" t="s">
        <v>25</v>
      </c>
      <c r="B10" s="9" t="s">
        <v>19</v>
      </c>
      <c r="C10" s="10" t="s">
        <v>26</v>
      </c>
      <c r="D10" s="10" t="s">
        <v>27</v>
      </c>
      <c r="E10" s="10" t="s">
        <v>28</v>
      </c>
      <c r="F10" s="10" t="s">
        <v>29</v>
      </c>
      <c r="G10" s="8" t="s">
        <v>18</v>
      </c>
      <c r="H10" s="8" t="s">
        <v>23</v>
      </c>
      <c r="I10" s="9" t="s">
        <v>24</v>
      </c>
      <c r="J10" s="9" t="s">
        <v>19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 t="s">
        <v>19</v>
      </c>
      <c r="Q10" s="9" t="s">
        <v>19</v>
      </c>
      <c r="R10" s="9" t="s">
        <v>19</v>
      </c>
    </row>
    <row r="11" spans="1:18">
      <c r="A11" s="5" t="s">
        <v>30</v>
      </c>
      <c r="B11" s="6" t="s">
        <v>19</v>
      </c>
      <c r="C11" s="7" t="s">
        <v>26</v>
      </c>
      <c r="D11" s="7" t="s">
        <v>31</v>
      </c>
      <c r="E11" s="7" t="s">
        <v>32</v>
      </c>
      <c r="F11" s="7" t="s">
        <v>33</v>
      </c>
      <c r="G11" s="5" t="s">
        <v>30</v>
      </c>
      <c r="H11" s="5" t="s">
        <v>23</v>
      </c>
      <c r="I11" s="6" t="s">
        <v>24</v>
      </c>
      <c r="J11" s="6" t="s">
        <v>19</v>
      </c>
      <c r="K11" s="6" t="s">
        <v>19</v>
      </c>
      <c r="L11" s="6" t="s">
        <v>19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19</v>
      </c>
      <c r="R11" s="6" t="s">
        <v>19</v>
      </c>
    </row>
    <row r="12" spans="1:18">
      <c r="A12" s="8" t="s">
        <v>34</v>
      </c>
      <c r="B12" s="9" t="s">
        <v>19</v>
      </c>
      <c r="C12" s="10" t="s">
        <v>26</v>
      </c>
      <c r="D12" s="10" t="s">
        <v>35</v>
      </c>
      <c r="E12" s="10" t="s">
        <v>36</v>
      </c>
      <c r="F12" s="10" t="s">
        <v>33</v>
      </c>
      <c r="G12" s="8" t="s">
        <v>37</v>
      </c>
      <c r="H12" s="8" t="s">
        <v>23</v>
      </c>
      <c r="I12" s="9" t="s">
        <v>24</v>
      </c>
      <c r="J12" s="9" t="s">
        <v>19</v>
      </c>
      <c r="K12" s="9" t="s">
        <v>19</v>
      </c>
      <c r="L12" s="9" t="s">
        <v>19</v>
      </c>
      <c r="M12" s="9" t="s">
        <v>19</v>
      </c>
      <c r="N12" s="9" t="s">
        <v>19</v>
      </c>
      <c r="O12" s="9" t="s">
        <v>19</v>
      </c>
      <c r="P12" s="9" t="s">
        <v>19</v>
      </c>
      <c r="Q12" s="9" t="s">
        <v>19</v>
      </c>
      <c r="R12" s="9" t="s">
        <v>19</v>
      </c>
    </row>
    <row r="13" spans="1:18">
      <c r="A13" s="5" t="s">
        <v>38</v>
      </c>
      <c r="B13" s="6" t="s">
        <v>19</v>
      </c>
      <c r="C13" s="7" t="s">
        <v>39</v>
      </c>
      <c r="D13" s="7" t="s">
        <v>40</v>
      </c>
      <c r="E13" s="7" t="s">
        <v>41</v>
      </c>
      <c r="F13" s="7" t="s">
        <v>42</v>
      </c>
      <c r="G13" s="5" t="s">
        <v>18</v>
      </c>
      <c r="H13" s="5" t="s">
        <v>23</v>
      </c>
      <c r="I13" s="6" t="s">
        <v>24</v>
      </c>
      <c r="J13" s="6" t="s">
        <v>19</v>
      </c>
      <c r="K13" s="6" t="s">
        <v>19</v>
      </c>
      <c r="L13" s="6" t="s">
        <v>19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</row>
    <row r="14" spans="1:18">
      <c r="A14" s="8" t="s">
        <v>43</v>
      </c>
      <c r="B14" s="9" t="s">
        <v>19</v>
      </c>
      <c r="C14" s="10" t="s">
        <v>39</v>
      </c>
      <c r="D14" s="10" t="s">
        <v>44</v>
      </c>
      <c r="E14" s="10" t="s">
        <v>45</v>
      </c>
      <c r="F14" s="10" t="s">
        <v>46</v>
      </c>
      <c r="G14" s="8" t="s">
        <v>18</v>
      </c>
      <c r="H14" s="8" t="s">
        <v>23</v>
      </c>
      <c r="I14" s="9" t="s">
        <v>24</v>
      </c>
      <c r="J14" s="9" t="s">
        <v>19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9" t="s">
        <v>19</v>
      </c>
      <c r="R14" s="9" t="s">
        <v>19</v>
      </c>
    </row>
    <row r="15" spans="1:18">
      <c r="A15" s="5" t="s">
        <v>47</v>
      </c>
      <c r="B15" s="6" t="s">
        <v>19</v>
      </c>
      <c r="C15" s="7" t="s">
        <v>48</v>
      </c>
      <c r="D15" s="7" t="s">
        <v>49</v>
      </c>
      <c r="E15" s="7" t="s">
        <v>48</v>
      </c>
      <c r="F15" s="7" t="s">
        <v>50</v>
      </c>
      <c r="G15" s="5" t="s">
        <v>18</v>
      </c>
      <c r="H15" s="5" t="s">
        <v>23</v>
      </c>
      <c r="I15" s="7" t="s">
        <v>51</v>
      </c>
      <c r="J15" s="11" t="s">
        <v>52</v>
      </c>
      <c r="K15" s="11" t="s">
        <v>53</v>
      </c>
      <c r="L15" s="6" t="s">
        <v>19</v>
      </c>
      <c r="M15" s="6" t="s">
        <v>19</v>
      </c>
      <c r="N15" s="6" t="s">
        <v>19</v>
      </c>
      <c r="O15" s="6" t="s">
        <v>19</v>
      </c>
      <c r="P15" s="6" t="s">
        <v>19</v>
      </c>
      <c r="Q15" s="6" t="s">
        <v>19</v>
      </c>
      <c r="R15" s="6" t="s">
        <v>19</v>
      </c>
    </row>
    <row r="16" spans="1:18">
      <c r="A16" s="8" t="s">
        <v>54</v>
      </c>
      <c r="B16" s="9" t="s">
        <v>19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18</v>
      </c>
      <c r="H16" s="8" t="s">
        <v>23</v>
      </c>
      <c r="I16" s="10" t="s">
        <v>59</v>
      </c>
      <c r="J16" s="9" t="s">
        <v>19</v>
      </c>
      <c r="K16" s="9" t="s">
        <v>19</v>
      </c>
      <c r="L16" s="9" t="s">
        <v>19</v>
      </c>
      <c r="M16" s="9" t="s">
        <v>19</v>
      </c>
      <c r="N16" s="9" t="s">
        <v>19</v>
      </c>
      <c r="O16" s="9" t="s">
        <v>19</v>
      </c>
      <c r="P16" s="9" t="s">
        <v>19</v>
      </c>
      <c r="Q16" s="9" t="s">
        <v>19</v>
      </c>
      <c r="R16" s="9" t="s">
        <v>19</v>
      </c>
    </row>
    <row r="17" spans="1:18">
      <c r="A17" s="5" t="s">
        <v>37</v>
      </c>
      <c r="B17" s="6" t="s">
        <v>19</v>
      </c>
      <c r="C17" s="7" t="s">
        <v>52</v>
      </c>
      <c r="D17" s="7" t="s">
        <v>60</v>
      </c>
      <c r="E17" s="7" t="s">
        <v>61</v>
      </c>
      <c r="F17" s="7" t="s">
        <v>62</v>
      </c>
      <c r="G17" s="5" t="s">
        <v>18</v>
      </c>
      <c r="H17" s="5" t="s">
        <v>23</v>
      </c>
      <c r="I17" s="6" t="s">
        <v>24</v>
      </c>
      <c r="J17" s="11" t="s">
        <v>52</v>
      </c>
      <c r="K17" s="11" t="s">
        <v>53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</row>
    <row r="18" spans="1:18" ht="30" customHeight="1">
      <c r="A18" s="8" t="s">
        <v>63</v>
      </c>
      <c r="B18" s="9" t="s">
        <v>19</v>
      </c>
      <c r="C18" s="10" t="s">
        <v>64</v>
      </c>
      <c r="D18" s="10" t="s">
        <v>65</v>
      </c>
      <c r="E18" s="10" t="s">
        <v>64</v>
      </c>
      <c r="F18" s="10" t="s">
        <v>66</v>
      </c>
      <c r="G18" s="8" t="s">
        <v>18</v>
      </c>
      <c r="H18" s="8" t="s">
        <v>23</v>
      </c>
      <c r="I18" s="9" t="s">
        <v>24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9" t="s">
        <v>19</v>
      </c>
      <c r="R18" s="9" t="s">
        <v>19</v>
      </c>
    </row>
    <row r="19" spans="1:18">
      <c r="A19" s="5" t="s">
        <v>67</v>
      </c>
      <c r="B19" s="6" t="s">
        <v>19</v>
      </c>
      <c r="C19" s="7" t="s">
        <v>68</v>
      </c>
      <c r="D19" s="7" t="s">
        <v>69</v>
      </c>
      <c r="E19" s="7" t="s">
        <v>68</v>
      </c>
      <c r="F19" s="7" t="s">
        <v>70</v>
      </c>
      <c r="G19" s="5" t="s">
        <v>18</v>
      </c>
      <c r="H19" s="5" t="s">
        <v>23</v>
      </c>
      <c r="I19" s="6" t="s">
        <v>24</v>
      </c>
      <c r="J19" s="6" t="s">
        <v>19</v>
      </c>
      <c r="K19" s="6" t="s">
        <v>19</v>
      </c>
      <c r="L19" s="6" t="s">
        <v>19</v>
      </c>
      <c r="M19" s="6" t="s">
        <v>19</v>
      </c>
      <c r="N19" s="6" t="s">
        <v>19</v>
      </c>
      <c r="O19" s="6" t="s">
        <v>19</v>
      </c>
      <c r="P19" s="6" t="s">
        <v>19</v>
      </c>
      <c r="Q19" s="6" t="s">
        <v>19</v>
      </c>
      <c r="R19" s="6" t="s">
        <v>19</v>
      </c>
    </row>
    <row r="20" spans="1:18">
      <c r="A20" s="8" t="s">
        <v>71</v>
      </c>
      <c r="B20" s="9" t="s">
        <v>19</v>
      </c>
      <c r="C20" s="10" t="s">
        <v>72</v>
      </c>
      <c r="D20" s="10" t="s">
        <v>73</v>
      </c>
      <c r="E20" s="10" t="s">
        <v>45</v>
      </c>
      <c r="F20" s="10" t="s">
        <v>74</v>
      </c>
      <c r="G20" s="8" t="s">
        <v>18</v>
      </c>
      <c r="H20" s="8" t="s">
        <v>23</v>
      </c>
      <c r="I20" s="9" t="s">
        <v>24</v>
      </c>
      <c r="J20" s="9" t="s">
        <v>19</v>
      </c>
      <c r="K20" s="9" t="s">
        <v>19</v>
      </c>
      <c r="L20" s="9" t="s">
        <v>19</v>
      </c>
      <c r="M20" s="9" t="s">
        <v>19</v>
      </c>
      <c r="N20" s="9" t="s">
        <v>19</v>
      </c>
      <c r="O20" s="9" t="s">
        <v>19</v>
      </c>
      <c r="P20" s="9" t="s">
        <v>19</v>
      </c>
      <c r="Q20" s="9" t="s">
        <v>19</v>
      </c>
      <c r="R20" s="9" t="s">
        <v>19</v>
      </c>
    </row>
    <row r="21" spans="1:18">
      <c r="A21" s="5" t="s">
        <v>75</v>
      </c>
      <c r="B21" s="6" t="s">
        <v>19</v>
      </c>
      <c r="C21" s="7" t="s">
        <v>76</v>
      </c>
      <c r="D21" s="7" t="s">
        <v>77</v>
      </c>
      <c r="E21" s="7" t="s">
        <v>76</v>
      </c>
      <c r="F21" s="7" t="s">
        <v>78</v>
      </c>
      <c r="G21" s="5" t="s">
        <v>43</v>
      </c>
      <c r="H21" s="5" t="s">
        <v>23</v>
      </c>
      <c r="I21" s="6" t="s">
        <v>19</v>
      </c>
      <c r="J21" s="6" t="s">
        <v>19</v>
      </c>
      <c r="K21" s="6" t="s">
        <v>19</v>
      </c>
      <c r="L21" s="6" t="s">
        <v>19</v>
      </c>
      <c r="M21" s="6" t="s">
        <v>19</v>
      </c>
      <c r="N21" s="6" t="s">
        <v>19</v>
      </c>
      <c r="O21" s="6" t="s">
        <v>19</v>
      </c>
      <c r="P21" s="6" t="s">
        <v>19</v>
      </c>
      <c r="Q21" s="6" t="s">
        <v>19</v>
      </c>
      <c r="R21" s="6" t="s">
        <v>19</v>
      </c>
    </row>
    <row r="22" spans="1:18">
      <c r="A22" s="8" t="s">
        <v>79</v>
      </c>
      <c r="B22" s="9" t="s">
        <v>19</v>
      </c>
      <c r="C22" s="10" t="s">
        <v>80</v>
      </c>
      <c r="D22" s="10" t="s">
        <v>81</v>
      </c>
      <c r="E22" s="10" t="s">
        <v>80</v>
      </c>
      <c r="F22" s="10" t="s">
        <v>82</v>
      </c>
      <c r="G22" s="8" t="s">
        <v>34</v>
      </c>
      <c r="H22" s="8" t="s">
        <v>23</v>
      </c>
      <c r="I22" s="9" t="s">
        <v>19</v>
      </c>
      <c r="J22" s="9" t="s">
        <v>19</v>
      </c>
      <c r="K22" s="9" t="s">
        <v>19</v>
      </c>
      <c r="L22" s="9" t="s">
        <v>19</v>
      </c>
      <c r="M22" s="9" t="s">
        <v>19</v>
      </c>
      <c r="N22" s="9" t="s">
        <v>19</v>
      </c>
      <c r="O22" s="9" t="s">
        <v>19</v>
      </c>
      <c r="P22" s="9" t="s">
        <v>19</v>
      </c>
      <c r="Q22" s="9" t="s">
        <v>19</v>
      </c>
      <c r="R22" s="9" t="s">
        <v>19</v>
      </c>
    </row>
    <row r="23" spans="1:18">
      <c r="A23" s="5" t="s">
        <v>83</v>
      </c>
      <c r="B23" s="6" t="s">
        <v>19</v>
      </c>
      <c r="C23" s="7" t="s">
        <v>84</v>
      </c>
      <c r="D23" s="7" t="s">
        <v>85</v>
      </c>
      <c r="E23" s="7" t="s">
        <v>84</v>
      </c>
      <c r="F23" s="7" t="s">
        <v>86</v>
      </c>
      <c r="G23" s="5" t="s">
        <v>18</v>
      </c>
      <c r="H23" s="5" t="s">
        <v>23</v>
      </c>
      <c r="I23" s="7" t="s">
        <v>87</v>
      </c>
      <c r="J23" s="6" t="s">
        <v>19</v>
      </c>
      <c r="K23" s="6" t="s">
        <v>19</v>
      </c>
      <c r="L23" s="6" t="s">
        <v>19</v>
      </c>
      <c r="M23" s="6" t="s">
        <v>19</v>
      </c>
      <c r="N23" s="6" t="s">
        <v>19</v>
      </c>
      <c r="O23" s="6" t="s">
        <v>19</v>
      </c>
      <c r="P23" s="6" t="s">
        <v>19</v>
      </c>
      <c r="Q23" s="6" t="s">
        <v>19</v>
      </c>
      <c r="R23" s="6" t="s">
        <v>19</v>
      </c>
    </row>
    <row r="24" spans="1:18">
      <c r="A24" s="8" t="s">
        <v>88</v>
      </c>
      <c r="B24" s="9" t="s">
        <v>19</v>
      </c>
      <c r="C24" s="10" t="s">
        <v>89</v>
      </c>
      <c r="D24" s="10" t="s">
        <v>90</v>
      </c>
      <c r="E24" s="10" t="s">
        <v>91</v>
      </c>
      <c r="F24" s="10" t="s">
        <v>92</v>
      </c>
      <c r="G24" s="8" t="s">
        <v>18</v>
      </c>
      <c r="H24" s="8" t="s">
        <v>23</v>
      </c>
      <c r="I24" s="10" t="s">
        <v>93</v>
      </c>
      <c r="J24" s="9" t="s">
        <v>19</v>
      </c>
      <c r="K24" s="9" t="s">
        <v>19</v>
      </c>
      <c r="L24" s="9" t="s">
        <v>19</v>
      </c>
      <c r="M24" s="9" t="s">
        <v>19</v>
      </c>
      <c r="N24" s="9" t="s">
        <v>19</v>
      </c>
      <c r="O24" s="9" t="s">
        <v>19</v>
      </c>
      <c r="P24" s="9" t="s">
        <v>19</v>
      </c>
      <c r="Q24" s="9" t="s">
        <v>19</v>
      </c>
      <c r="R24" s="9" t="s">
        <v>19</v>
      </c>
    </row>
    <row r="25" spans="1:18">
      <c r="A25" s="5" t="s">
        <v>94</v>
      </c>
      <c r="B25" s="6" t="s">
        <v>19</v>
      </c>
      <c r="C25" s="7" t="s">
        <v>95</v>
      </c>
      <c r="D25" s="7" t="s">
        <v>96</v>
      </c>
      <c r="E25" s="7" t="s">
        <v>95</v>
      </c>
      <c r="F25" s="7" t="s">
        <v>97</v>
      </c>
      <c r="G25" s="5" t="s">
        <v>18</v>
      </c>
      <c r="H25" s="5" t="s">
        <v>23</v>
      </c>
      <c r="I25" s="6" t="s">
        <v>24</v>
      </c>
      <c r="J25" s="6" t="s">
        <v>19</v>
      </c>
      <c r="K25" s="6" t="s">
        <v>19</v>
      </c>
      <c r="L25" s="6" t="s">
        <v>19</v>
      </c>
      <c r="M25" s="6" t="s">
        <v>19</v>
      </c>
      <c r="N25" s="6" t="s">
        <v>19</v>
      </c>
      <c r="O25" s="6" t="s">
        <v>19</v>
      </c>
      <c r="P25" s="6" t="s">
        <v>19</v>
      </c>
      <c r="Q25" s="6" t="s">
        <v>19</v>
      </c>
      <c r="R25" s="6" t="s">
        <v>19</v>
      </c>
    </row>
    <row r="26" spans="1:18">
      <c r="A26" s="8" t="s">
        <v>98</v>
      </c>
      <c r="B26" s="9" t="s">
        <v>19</v>
      </c>
      <c r="C26" s="10" t="s">
        <v>95</v>
      </c>
      <c r="D26" s="10" t="s">
        <v>99</v>
      </c>
      <c r="E26" s="10" t="s">
        <v>18</v>
      </c>
      <c r="F26" s="10" t="s">
        <v>97</v>
      </c>
      <c r="G26" s="8" t="s">
        <v>18</v>
      </c>
      <c r="H26" s="8" t="s">
        <v>23</v>
      </c>
      <c r="I26" s="9" t="s">
        <v>24</v>
      </c>
      <c r="J26" s="9" t="s">
        <v>19</v>
      </c>
      <c r="K26" s="9" t="s">
        <v>19</v>
      </c>
      <c r="L26" s="9" t="s">
        <v>19</v>
      </c>
      <c r="M26" s="9" t="s">
        <v>19</v>
      </c>
      <c r="N26" s="9" t="s">
        <v>19</v>
      </c>
      <c r="O26" s="9" t="s">
        <v>19</v>
      </c>
      <c r="P26" s="9" t="s">
        <v>19</v>
      </c>
      <c r="Q26" s="9" t="s">
        <v>19</v>
      </c>
      <c r="R26" s="9" t="s">
        <v>19</v>
      </c>
    </row>
    <row r="27" spans="1:18">
      <c r="A27" s="5" t="s">
        <v>100</v>
      </c>
      <c r="B27" s="6" t="s">
        <v>19</v>
      </c>
      <c r="C27" s="7" t="s">
        <v>95</v>
      </c>
      <c r="D27" s="7" t="s">
        <v>101</v>
      </c>
      <c r="E27" s="7" t="s">
        <v>102</v>
      </c>
      <c r="F27" s="7" t="s">
        <v>97</v>
      </c>
      <c r="G27" s="5" t="s">
        <v>34</v>
      </c>
      <c r="H27" s="5" t="s">
        <v>23</v>
      </c>
      <c r="I27" s="6" t="s">
        <v>24</v>
      </c>
      <c r="J27" s="6" t="s">
        <v>19</v>
      </c>
      <c r="K27" s="6" t="s">
        <v>19</v>
      </c>
      <c r="L27" s="6" t="s">
        <v>19</v>
      </c>
      <c r="M27" s="6" t="s">
        <v>19</v>
      </c>
      <c r="N27" s="6" t="s">
        <v>19</v>
      </c>
      <c r="O27" s="6" t="s">
        <v>19</v>
      </c>
      <c r="P27" s="6" t="s">
        <v>19</v>
      </c>
      <c r="Q27" s="6" t="s">
        <v>19</v>
      </c>
      <c r="R27" s="6" t="s">
        <v>19</v>
      </c>
    </row>
    <row r="28" spans="1:18">
      <c r="A28" s="8" t="s">
        <v>103</v>
      </c>
      <c r="B28" s="9" t="s">
        <v>19</v>
      </c>
      <c r="C28" s="10" t="s">
        <v>95</v>
      </c>
      <c r="D28" s="10" t="s">
        <v>104</v>
      </c>
      <c r="E28" s="10" t="s">
        <v>105</v>
      </c>
      <c r="F28" s="10" t="s">
        <v>97</v>
      </c>
      <c r="G28" s="8" t="s">
        <v>43</v>
      </c>
      <c r="H28" s="8" t="s">
        <v>23</v>
      </c>
      <c r="I28" s="9" t="s">
        <v>24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s="9" t="s">
        <v>19</v>
      </c>
      <c r="Q28" s="9" t="s">
        <v>19</v>
      </c>
      <c r="R28" s="9" t="s">
        <v>19</v>
      </c>
    </row>
    <row r="29" spans="1:18">
      <c r="A29" s="5" t="s">
        <v>106</v>
      </c>
      <c r="B29" s="6" t="s">
        <v>19</v>
      </c>
      <c r="C29" s="7" t="s">
        <v>95</v>
      </c>
      <c r="D29" s="7" t="s">
        <v>107</v>
      </c>
      <c r="E29" s="7" t="s">
        <v>108</v>
      </c>
      <c r="F29" s="7" t="s">
        <v>97</v>
      </c>
      <c r="G29" s="5" t="s">
        <v>63</v>
      </c>
      <c r="H29" s="5" t="s">
        <v>23</v>
      </c>
      <c r="I29" s="6" t="s">
        <v>24</v>
      </c>
      <c r="J29" s="6" t="s">
        <v>19</v>
      </c>
      <c r="K29" s="6" t="s">
        <v>19</v>
      </c>
      <c r="L29" s="6" t="s">
        <v>19</v>
      </c>
      <c r="M29" s="6" t="s">
        <v>19</v>
      </c>
      <c r="N29" s="6" t="s">
        <v>19</v>
      </c>
      <c r="O29" s="6" t="s">
        <v>19</v>
      </c>
      <c r="P29" s="6" t="s">
        <v>19</v>
      </c>
      <c r="Q29" s="6" t="s">
        <v>19</v>
      </c>
      <c r="R29" s="6" t="s">
        <v>19</v>
      </c>
    </row>
    <row r="30" spans="1:18">
      <c r="A30" s="8" t="s">
        <v>109</v>
      </c>
      <c r="B30" s="9" t="s">
        <v>19</v>
      </c>
      <c r="C30" s="10" t="s">
        <v>95</v>
      </c>
      <c r="D30" s="10" t="s">
        <v>110</v>
      </c>
      <c r="E30" s="10" t="s">
        <v>111</v>
      </c>
      <c r="F30" s="10" t="s">
        <v>97</v>
      </c>
      <c r="G30" s="8" t="s">
        <v>18</v>
      </c>
      <c r="H30" s="8" t="s">
        <v>23</v>
      </c>
      <c r="I30" s="9" t="s">
        <v>24</v>
      </c>
      <c r="J30" s="9" t="s">
        <v>19</v>
      </c>
      <c r="K30" s="9" t="s">
        <v>19</v>
      </c>
      <c r="L30" s="9" t="s">
        <v>19</v>
      </c>
      <c r="M30" s="9" t="s">
        <v>19</v>
      </c>
      <c r="N30" s="9" t="s">
        <v>19</v>
      </c>
      <c r="O30" s="9" t="s">
        <v>19</v>
      </c>
      <c r="P30" s="9" t="s">
        <v>19</v>
      </c>
      <c r="Q30" s="9" t="s">
        <v>19</v>
      </c>
      <c r="R30" s="9" t="s">
        <v>19</v>
      </c>
    </row>
    <row r="31" spans="1:18">
      <c r="A31" s="5" t="s">
        <v>112</v>
      </c>
      <c r="B31" s="6" t="s">
        <v>19</v>
      </c>
      <c r="C31" s="7" t="s">
        <v>113</v>
      </c>
      <c r="D31" s="7" t="s">
        <v>114</v>
      </c>
      <c r="E31" s="7" t="s">
        <v>115</v>
      </c>
      <c r="F31" s="7" t="s">
        <v>116</v>
      </c>
      <c r="G31" s="5" t="s">
        <v>18</v>
      </c>
      <c r="H31" s="5" t="s">
        <v>23</v>
      </c>
      <c r="I31" s="6" t="s">
        <v>24</v>
      </c>
      <c r="J31" s="6" t="s">
        <v>19</v>
      </c>
      <c r="K31" s="6" t="s">
        <v>19</v>
      </c>
      <c r="L31" s="6" t="s">
        <v>19</v>
      </c>
      <c r="M31" s="6" t="s">
        <v>19</v>
      </c>
      <c r="N31" s="6" t="s">
        <v>19</v>
      </c>
      <c r="O31" s="6" t="s">
        <v>19</v>
      </c>
      <c r="P31" s="6" t="s">
        <v>19</v>
      </c>
      <c r="Q31" s="6" t="s">
        <v>19</v>
      </c>
      <c r="R31" s="6" t="s">
        <v>19</v>
      </c>
    </row>
    <row r="32" spans="1:18">
      <c r="A32" s="8" t="s">
        <v>117</v>
      </c>
      <c r="B32" s="9" t="s">
        <v>19</v>
      </c>
      <c r="C32" s="10" t="s">
        <v>118</v>
      </c>
      <c r="D32" s="10" t="s">
        <v>119</v>
      </c>
      <c r="E32" s="10" t="s">
        <v>118</v>
      </c>
      <c r="F32" s="10" t="s">
        <v>120</v>
      </c>
      <c r="G32" s="8" t="s">
        <v>18</v>
      </c>
      <c r="H32" s="8" t="s">
        <v>23</v>
      </c>
      <c r="I32" s="9" t="s">
        <v>24</v>
      </c>
      <c r="J32" s="9" t="s">
        <v>19</v>
      </c>
      <c r="K32" s="9" t="s">
        <v>19</v>
      </c>
      <c r="L32" s="9" t="s">
        <v>19</v>
      </c>
      <c r="M32" s="9" t="s">
        <v>19</v>
      </c>
      <c r="N32" s="9" t="s">
        <v>19</v>
      </c>
      <c r="O32" s="9" t="s">
        <v>19</v>
      </c>
      <c r="P32" s="9" t="s">
        <v>19</v>
      </c>
      <c r="Q32" s="9" t="s">
        <v>19</v>
      </c>
      <c r="R32" s="9" t="s">
        <v>19</v>
      </c>
    </row>
    <row r="33" spans="1:18">
      <c r="A33" s="5" t="s">
        <v>121</v>
      </c>
      <c r="B33" s="6" t="s">
        <v>19</v>
      </c>
      <c r="C33" s="7" t="s">
        <v>122</v>
      </c>
      <c r="D33" s="7" t="s">
        <v>123</v>
      </c>
      <c r="E33" s="7" t="s">
        <v>122</v>
      </c>
      <c r="F33" s="7" t="s">
        <v>124</v>
      </c>
      <c r="G33" s="5" t="s">
        <v>18</v>
      </c>
      <c r="H33" s="5" t="s">
        <v>23</v>
      </c>
      <c r="I33" s="7" t="s">
        <v>125</v>
      </c>
      <c r="J33" s="6" t="s">
        <v>19</v>
      </c>
      <c r="K33" s="6" t="s">
        <v>19</v>
      </c>
      <c r="L33" s="6" t="s">
        <v>19</v>
      </c>
      <c r="M33" s="6" t="s">
        <v>19</v>
      </c>
      <c r="N33" s="6" t="s">
        <v>19</v>
      </c>
      <c r="O33" s="6" t="s">
        <v>19</v>
      </c>
      <c r="P33" s="6" t="s">
        <v>19</v>
      </c>
      <c r="Q33" s="6" t="s">
        <v>19</v>
      </c>
      <c r="R33" s="6" t="s">
        <v>19</v>
      </c>
    </row>
    <row r="34" spans="1:18" ht="45" customHeight="1">
      <c r="A34" s="8" t="s">
        <v>126</v>
      </c>
      <c r="B34" s="9" t="s">
        <v>19</v>
      </c>
      <c r="C34" s="10" t="s">
        <v>127</v>
      </c>
      <c r="D34" s="10" t="s">
        <v>128</v>
      </c>
      <c r="E34" s="10" t="s">
        <v>127</v>
      </c>
      <c r="F34" s="10" t="s">
        <v>129</v>
      </c>
      <c r="G34" s="8" t="s">
        <v>18</v>
      </c>
      <c r="H34" s="8" t="s">
        <v>23</v>
      </c>
      <c r="I34" s="10" t="s">
        <v>130</v>
      </c>
      <c r="J34" s="9" t="s">
        <v>19</v>
      </c>
      <c r="K34" s="9" t="s">
        <v>19</v>
      </c>
      <c r="L34" s="9" t="s">
        <v>19</v>
      </c>
      <c r="M34" s="9" t="s">
        <v>19</v>
      </c>
      <c r="N34" s="9" t="s">
        <v>19</v>
      </c>
      <c r="O34" s="9" t="s">
        <v>19</v>
      </c>
      <c r="P34" s="9" t="s">
        <v>19</v>
      </c>
      <c r="Q34" s="9" t="s">
        <v>19</v>
      </c>
      <c r="R34" s="9" t="s">
        <v>19</v>
      </c>
    </row>
    <row r="35" spans="1:18">
      <c r="A35" s="5" t="s">
        <v>131</v>
      </c>
      <c r="B35" s="6" t="s">
        <v>19</v>
      </c>
      <c r="C35" s="7" t="s">
        <v>132</v>
      </c>
      <c r="D35" s="7" t="s">
        <v>133</v>
      </c>
      <c r="E35" s="7" t="s">
        <v>132</v>
      </c>
      <c r="F35" s="7" t="s">
        <v>134</v>
      </c>
      <c r="G35" s="5" t="s">
        <v>18</v>
      </c>
      <c r="H35" s="5" t="s">
        <v>23</v>
      </c>
      <c r="I35" s="7" t="s">
        <v>135</v>
      </c>
      <c r="J35" s="6" t="s">
        <v>19</v>
      </c>
      <c r="K35" s="6" t="s">
        <v>19</v>
      </c>
      <c r="L35" s="6" t="s">
        <v>19</v>
      </c>
      <c r="M35" s="6" t="s">
        <v>19</v>
      </c>
      <c r="N35" s="6" t="s">
        <v>19</v>
      </c>
      <c r="O35" s="6" t="s">
        <v>19</v>
      </c>
      <c r="P35" s="6" t="s">
        <v>19</v>
      </c>
      <c r="Q35" s="6" t="s">
        <v>19</v>
      </c>
      <c r="R35" s="6" t="s">
        <v>19</v>
      </c>
    </row>
    <row r="36" spans="1:18" ht="30" customHeight="1">
      <c r="A36" s="8" t="s">
        <v>136</v>
      </c>
      <c r="B36" s="9" t="s">
        <v>19</v>
      </c>
      <c r="C36" s="10" t="s">
        <v>137</v>
      </c>
      <c r="D36" s="10" t="s">
        <v>138</v>
      </c>
      <c r="E36" s="10" t="s">
        <v>137</v>
      </c>
      <c r="F36" s="10" t="s">
        <v>139</v>
      </c>
      <c r="G36" s="8" t="s">
        <v>25</v>
      </c>
      <c r="H36" s="8" t="s">
        <v>23</v>
      </c>
      <c r="I36" s="10" t="s">
        <v>140</v>
      </c>
      <c r="J36" s="9" t="s">
        <v>19</v>
      </c>
      <c r="K36" s="9" t="s">
        <v>19</v>
      </c>
      <c r="L36" s="12" t="s">
        <v>141</v>
      </c>
      <c r="M36" s="12" t="s">
        <v>142</v>
      </c>
      <c r="N36" s="12" t="s">
        <v>137</v>
      </c>
      <c r="O36" s="12" t="s">
        <v>143</v>
      </c>
      <c r="P36" s="12" t="s">
        <v>144</v>
      </c>
      <c r="Q36" s="12" t="s">
        <v>137</v>
      </c>
      <c r="R36" s="12" t="s">
        <v>145</v>
      </c>
    </row>
    <row r="37" spans="1:18">
      <c r="A37" s="5" t="s">
        <v>146</v>
      </c>
      <c r="B37" s="6" t="s">
        <v>19</v>
      </c>
      <c r="C37" s="7" t="s">
        <v>147</v>
      </c>
      <c r="D37" s="7" t="s">
        <v>148</v>
      </c>
      <c r="E37" s="7" t="s">
        <v>147</v>
      </c>
      <c r="F37" s="7" t="s">
        <v>92</v>
      </c>
      <c r="G37" s="5" t="s">
        <v>18</v>
      </c>
      <c r="H37" s="5" t="s">
        <v>23</v>
      </c>
      <c r="I37" s="7" t="s">
        <v>149</v>
      </c>
      <c r="J37" s="6" t="s">
        <v>19</v>
      </c>
      <c r="K37" s="6" t="s">
        <v>19</v>
      </c>
      <c r="L37" s="6" t="s">
        <v>19</v>
      </c>
      <c r="M37" s="6" t="s">
        <v>19</v>
      </c>
      <c r="N37" s="6" t="s">
        <v>19</v>
      </c>
      <c r="O37" s="6" t="s">
        <v>19</v>
      </c>
      <c r="P37" s="6" t="s">
        <v>19</v>
      </c>
      <c r="Q37" s="6" t="s">
        <v>19</v>
      </c>
      <c r="R37" s="6" t="s">
        <v>19</v>
      </c>
    </row>
    <row r="38" spans="1:18">
      <c r="A38" s="8" t="s">
        <v>150</v>
      </c>
      <c r="B38" s="9" t="s">
        <v>19</v>
      </c>
      <c r="C38" s="10" t="s">
        <v>151</v>
      </c>
      <c r="D38" s="10" t="s">
        <v>152</v>
      </c>
      <c r="E38" s="10" t="s">
        <v>151</v>
      </c>
      <c r="F38" s="10" t="s">
        <v>153</v>
      </c>
      <c r="G38" s="8" t="s">
        <v>18</v>
      </c>
      <c r="H38" s="8" t="s">
        <v>23</v>
      </c>
      <c r="I38" s="10" t="s">
        <v>154</v>
      </c>
      <c r="J38" s="9" t="s">
        <v>19</v>
      </c>
      <c r="K38" s="9" t="s">
        <v>19</v>
      </c>
      <c r="L38" s="9" t="s">
        <v>19</v>
      </c>
      <c r="M38" s="9" t="s">
        <v>19</v>
      </c>
      <c r="N38" s="9" t="s">
        <v>19</v>
      </c>
      <c r="O38" s="9" t="s">
        <v>19</v>
      </c>
      <c r="P38" s="9" t="s">
        <v>19</v>
      </c>
      <c r="Q38" s="9" t="s">
        <v>19</v>
      </c>
      <c r="R38" s="9" t="s">
        <v>19</v>
      </c>
    </row>
  </sheetData>
  <mergeCells count="1">
    <mergeCell ref="C1:R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5.7109375" customWidth="1"/>
    <col min="2" max="2" width="21.7109375" customWidth="1"/>
    <col min="3" max="3" width="61.7109375" customWidth="1" outlineLevel="2"/>
    <col min="4" max="4" width="49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155</v>
      </c>
      <c r="E1" s="1"/>
      <c r="F1" s="1"/>
      <c r="G1" s="1"/>
      <c r="H1" s="1"/>
    </row>
    <row r="2" spans="1:8">
      <c r="D2" s="2" t="s">
        <v>156</v>
      </c>
      <c r="E2" s="3" t="s">
        <v>157</v>
      </c>
      <c r="G2" s="13" t="s">
        <v>197</v>
      </c>
      <c r="H2" s="13">
        <v>1</v>
      </c>
    </row>
    <row r="3" spans="1:8">
      <c r="D3" s="2" t="s">
        <v>158</v>
      </c>
      <c r="E3" s="3" t="s">
        <v>159</v>
      </c>
      <c r="G3" s="14" t="s">
        <v>199</v>
      </c>
      <c r="H3" s="15">
        <f>TotalCost/BoardQty</f>
        <v>0.0</v>
      </c>
    </row>
    <row r="4" spans="1:8">
      <c r="D4" s="2" t="s">
        <v>160</v>
      </c>
      <c r="E4" s="3" t="s">
        <v>161</v>
      </c>
      <c r="G4" s="14" t="s">
        <v>198</v>
      </c>
      <c r="H4" s="16">
        <f>SUM(H10:H39)</f>
        <v>0</v>
      </c>
    </row>
    <row r="5" spans="1:8">
      <c r="D5" s="2" t="s">
        <v>162</v>
      </c>
      <c r="E5" s="3" t="s">
        <v>163</v>
      </c>
    </row>
    <row r="6" spans="1:8">
      <c r="D6" s="2" t="s">
        <v>164</v>
      </c>
      <c r="E6" s="3" t="s">
        <v>165</v>
      </c>
    </row>
    <row r="8" spans="1:8">
      <c r="A8" s="17" t="s">
        <v>172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173</v>
      </c>
      <c r="F9" s="18" t="s">
        <v>174</v>
      </c>
      <c r="G9" s="18" t="s">
        <v>175</v>
      </c>
      <c r="H9" s="18" t="s">
        <v>176</v>
      </c>
    </row>
    <row r="10" spans="1:8">
      <c r="A10" s="19" t="s">
        <v>21</v>
      </c>
      <c r="B10" s="19" t="s">
        <v>20</v>
      </c>
      <c r="C10" s="19" t="s">
        <v>177</v>
      </c>
      <c r="D10" s="19" t="s">
        <v>22</v>
      </c>
      <c r="F10" s="19">
        <f>BoardQty*1</f>
        <v>1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178</v>
      </c>
      <c r="D11" s="19" t="s">
        <v>29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178</v>
      </c>
      <c r="D12" s="19" t="s">
        <v>33</v>
      </c>
      <c r="F12" s="19">
        <f>CEILING(BoardQty*3,1)</f>
        <v>3</v>
      </c>
      <c r="H12" s="20">
        <f>IF(AND(ISNUMBER(F12),ISNUMBER(G12)),F12*G12,"")</f>
        <v/>
      </c>
    </row>
    <row r="13" spans="1:8">
      <c r="A13" s="19" t="s">
        <v>35</v>
      </c>
      <c r="B13" s="19" t="s">
        <v>36</v>
      </c>
      <c r="C13" s="19" t="s">
        <v>178</v>
      </c>
      <c r="D13" s="19" t="s">
        <v>33</v>
      </c>
      <c r="F13" s="19">
        <f>CEILING(BoardQty*9,1)</f>
        <v>9</v>
      </c>
      <c r="H13" s="20">
        <f>IF(AND(ISNUMBER(F13),ISNUMBER(G13)),F13*G13,"")</f>
        <v/>
      </c>
    </row>
    <row r="14" spans="1:8">
      <c r="A14" s="19" t="s">
        <v>40</v>
      </c>
      <c r="B14" s="19" t="s">
        <v>41</v>
      </c>
      <c r="C14" s="19" t="s">
        <v>179</v>
      </c>
      <c r="D14" s="19" t="s">
        <v>42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44</v>
      </c>
      <c r="B15" s="19" t="s">
        <v>45</v>
      </c>
      <c r="C15" s="19" t="s">
        <v>179</v>
      </c>
      <c r="D15" s="19" t="s">
        <v>46</v>
      </c>
      <c r="F15" s="19">
        <f>BoardQty*1</f>
        <v>1</v>
      </c>
      <c r="H15" s="20">
        <f>IF(AND(ISNUMBER(F15),ISNUMBER(G15)),F15*G15,"")</f>
        <v/>
      </c>
    </row>
    <row r="16" spans="1:8">
      <c r="A16" s="19" t="s">
        <v>49</v>
      </c>
      <c r="B16" s="19" t="s">
        <v>48</v>
      </c>
      <c r="C16" s="19" t="s">
        <v>180</v>
      </c>
      <c r="D16" s="19" t="s">
        <v>50</v>
      </c>
      <c r="E16" s="19" t="s">
        <v>51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56</v>
      </c>
      <c r="B17" s="19" t="s">
        <v>57</v>
      </c>
      <c r="C17" s="19" t="s">
        <v>181</v>
      </c>
      <c r="D17" s="19" t="s">
        <v>58</v>
      </c>
      <c r="E17" s="19" t="s">
        <v>59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60</v>
      </c>
      <c r="B18" s="19" t="s">
        <v>61</v>
      </c>
      <c r="C18" s="19" t="s">
        <v>182</v>
      </c>
      <c r="D18" s="19" t="s">
        <v>62</v>
      </c>
      <c r="F18" s="19">
        <f>BoardQty*1</f>
        <v>1</v>
      </c>
      <c r="H18" s="20">
        <f>IF(AND(ISNUMBER(F18),ISNUMBER(G18)),F18*G18,"")</f>
        <v/>
      </c>
    </row>
    <row r="19" spans="1:8" ht="30" customHeight="1">
      <c r="A19" s="19" t="s">
        <v>65</v>
      </c>
      <c r="B19" s="19" t="s">
        <v>64</v>
      </c>
      <c r="C19" s="19" t="s">
        <v>183</v>
      </c>
      <c r="D19" s="19" t="s">
        <v>66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69</v>
      </c>
      <c r="B20" s="19" t="s">
        <v>68</v>
      </c>
      <c r="C20" s="19" t="s">
        <v>184</v>
      </c>
      <c r="D20" s="19" t="s">
        <v>70</v>
      </c>
      <c r="F20" s="19">
        <f>BoardQty*1</f>
        <v>1</v>
      </c>
      <c r="H20" s="20">
        <f>IF(AND(ISNUMBER(F20),ISNUMBER(G20)),F20*G20,"")</f>
        <v/>
      </c>
    </row>
    <row r="21" spans="1:8">
      <c r="A21" s="19" t="s">
        <v>73</v>
      </c>
      <c r="B21" s="19" t="s">
        <v>45</v>
      </c>
      <c r="C21" s="19" t="s">
        <v>185</v>
      </c>
      <c r="D21" s="19" t="s">
        <v>74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77</v>
      </c>
      <c r="B22" s="19" t="s">
        <v>76</v>
      </c>
      <c r="D22" s="19" t="s">
        <v>78</v>
      </c>
      <c r="F22" s="19">
        <f>CEILING(BoardQty*6,1)</f>
        <v>6</v>
      </c>
      <c r="H22" s="20">
        <f>IF(AND(ISNUMBER(F22),ISNUMBER(G22)),F22*G22,"")</f>
        <v/>
      </c>
    </row>
    <row r="23" spans="1:8">
      <c r="A23" s="19" t="s">
        <v>81</v>
      </c>
      <c r="B23" s="19" t="s">
        <v>80</v>
      </c>
      <c r="D23" s="19" t="s">
        <v>82</v>
      </c>
      <c r="F23" s="19">
        <f>CEILING(BoardQty*4,1)</f>
        <v>4</v>
      </c>
      <c r="H23" s="20">
        <f>IF(AND(ISNUMBER(F23),ISNUMBER(G23)),F23*G23,"")</f>
        <v/>
      </c>
    </row>
    <row r="24" spans="1:8">
      <c r="A24" s="19" t="s">
        <v>85</v>
      </c>
      <c r="B24" s="19" t="s">
        <v>84</v>
      </c>
      <c r="C24" s="19" t="s">
        <v>186</v>
      </c>
      <c r="D24" s="19" t="s">
        <v>86</v>
      </c>
      <c r="E24" s="19" t="s">
        <v>87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90</v>
      </c>
      <c r="B25" s="19" t="s">
        <v>91</v>
      </c>
      <c r="C25" s="19" t="s">
        <v>187</v>
      </c>
      <c r="D25" s="19" t="s">
        <v>92</v>
      </c>
      <c r="E25" s="19" t="s">
        <v>93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96</v>
      </c>
      <c r="B26" s="19" t="s">
        <v>95</v>
      </c>
      <c r="C26" s="19" t="s">
        <v>188</v>
      </c>
      <c r="D26" s="19" t="s">
        <v>97</v>
      </c>
      <c r="F26" s="19">
        <f>BoardQty*1</f>
        <v>1</v>
      </c>
      <c r="H26" s="20">
        <f>IF(AND(ISNUMBER(F26),ISNUMBER(G26)),F26*G26,"")</f>
        <v/>
      </c>
    </row>
    <row r="27" spans="1:8">
      <c r="A27" s="19" t="s">
        <v>99</v>
      </c>
      <c r="B27" s="19" t="s">
        <v>18</v>
      </c>
      <c r="C27" s="19" t="s">
        <v>188</v>
      </c>
      <c r="D27" s="19" t="s">
        <v>97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101</v>
      </c>
      <c r="B28" s="19" t="s">
        <v>102</v>
      </c>
      <c r="C28" s="19" t="s">
        <v>188</v>
      </c>
      <c r="D28" s="19" t="s">
        <v>97</v>
      </c>
      <c r="F28" s="19">
        <f>CEILING(BoardQty*4,1)</f>
        <v>4</v>
      </c>
      <c r="H28" s="20">
        <f>IF(AND(ISNUMBER(F28),ISNUMBER(G28)),F28*G28,"")</f>
        <v/>
      </c>
    </row>
    <row r="29" spans="1:8">
      <c r="A29" s="19" t="s">
        <v>104</v>
      </c>
      <c r="B29" s="19" t="s">
        <v>105</v>
      </c>
      <c r="C29" s="19" t="s">
        <v>188</v>
      </c>
      <c r="D29" s="19" t="s">
        <v>97</v>
      </c>
      <c r="F29" s="19">
        <f>CEILING(BoardQty*6,1)</f>
        <v>6</v>
      </c>
      <c r="H29" s="20">
        <f>IF(AND(ISNUMBER(F29),ISNUMBER(G29)),F29*G29,"")</f>
        <v/>
      </c>
    </row>
    <row r="30" spans="1:8">
      <c r="A30" s="19" t="s">
        <v>107</v>
      </c>
      <c r="B30" s="19" t="s">
        <v>108</v>
      </c>
      <c r="C30" s="19" t="s">
        <v>188</v>
      </c>
      <c r="D30" s="19" t="s">
        <v>97</v>
      </c>
      <c r="F30" s="19">
        <f>CEILING(BoardQty*10,1)</f>
        <v>10</v>
      </c>
      <c r="H30" s="20">
        <f>IF(AND(ISNUMBER(F30),ISNUMBER(G30)),F30*G30,"")</f>
        <v/>
      </c>
    </row>
    <row r="31" spans="1:8">
      <c r="A31" s="19" t="s">
        <v>110</v>
      </c>
      <c r="B31" s="19" t="s">
        <v>111</v>
      </c>
      <c r="C31" s="19" t="s">
        <v>188</v>
      </c>
      <c r="D31" s="19" t="s">
        <v>97</v>
      </c>
      <c r="F31" s="19">
        <f>BoardQty*1</f>
        <v>1</v>
      </c>
      <c r="H31" s="20">
        <f>IF(AND(ISNUMBER(F31),ISNUMBER(G31)),F31*G31,"")</f>
        <v/>
      </c>
    </row>
    <row r="32" spans="1:8">
      <c r="A32" s="19" t="s">
        <v>114</v>
      </c>
      <c r="B32" s="19" t="s">
        <v>115</v>
      </c>
      <c r="C32" s="19" t="s">
        <v>189</v>
      </c>
      <c r="D32" s="19" t="s">
        <v>116</v>
      </c>
      <c r="F32" s="19">
        <f>BoardQty*1</f>
        <v>1</v>
      </c>
      <c r="H32" s="20">
        <f>IF(AND(ISNUMBER(F32),ISNUMBER(G32)),F32*G32,"")</f>
        <v/>
      </c>
    </row>
    <row r="33" spans="1:8" ht="30" customHeight="1">
      <c r="A33" s="19" t="s">
        <v>119</v>
      </c>
      <c r="B33" s="19" t="s">
        <v>118</v>
      </c>
      <c r="C33" s="19" t="s">
        <v>190</v>
      </c>
      <c r="D33" s="19" t="s">
        <v>120</v>
      </c>
      <c r="F33" s="19">
        <f>BoardQty*1</f>
        <v>1</v>
      </c>
      <c r="H33" s="20">
        <f>IF(AND(ISNUMBER(F33),ISNUMBER(G33)),F33*G33,"")</f>
        <v/>
      </c>
    </row>
    <row r="34" spans="1:8" ht="30" customHeight="1">
      <c r="A34" s="19" t="s">
        <v>123</v>
      </c>
      <c r="B34" s="19" t="s">
        <v>122</v>
      </c>
      <c r="C34" s="19" t="s">
        <v>191</v>
      </c>
      <c r="D34" s="19" t="s">
        <v>124</v>
      </c>
      <c r="E34" s="19" t="s">
        <v>125</v>
      </c>
      <c r="F34" s="19">
        <f>BoardQty*1</f>
        <v>1</v>
      </c>
      <c r="H34" s="20">
        <f>IF(AND(ISNUMBER(F34),ISNUMBER(G34)),F34*G34,"")</f>
        <v/>
      </c>
    </row>
    <row r="35" spans="1:8" ht="45" customHeight="1">
      <c r="A35" s="19" t="s">
        <v>128</v>
      </c>
      <c r="B35" s="19" t="s">
        <v>127</v>
      </c>
      <c r="C35" s="19" t="s">
        <v>192</v>
      </c>
      <c r="D35" s="19" t="s">
        <v>129</v>
      </c>
      <c r="E35" s="19" t="s">
        <v>130</v>
      </c>
      <c r="F35" s="19">
        <f>BoardQty*1</f>
        <v>1</v>
      </c>
      <c r="H35" s="20">
        <f>IF(AND(ISNUMBER(F35),ISNUMBER(G35)),F35*G35,"")</f>
        <v/>
      </c>
    </row>
    <row r="36" spans="1:8">
      <c r="A36" s="19" t="s">
        <v>133</v>
      </c>
      <c r="B36" s="19" t="s">
        <v>132</v>
      </c>
      <c r="C36" s="19" t="s">
        <v>193</v>
      </c>
      <c r="D36" s="19" t="s">
        <v>134</v>
      </c>
      <c r="E36" s="19" t="s">
        <v>135</v>
      </c>
      <c r="F36" s="19">
        <f>BoardQty*1</f>
        <v>1</v>
      </c>
      <c r="H36" s="20">
        <f>IF(AND(ISNUMBER(F36),ISNUMBER(G36)),F36*G36,"")</f>
        <v/>
      </c>
    </row>
    <row r="37" spans="1:8" ht="30" customHeight="1">
      <c r="A37" s="19" t="s">
        <v>138</v>
      </c>
      <c r="B37" s="19" t="s">
        <v>137</v>
      </c>
      <c r="C37" s="19" t="s">
        <v>194</v>
      </c>
      <c r="D37" s="19" t="s">
        <v>139</v>
      </c>
      <c r="E37" s="19" t="s">
        <v>140</v>
      </c>
      <c r="F37" s="19">
        <f>CEILING(BoardQty*2,1)</f>
        <v>2</v>
      </c>
      <c r="H37" s="20">
        <f>IF(AND(ISNUMBER(F37),ISNUMBER(G37)),F37*G37,"")</f>
        <v/>
      </c>
    </row>
    <row r="38" spans="1:8">
      <c r="A38" s="19" t="s">
        <v>148</v>
      </c>
      <c r="B38" s="19" t="s">
        <v>147</v>
      </c>
      <c r="C38" s="19" t="s">
        <v>195</v>
      </c>
      <c r="D38" s="19" t="s">
        <v>92</v>
      </c>
      <c r="E38" s="19" t="s">
        <v>149</v>
      </c>
      <c r="F38" s="19">
        <f>BoardQty*1</f>
        <v>1</v>
      </c>
      <c r="H38" s="20">
        <f>IF(AND(ISNUMBER(F38),ISNUMBER(G38)),F38*G38,"")</f>
        <v/>
      </c>
    </row>
    <row r="39" spans="1:8" ht="30" customHeight="1">
      <c r="A39" s="19" t="s">
        <v>152</v>
      </c>
      <c r="B39" s="19" t="s">
        <v>151</v>
      </c>
      <c r="C39" s="19" t="s">
        <v>196</v>
      </c>
      <c r="D39" s="19" t="s">
        <v>153</v>
      </c>
      <c r="E39" s="19" t="s">
        <v>154</v>
      </c>
      <c r="F39" s="19">
        <f>BoardQty*1</f>
        <v>1</v>
      </c>
      <c r="H39" s="20">
        <f>IF(AND(ISNUMBER(F39),ISNUMBER(G39)),F39*G39,"")</f>
        <v/>
      </c>
    </row>
    <row r="42" spans="1:8">
      <c r="A42" s="21" t="s">
        <v>200</v>
      </c>
      <c r="B42" s="22" t="s">
        <v>201</v>
      </c>
    </row>
    <row r="43" spans="1:8">
      <c r="A43" s="23" t="s">
        <v>202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hyperlinks>
    <hyperlink ref="E16" r:id="rId1"/>
    <hyperlink ref="E17" r:id="rId2"/>
    <hyperlink ref="E24" r:id="rId3"/>
    <hyperlink ref="E25" r:id="rId4"/>
    <hyperlink ref="E34" r:id="rId5"/>
    <hyperlink ref="E35" r:id="rId6"/>
    <hyperlink ref="E36" r:id="rId7"/>
    <hyperlink ref="E37" r:id="rId8"/>
    <hyperlink ref="E38" r:id="rId9"/>
    <hyperlink ref="E39" r:id="rId10"/>
  </hyperlinks>
  <pageMargins left="0.7" right="0.7" top="0.75" bottom="0.75" header="0.3" footer="0.3"/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203</v>
      </c>
    </row>
    <row r="2" spans="1:1">
      <c r="A2" s="7" t="s">
        <v>204</v>
      </c>
    </row>
    <row r="3" spans="1:1">
      <c r="A3" s="5" t="s">
        <v>205</v>
      </c>
    </row>
    <row r="4" spans="1:1">
      <c r="A4" s="11" t="s">
        <v>206</v>
      </c>
    </row>
    <row r="5" spans="1:1">
      <c r="A5" s="6" t="s">
        <v>207</v>
      </c>
    </row>
    <row r="7" spans="1:1">
      <c r="A7" t="s">
        <v>208</v>
      </c>
    </row>
    <row r="8" spans="1:1">
      <c r="A8" s="24" t="s">
        <v>209</v>
      </c>
    </row>
    <row r="9" spans="1:1">
      <c r="A9" s="25" t="s">
        <v>210</v>
      </c>
    </row>
    <row r="10" spans="1:1">
      <c r="A10" s="26" t="s">
        <v>211</v>
      </c>
    </row>
    <row r="11" spans="1:1">
      <c r="A11" s="27" t="s">
        <v>212</v>
      </c>
    </row>
    <row r="12" spans="1:1">
      <c r="A12" s="28" t="s">
        <v>213</v>
      </c>
    </row>
    <row r="13" spans="1:1">
      <c r="A13" s="29" t="s">
        <v>214</v>
      </c>
    </row>
    <row r="14" spans="1:1">
      <c r="A14" s="30" t="s">
        <v>215</v>
      </c>
    </row>
    <row r="15" spans="1:1">
      <c r="A15" s="31" t="s">
        <v>216</v>
      </c>
    </row>
    <row r="16" spans="1:1">
      <c r="A16" s="32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2024-10-13T16:32:31Z</dcterms:created>
  <dcterms:modified xsi:type="dcterms:W3CDTF">2024-10-13T16:32:31Z</dcterms:modified>
</cp:coreProperties>
</file>