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ed Responses" sheetId="1" r:id="rId3"/>
    <sheet state="visible" name="Form Responses 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  <comment authorId="0" ref="J4">
      <text>
        <t xml:space="preserve">Responder updated this value.</t>
      </text>
    </comment>
    <comment authorId="0" ref="K4">
      <text>
        <t xml:space="preserve">Responder updated this value.</t>
      </text>
    </comment>
    <comment authorId="0" ref="L4">
      <text>
        <t xml:space="preserve">Responder updated this value.</t>
      </text>
    </comment>
    <comment authorId="0" ref="M4">
      <text>
        <t xml:space="preserve">Responder updated this value.</t>
      </text>
    </comment>
    <comment authorId="0" ref="N4">
      <text>
        <t xml:space="preserve">Responder updated this value.</t>
      </text>
    </comment>
    <comment authorId="0" ref="C5">
      <text>
        <t xml:space="preserve">Responder updated this value.</t>
      </text>
    </comment>
    <comment authorId="0" ref="F5">
      <text>
        <t xml:space="preserve">Responder updated this value.</t>
      </text>
    </comment>
    <comment authorId="0" ref="G5">
      <text>
        <t xml:space="preserve">Responder updated this value.</t>
      </text>
    </comment>
    <comment authorId="0" ref="H5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B11">
      <text>
        <t xml:space="preserve">Responder updated this value.</t>
      </text>
    </comment>
    <comment authorId="0" ref="E11">
      <text>
        <t xml:space="preserve">Responder updated this value.</t>
      </text>
    </comment>
    <comment authorId="0" ref="J11">
      <text>
        <t xml:space="preserve">Responder updated this value.</t>
      </text>
    </comment>
    <comment authorId="0" ref="L11">
      <text>
        <t xml:space="preserve">Responder updated this value.</t>
      </text>
    </comment>
    <comment authorId="0" ref="C13">
      <text>
        <t xml:space="preserve">Responder updated this value.</t>
      </text>
    </comment>
    <comment authorId="0" ref="G13">
      <text>
        <t xml:space="preserve">Responder updated this value.</t>
      </text>
    </comment>
    <comment authorId="0" ref="J13">
      <text>
        <t xml:space="preserve">Responder updated this value.</t>
      </text>
    </comment>
    <comment authorId="0" ref="K13">
      <text>
        <t xml:space="preserve">Responder updated this value.</t>
      </text>
    </comment>
    <comment authorId="0" ref="M13">
      <text>
        <t xml:space="preserve">Responder updated this value.</t>
      </text>
    </comment>
    <comment authorId="0" ref="N13">
      <text>
        <t xml:space="preserve">Responder updated this value.</t>
      </text>
    </comment>
    <comment authorId="0" ref="C14">
      <text>
        <t xml:space="preserve">Responder updated this value.</t>
      </text>
    </comment>
    <comment authorId="0" ref="E14">
      <text>
        <t xml:space="preserve">Responder updated this value.</t>
      </text>
    </comment>
    <comment authorId="0" ref="H14">
      <text>
        <t xml:space="preserve">Responder updated this value.</t>
      </text>
    </comment>
    <comment authorId="0" ref="C15">
      <text>
        <t xml:space="preserve">Responder updated this value.</t>
      </text>
    </comment>
    <comment authorId="0" ref="E15">
      <text>
        <t xml:space="preserve">Responder updated this value.</t>
      </text>
    </comment>
    <comment authorId="0" ref="C1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<sst xmlns="http://schemas.openxmlformats.org/spreadsheetml/2006/main" count="376" uniqueCount="205">
  <si>
    <t>Timestamp</t>
  </si>
  <si>
    <t>Enter Organization Name</t>
  </si>
  <si>
    <t>Discord username(s) for Contact</t>
  </si>
  <si>
    <t xml:space="preserve">Server #1 - Country </t>
  </si>
  <si>
    <t>Server #1 - City</t>
  </si>
  <si>
    <t>Server #1 - Datacenter (if relevant)</t>
  </si>
  <si>
    <t>Server #1 - VPS provider (if relevant)</t>
  </si>
  <si>
    <t>Server #1 - VPS region (if relevant)</t>
  </si>
  <si>
    <t>Server #1 - Is the server currently online?</t>
  </si>
  <si>
    <t xml:space="preserve">Server #2 - Country </t>
  </si>
  <si>
    <t>Server #2 - City</t>
  </si>
  <si>
    <t>Server #2 - Datacenter (if relevant)</t>
  </si>
  <si>
    <t>Server #2 - VPS provider (if relevant)</t>
  </si>
  <si>
    <t>Server #2 - VPS region (if relevant)</t>
  </si>
  <si>
    <t>Server #2 - Is the server currently online?</t>
  </si>
  <si>
    <t>Email Address</t>
  </si>
  <si>
    <t>LUCIAP</t>
  </si>
  <si>
    <t>@luap @Lucia</t>
  </si>
  <si>
    <t>Canada</t>
  </si>
  <si>
    <t>Montreal area</t>
  </si>
  <si>
    <t>AWS</t>
  </si>
  <si>
    <t>ca-central-1a</t>
  </si>
  <si>
    <t>No</t>
  </si>
  <si>
    <t>France</t>
  </si>
  <si>
    <t>Paris area</t>
  </si>
  <si>
    <t>eu-west-3-1a</t>
  </si>
  <si>
    <t>bernier.pja@gmail.com</t>
  </si>
  <si>
    <t>The Atlantic Crypto Corporation LLC</t>
  </si>
  <si>
    <t>@BM</t>
  </si>
  <si>
    <t>United States</t>
  </si>
  <si>
    <t>New York</t>
  </si>
  <si>
    <t>Equinix</t>
  </si>
  <si>
    <t>Digital Ocean</t>
  </si>
  <si>
    <t>US-Northeast</t>
  </si>
  <si>
    <t>Yes</t>
  </si>
  <si>
    <t>Germany</t>
  </si>
  <si>
    <t>Frankfurt</t>
  </si>
  <si>
    <t>Interxion</t>
  </si>
  <si>
    <t>EU-West</t>
  </si>
  <si>
    <t>brannin@atlanticcrypto.com</t>
  </si>
  <si>
    <t>Digital Impact</t>
  </si>
  <si>
    <t>@digitalimpact</t>
  </si>
  <si>
    <t>USA</t>
  </si>
  <si>
    <t>Texas</t>
  </si>
  <si>
    <t>Azure</t>
  </si>
  <si>
    <t xml:space="preserve"> </t>
  </si>
  <si>
    <t>Company Name</t>
  </si>
  <si>
    <t>Discord Username for Contact</t>
  </si>
  <si>
    <t>South Central US</t>
  </si>
  <si>
    <t>Japan</t>
  </si>
  <si>
    <t>Tokyo</t>
  </si>
  <si>
    <t>ap-northeast-1</t>
  </si>
  <si>
    <t>devin@digitalimpact.ai</t>
  </si>
  <si>
    <t>Factom Bridge</t>
  </si>
  <si>
    <t>@factom_matt</t>
  </si>
  <si>
    <t>Austin, TX</t>
  </si>
  <si>
    <t>zColo - Mcneal - Tier 3</t>
  </si>
  <si>
    <t>N/A</t>
  </si>
  <si>
    <t>Provo, UT</t>
  </si>
  <si>
    <t>TBD</t>
  </si>
  <si>
    <t>matt@factombridge.com</t>
  </si>
  <si>
    <t>DBGrow</t>
  </si>
  <si>
    <t>@drkatz @JulianFT @sfletchertaylor @spencer_b</t>
  </si>
  <si>
    <t>Somewhere in Virgina(AWS Availability Zone)</t>
  </si>
  <si>
    <t>us-east-1f</t>
  </si>
  <si>
    <t>Amazon Web Services</t>
  </si>
  <si>
    <t>India</t>
  </si>
  <si>
    <t>Chennai</t>
  </si>
  <si>
    <t>Microsoft Azure</t>
  </si>
  <si>
    <t>South India</t>
  </si>
  <si>
    <t>devonk@dbgrow.com</t>
  </si>
  <si>
    <t>KiwiChain</t>
  </si>
  <si>
    <t>schalk</t>
  </si>
  <si>
    <t>Singapore</t>
  </si>
  <si>
    <t>schalk@hotmail.co.nz</t>
  </si>
  <si>
    <t>test</t>
  </si>
  <si>
    <t>test@aol.com</t>
  </si>
  <si>
    <t xml:space="preserve">Blockrock Mining Inc. </t>
  </si>
  <si>
    <t>laende, siverpro</t>
  </si>
  <si>
    <t>Norway</t>
  </si>
  <si>
    <t>Oslo</t>
  </si>
  <si>
    <t>Blix Solutions</t>
  </si>
  <si>
    <t>Dedicated</t>
  </si>
  <si>
    <t>Linode</t>
  </si>
  <si>
    <t>EU Central</t>
  </si>
  <si>
    <t>mail@blockrock.no</t>
  </si>
  <si>
    <t>Federate This</t>
  </si>
  <si>
    <t>@BobbyEK @Flying_Viking</t>
  </si>
  <si>
    <t>Nuremburg</t>
  </si>
  <si>
    <t>Hetzner</t>
  </si>
  <si>
    <t>Paris</t>
  </si>
  <si>
    <t>Online.net</t>
  </si>
  <si>
    <t>Auth Node Server Country</t>
  </si>
  <si>
    <t>Auth Node Server City</t>
  </si>
  <si>
    <t>Auth Node Server Datacenter</t>
  </si>
  <si>
    <t>colin@federate-this.com</t>
  </si>
  <si>
    <t>Auth Node VPS Provider</t>
  </si>
  <si>
    <t>Auth Node VPS Region</t>
  </si>
  <si>
    <t xml:space="preserve">Server Live? </t>
  </si>
  <si>
    <t>Factoshi Ltd.</t>
  </si>
  <si>
    <t>AlexanderSupersloth</t>
  </si>
  <si>
    <t>United Kingdom</t>
  </si>
  <si>
    <t>Slough</t>
  </si>
  <si>
    <t>Equinix LD5</t>
  </si>
  <si>
    <t>DigitalOcean</t>
  </si>
  <si>
    <t>LDN1</t>
  </si>
  <si>
    <t xml:space="preserve">The Netherlands </t>
  </si>
  <si>
    <t>Factomize</t>
  </si>
  <si>
    <t>Amsterdam</t>
  </si>
  <si>
    <t>Equinix AM5</t>
  </si>
  <si>
    <t>AMS3</t>
  </si>
  <si>
    <t>contact@factoshi.io</t>
  </si>
  <si>
    <t>Syncroblock LLC</t>
  </si>
  <si>
    <t>gator</t>
  </si>
  <si>
    <t>Northern Virginia</t>
  </si>
  <si>
    <t xml:space="preserve">@dchapman / @daitengu (server admin)
</t>
  </si>
  <si>
    <t>us-east-1.amazonaws.com</t>
  </si>
  <si>
    <t>Washington DC</t>
  </si>
  <si>
    <t>IBM (Softlayer)</t>
  </si>
  <si>
    <t>Not yet</t>
  </si>
  <si>
    <t>San Jose</t>
  </si>
  <si>
    <t>Cryptovikings</t>
  </si>
  <si>
    <t>@rso / @normie</t>
  </si>
  <si>
    <t>Mumbai</t>
  </si>
  <si>
    <t>CtrlS (Tier 4)</t>
  </si>
  <si>
    <t>Midwest</t>
  </si>
  <si>
    <t>DL Host (Tier 4)</t>
  </si>
  <si>
    <t>TFA</t>
  </si>
  <si>
    <t>Ohio</t>
  </si>
  <si>
    <t>@stuart / @quintilian / @bunfield / @kiwiwitthlazereyes @StevenMasley</t>
  </si>
  <si>
    <t>us-east-2.amazonaws.com</t>
  </si>
  <si>
    <t>Gosport</t>
  </si>
  <si>
    <t>Redstation (Tier 3)</t>
  </si>
  <si>
    <t>Live</t>
  </si>
  <si>
    <t>Iceland</t>
  </si>
  <si>
    <t>Reykjavik</t>
  </si>
  <si>
    <t>IceNetworks LTD (Tier 3)</t>
  </si>
  <si>
    <t>BIF</t>
  </si>
  <si>
    <t>@niels / @mboender</t>
  </si>
  <si>
    <t xml:space="preserve">Amsterdam </t>
  </si>
  <si>
    <t>DCG (Tier 3)</t>
  </si>
  <si>
    <t>TransIP</t>
  </si>
  <si>
    <t>United Arab Emirates</t>
  </si>
  <si>
    <t xml:space="preserve">Dubai </t>
  </si>
  <si>
    <t>eHosting DataFort (Tier 3)</t>
  </si>
  <si>
    <t>eHosting DataFort</t>
  </si>
  <si>
    <t>UAE</t>
  </si>
  <si>
    <t>@matt O / @gforst / @etc</t>
  </si>
  <si>
    <t>Australia</t>
  </si>
  <si>
    <t>Sydney</t>
  </si>
  <si>
    <t>jason.geater@gmail.com</t>
  </si>
  <si>
    <t>Google</t>
  </si>
  <si>
    <t>Not Yet</t>
  </si>
  <si>
    <t>NX Capital LLC</t>
  </si>
  <si>
    <t>@xavierwjc @tomjm</t>
  </si>
  <si>
    <t xml:space="preserve">Changhua County, Taiwan Zone </t>
  </si>
  <si>
    <t xml:space="preserve">Belgium </t>
  </si>
  <si>
    <t>Taiwan</t>
  </si>
  <si>
    <t>St. Ghislain</t>
  </si>
  <si>
    <t>NA</t>
  </si>
  <si>
    <t>Taiwanasia-east1-a</t>
  </si>
  <si>
    <t>europe-west1-b</t>
  </si>
  <si>
    <t>Brazil</t>
  </si>
  <si>
    <t>São Paulo</t>
  </si>
  <si>
    <t>Factom, Inc</t>
  </si>
  <si>
    <t>southamerica-east1-a</t>
  </si>
  <si>
    <t>xavierwjc@gmail.com</t>
  </si>
  <si>
    <t>Roba Realty</t>
  </si>
  <si>
    <t>@briandeery / @paulsnow / @StevenM</t>
  </si>
  <si>
    <t>@ohakim89  @EQHM</t>
  </si>
  <si>
    <t>Oregon</t>
  </si>
  <si>
    <t>Ireland</t>
  </si>
  <si>
    <t>Dublin</t>
  </si>
  <si>
    <t>us-west-2</t>
  </si>
  <si>
    <t>Northern California</t>
  </si>
  <si>
    <t>eu-west-1b</t>
  </si>
  <si>
    <t>England</t>
  </si>
  <si>
    <t>us-west-1</t>
  </si>
  <si>
    <t>London</t>
  </si>
  <si>
    <t>o.hakime@gmail.com</t>
  </si>
  <si>
    <t>Prestige IT</t>
  </si>
  <si>
    <t xml:space="preserve">@Swibb @scooterdobbins @corem1 @ransoing @vanish </t>
  </si>
  <si>
    <t>sa-east-1c</t>
  </si>
  <si>
    <t>us-east-2b</t>
  </si>
  <si>
    <t>sschwartzbach@prestigeit.io</t>
  </si>
  <si>
    <t>Canonical Ledgers</t>
  </si>
  <si>
    <t>@AdamSLevy#5104 @archaeopteryx#7615</t>
  </si>
  <si>
    <t>not yet</t>
  </si>
  <si>
    <t>theadamlevy@gmail.com</t>
  </si>
  <si>
    <t>Block Party</t>
  </si>
  <si>
    <t xml:space="preserve">BlockRock Mining LTD </t>
  </si>
  <si>
    <t>@thinlyslicedmeat @mherm @toasteroven</t>
  </si>
  <si>
    <t>@siverpro / @laende</t>
  </si>
  <si>
    <t>us-east-1c</t>
  </si>
  <si>
    <t>Sao Paulo</t>
  </si>
  <si>
    <t>GCP</t>
  </si>
  <si>
    <t>southamerica-east1-c</t>
  </si>
  <si>
    <t>Blix Solutions (T3)</t>
  </si>
  <si>
    <t>joncmason@gmail.com</t>
  </si>
  <si>
    <t>Factom  Inc.</t>
  </si>
  <si>
    <t xml:space="preserve">@PaulSnow#8308 @briandeery#9897 </t>
  </si>
  <si>
    <t>Amazon</t>
  </si>
  <si>
    <t>Alta</t>
  </si>
  <si>
    <t>Private datacenter (T2)</t>
  </si>
  <si>
    <t>paul@factom.com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</si>
</sst>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b/>
    </font>
    <font>
      <u/>
      <color rgb="FF0000FF"/>
    </font>
    <font>
      <sz val="11.0"/>
      <color rgb="FF000000"/>
      <name val="Inconsolat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3" fillId="0" fontId="1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0" fillId="2" fontId="4" numFmtId="0" xfId="0" applyAlignment="1" applyFill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vertical="center"/>
    </xf>
    <xf borderId="0" fillId="3" fontId="1" numFmtId="0" xfId="0" applyFont="1"/>
    <xf borderId="1" fillId="0" fontId="5" numFmtId="0" xfId="0" applyAlignment="1" applyBorder="1" applyFont="1">
      <alignment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nline.net" TargetMode="External"/><Relationship Id="rId3" Type="http://schemas.openxmlformats.org/officeDocument/2006/relationships/hyperlink" Target="http://us-east-1.amazonaws.com" TargetMode="External"/><Relationship Id="rId4" Type="http://schemas.openxmlformats.org/officeDocument/2006/relationships/hyperlink" Target="http://us-east-2.amazonaws.com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71"/>
    <col customWidth="1" min="2" max="2" width="19.29"/>
    <col customWidth="1" min="3" max="3" width="23.86"/>
    <col customWidth="1" min="4" max="4" width="24.43"/>
    <col customWidth="1" min="5" max="5" width="20.86"/>
    <col customWidth="1" min="6" max="6" width="27.0"/>
    <col customWidth="1" min="7" max="7" width="22.86"/>
    <col customWidth="1" min="8" max="8" width="21.57"/>
    <col customWidth="1" min="9" max="9" width="12.86"/>
    <col customWidth="1" min="10" max="10" width="19.29"/>
  </cols>
  <sheetData>
    <row r="1">
      <c r="A1" s="3" t="s">
        <v>45</v>
      </c>
      <c r="B1" s="3" t="s">
        <v>46</v>
      </c>
      <c r="C1" s="4" t="s">
        <v>47</v>
      </c>
      <c r="D1" s="4" t="s">
        <v>92</v>
      </c>
      <c r="E1" s="4" t="s">
        <v>93</v>
      </c>
      <c r="F1" s="4" t="s">
        <v>94</v>
      </c>
      <c r="G1" s="4" t="s">
        <v>96</v>
      </c>
      <c r="H1" s="4" t="s">
        <v>97</v>
      </c>
      <c r="I1" s="3" t="s">
        <v>98</v>
      </c>
    </row>
    <row r="2">
      <c r="A2" s="6">
        <v>1.0</v>
      </c>
      <c r="B2" s="7" t="s">
        <v>107</v>
      </c>
      <c r="C2" s="7" t="s">
        <v>115</v>
      </c>
      <c r="D2" s="8" t="s">
        <v>42</v>
      </c>
      <c r="E2" s="8" t="s">
        <v>117</v>
      </c>
      <c r="F2" s="8" t="s">
        <v>118</v>
      </c>
      <c r="G2" s="8" t="s">
        <v>57</v>
      </c>
      <c r="H2" s="8" t="s">
        <v>57</v>
      </c>
      <c r="I2" s="8" t="s">
        <v>119</v>
      </c>
    </row>
    <row r="3">
      <c r="A3" s="9"/>
      <c r="B3" s="9"/>
      <c r="C3" s="9"/>
      <c r="D3" s="8" t="s">
        <v>42</v>
      </c>
      <c r="E3" s="8" t="s">
        <v>120</v>
      </c>
      <c r="F3" s="8" t="s">
        <v>118</v>
      </c>
      <c r="G3" s="8" t="s">
        <v>57</v>
      </c>
      <c r="H3" s="8" t="s">
        <v>57</v>
      </c>
      <c r="I3" s="8" t="s">
        <v>119</v>
      </c>
    </row>
    <row r="4">
      <c r="A4" s="6">
        <v>2.0</v>
      </c>
      <c r="B4" s="7" t="s">
        <v>121</v>
      </c>
      <c r="C4" s="7" t="s">
        <v>122</v>
      </c>
      <c r="D4" s="8" t="s">
        <v>66</v>
      </c>
      <c r="E4" s="8" t="s">
        <v>123</v>
      </c>
      <c r="F4" s="8" t="s">
        <v>124</v>
      </c>
      <c r="G4" s="8" t="s">
        <v>57</v>
      </c>
      <c r="H4" s="8" t="s">
        <v>57</v>
      </c>
      <c r="I4" s="8" t="s">
        <v>119</v>
      </c>
    </row>
    <row r="5">
      <c r="A5" s="9"/>
      <c r="B5" s="9"/>
      <c r="C5" s="9"/>
      <c r="D5" s="8" t="s">
        <v>42</v>
      </c>
      <c r="E5" s="8" t="s">
        <v>125</v>
      </c>
      <c r="F5" s="8" t="s">
        <v>126</v>
      </c>
      <c r="G5" s="8" t="s">
        <v>57</v>
      </c>
      <c r="H5" s="8" t="s">
        <v>57</v>
      </c>
      <c r="I5" s="8" t="s">
        <v>119</v>
      </c>
    </row>
    <row r="6">
      <c r="A6" s="6">
        <v>3.0</v>
      </c>
      <c r="B6" s="10" t="s">
        <v>127</v>
      </c>
      <c r="C6" s="7" t="s">
        <v>129</v>
      </c>
      <c r="D6" s="8" t="s">
        <v>101</v>
      </c>
      <c r="E6" s="8" t="s">
        <v>131</v>
      </c>
      <c r="F6" s="8" t="s">
        <v>132</v>
      </c>
      <c r="G6" s="8" t="s">
        <v>57</v>
      </c>
      <c r="H6" s="8" t="s">
        <v>57</v>
      </c>
      <c r="I6" s="8" t="s">
        <v>133</v>
      </c>
    </row>
    <row r="7" ht="36.75" customHeight="1">
      <c r="A7" s="9"/>
      <c r="B7" s="9"/>
      <c r="C7" s="9"/>
      <c r="D7" s="8" t="s">
        <v>134</v>
      </c>
      <c r="E7" s="8" t="s">
        <v>135</v>
      </c>
      <c r="F7" s="11" t="s">
        <v>136</v>
      </c>
      <c r="G7" s="8" t="s">
        <v>57</v>
      </c>
      <c r="H7" s="8" t="s">
        <v>57</v>
      </c>
      <c r="I7" s="11" t="s">
        <v>133</v>
      </c>
    </row>
    <row r="8">
      <c r="A8" s="6">
        <v>4.0</v>
      </c>
      <c r="B8" s="10" t="s">
        <v>137</v>
      </c>
      <c r="C8" s="7" t="s">
        <v>138</v>
      </c>
      <c r="D8" s="8" t="s">
        <v>106</v>
      </c>
      <c r="E8" s="8" t="s">
        <v>139</v>
      </c>
      <c r="F8" s="11" t="s">
        <v>140</v>
      </c>
      <c r="G8" s="11" t="s">
        <v>141</v>
      </c>
      <c r="H8" s="11" t="s">
        <v>108</v>
      </c>
      <c r="I8" s="11" t="s">
        <v>34</v>
      </c>
    </row>
    <row r="9">
      <c r="A9" s="9"/>
      <c r="B9" s="9"/>
      <c r="C9" s="9"/>
      <c r="D9" s="8" t="s">
        <v>142</v>
      </c>
      <c r="E9" s="8" t="s">
        <v>143</v>
      </c>
      <c r="F9" s="11" t="s">
        <v>144</v>
      </c>
      <c r="G9" s="11" t="s">
        <v>145</v>
      </c>
      <c r="H9" s="11" t="s">
        <v>146</v>
      </c>
      <c r="I9" s="11" t="s">
        <v>22</v>
      </c>
    </row>
    <row r="10">
      <c r="A10" s="6">
        <v>5.0</v>
      </c>
      <c r="B10" s="10" t="s">
        <v>59</v>
      </c>
      <c r="C10" s="7" t="s">
        <v>147</v>
      </c>
      <c r="D10" s="8" t="s">
        <v>148</v>
      </c>
      <c r="E10" s="8" t="s">
        <v>149</v>
      </c>
      <c r="F10" s="8" t="s">
        <v>151</v>
      </c>
      <c r="G10" s="8" t="s">
        <v>57</v>
      </c>
      <c r="H10" s="8" t="s">
        <v>57</v>
      </c>
      <c r="I10" s="11" t="s">
        <v>152</v>
      </c>
    </row>
    <row r="11">
      <c r="A11" s="9"/>
      <c r="B11" s="9"/>
      <c r="C11" s="9"/>
      <c r="D11" s="11" t="s">
        <v>155</v>
      </c>
      <c r="E11" s="11" t="s">
        <v>157</v>
      </c>
      <c r="F11" s="11" t="s">
        <v>151</v>
      </c>
      <c r="G11" s="11" t="s">
        <v>159</v>
      </c>
      <c r="H11" s="11" t="s">
        <v>160</v>
      </c>
      <c r="I11" s="11" t="s">
        <v>119</v>
      </c>
    </row>
    <row r="12">
      <c r="A12" s="6">
        <v>6.0</v>
      </c>
      <c r="B12" s="10" t="s">
        <v>164</v>
      </c>
      <c r="C12" s="7" t="s">
        <v>168</v>
      </c>
      <c r="D12" s="8" t="s">
        <v>171</v>
      </c>
      <c r="E12" s="8" t="s">
        <v>172</v>
      </c>
      <c r="F12" s="8" t="s">
        <v>20</v>
      </c>
      <c r="G12" s="8" t="s">
        <v>20</v>
      </c>
      <c r="H12" s="8" t="s">
        <v>175</v>
      </c>
      <c r="I12" s="8" t="s">
        <v>133</v>
      </c>
    </row>
    <row r="13">
      <c r="A13" s="9"/>
      <c r="B13" s="9"/>
      <c r="C13" s="9"/>
      <c r="D13" s="8" t="s">
        <v>176</v>
      </c>
      <c r="E13" s="8" t="s">
        <v>178</v>
      </c>
      <c r="F13" s="8" t="s">
        <v>20</v>
      </c>
      <c r="G13" s="8" t="s">
        <v>20</v>
      </c>
      <c r="H13" s="12"/>
      <c r="I13" s="8" t="s">
        <v>187</v>
      </c>
    </row>
    <row r="14">
      <c r="A14" s="6">
        <v>7.0</v>
      </c>
      <c r="B14" s="10" t="s">
        <v>190</v>
      </c>
      <c r="C14" s="7" t="s">
        <v>192</v>
      </c>
      <c r="D14" s="8" t="s">
        <v>79</v>
      </c>
      <c r="E14" s="8" t="s">
        <v>80</v>
      </c>
      <c r="F14" s="8" t="s">
        <v>197</v>
      </c>
      <c r="G14" s="8" t="s">
        <v>57</v>
      </c>
      <c r="H14" s="8" t="s">
        <v>57</v>
      </c>
      <c r="I14" s="8" t="s">
        <v>133</v>
      </c>
    </row>
    <row r="15">
      <c r="A15" s="9"/>
      <c r="B15" s="9"/>
      <c r="C15" s="9"/>
      <c r="D15" s="8" t="s">
        <v>79</v>
      </c>
      <c r="E15" s="8" t="s">
        <v>202</v>
      </c>
      <c r="F15" s="8" t="s">
        <v>203</v>
      </c>
      <c r="G15" s="8" t="s">
        <v>57</v>
      </c>
      <c r="H15" s="8" t="s">
        <v>57</v>
      </c>
      <c r="I15" s="8" t="s">
        <v>187</v>
      </c>
    </row>
    <row r="16">
      <c r="A16" s="6">
        <v>8.0</v>
      </c>
      <c r="B16" s="13" t="str">
        <f>indirect("Form Responses 1!B"&amp;text(A16-6,"0"))</f>
        <v>LUCIAP</v>
      </c>
      <c r="C16" s="13" t="str">
        <f>if(isblank(indirect("Form Responses 1!C"&amp;text(A16-6,"0"))),"",SUBSTITUTE(indirect("Form Responses 1!C"&amp;text(A16-6,"0"))," "," / "))</f>
        <v>@luap / @Lucia</v>
      </c>
      <c r="D16" s="12" t="str">
        <f>indirect("Form Responses 1!D"&amp;text($A16-6,"0"))</f>
        <v>Canada</v>
      </c>
      <c r="E16" s="12" t="str">
        <f>indirect("Form Responses 1!E"&amp;text($A16-6,"0"))</f>
        <v>Montreal area</v>
      </c>
      <c r="F16" s="12" t="str">
        <f>indirect("Form Responses 1!F"&amp;text($A16-6,"0"))</f>
        <v>AWS</v>
      </c>
      <c r="G16" s="12" t="str">
        <f>indirect("Form Responses 1!G"&amp;text($A16-6,"0"))</f>
        <v>AWS</v>
      </c>
      <c r="H16" s="12" t="str">
        <f>indirect("Form Responses 1!H"&amp;text($A16-6,"0"))</f>
        <v>ca-central-1a</v>
      </c>
      <c r="I16" s="12" t="str">
        <f>indirect("Form Responses 1!I"&amp;text($A16-6,"0"))</f>
        <v>No</v>
      </c>
    </row>
    <row r="17">
      <c r="A17" s="9"/>
      <c r="B17" s="9"/>
      <c r="C17" s="9"/>
      <c r="D17" s="12" t="str">
        <f>indirect("Form Responses 1!J"&amp;text($A16-6,"0"))</f>
        <v>France</v>
      </c>
      <c r="E17" s="12" t="str">
        <f>indirect("Form Responses 1!K"&amp;text($A16-6,"0"))</f>
        <v>Paris area</v>
      </c>
      <c r="F17" s="12" t="str">
        <f>indirect("Form Responses 1!L"&amp;text($A16-6,"0"))</f>
        <v>AWS</v>
      </c>
      <c r="G17" s="12" t="str">
        <f>indirect("Form Responses 1!M"&amp;text($A16-6,"0"))</f>
        <v>AWS</v>
      </c>
      <c r="H17" s="12" t="str">
        <f>indirect("Form Responses 1!N"&amp;text($A16-6,"0"))</f>
        <v>eu-west-3-1a</v>
      </c>
      <c r="I17" s="12" t="str">
        <f>indirect("Form Responses 1!O"&amp;text($A16-6,"0"))</f>
        <v>No</v>
      </c>
      <c r="K17" s="14"/>
    </row>
    <row r="18">
      <c r="A18" s="6">
        <v>9.0</v>
      </c>
      <c r="B18" s="13" t="str">
        <f>indirect("Form Responses 1!B"&amp;text(A18-6,"0"))</f>
        <v>The Atlantic Crypto Corporation LLC</v>
      </c>
      <c r="C18" s="13" t="str">
        <f>if(isblank(indirect("Form Responses 1!C"&amp;text(A18-6,"0"))),"",SUBSTITUTE(indirect("Form Responses 1!C"&amp;text(A18-6,"0"))," "," / "))</f>
        <v>@BM</v>
      </c>
      <c r="D18" s="12" t="str">
        <f>indirect("Form Responses 1!D"&amp;text($A18-6,"0"))</f>
        <v>United States</v>
      </c>
      <c r="E18" s="12" t="str">
        <f>indirect("Form Responses 1!E"&amp;text($A18-6,"0"))</f>
        <v>New York</v>
      </c>
      <c r="F18" s="12" t="str">
        <f>indirect("Form Responses 1!F"&amp;text($A18-6,"0"))</f>
        <v>Equinix</v>
      </c>
      <c r="G18" s="12" t="str">
        <f>indirect("Form Responses 1!G"&amp;text($A18-6,"0"))</f>
        <v>Digital Ocean</v>
      </c>
      <c r="H18" s="12" t="str">
        <f>indirect("Form Responses 1!H"&amp;text($A18-6,"0"))</f>
        <v>US-Northeast</v>
      </c>
      <c r="I18" s="12" t="str">
        <f>indirect("Form Responses 1!I"&amp;text($A18-6,"0"))</f>
        <v>Yes</v>
      </c>
      <c r="K18" s="15"/>
      <c r="L18" s="16"/>
      <c r="M18" s="16"/>
      <c r="N18" s="16"/>
      <c r="O18" s="17"/>
    </row>
    <row r="19">
      <c r="A19" s="9"/>
      <c r="B19" s="9"/>
      <c r="C19" s="9"/>
      <c r="D19" s="12" t="str">
        <f>indirect("Form Responses 1!J"&amp;text($A18-6,"0"))</f>
        <v>Germany</v>
      </c>
      <c r="E19" s="12" t="str">
        <f>indirect("Form Responses 1!K"&amp;text($A18-6,"0"))</f>
        <v>Frankfurt</v>
      </c>
      <c r="F19" s="12" t="str">
        <f>indirect("Form Responses 1!L"&amp;text($A18-6,"0"))</f>
        <v>Interxion</v>
      </c>
      <c r="G19" s="12" t="str">
        <f>indirect("Form Responses 1!M"&amp;text($A18-6,"0"))</f>
        <v>Digital Ocean</v>
      </c>
      <c r="H19" s="12" t="str">
        <f>indirect("Form Responses 1!N"&amp;text($A18-6,"0"))</f>
        <v>EU-West</v>
      </c>
      <c r="I19" s="12" t="str">
        <f>indirect("Form Responses 1!O"&amp;text($A18-6,"0"))</f>
        <v>Yes</v>
      </c>
      <c r="K19" s="18"/>
      <c r="L19" s="19"/>
      <c r="M19" s="19"/>
      <c r="N19" s="19"/>
      <c r="O19" s="20"/>
    </row>
    <row r="20">
      <c r="A20" s="6">
        <v>10.0</v>
      </c>
      <c r="B20" s="13" t="str">
        <f>indirect("Form Responses 1!B"&amp;text(A20-6,"0"))</f>
        <v>Digital Impact</v>
      </c>
      <c r="C20" s="13" t="str">
        <f>if(isblank(indirect("Form Responses 1!C"&amp;text(A20-6,"0"))),"",SUBSTITUTE(indirect("Form Responses 1!C"&amp;text(A20-6,"0"))," "," / "))</f>
        <v>@digitalimpact</v>
      </c>
      <c r="D20" s="12" t="str">
        <f>indirect("Form Responses 1!D"&amp;text($A20-6,"0"))</f>
        <v>USA</v>
      </c>
      <c r="E20" s="12" t="str">
        <f>indirect("Form Responses 1!E"&amp;text($A20-6,"0"))</f>
        <v>Texas</v>
      </c>
      <c r="F20" s="12" t="str">
        <f>indirect("Form Responses 1!F"&amp;text($A20-6,"0"))</f>
        <v>Azure</v>
      </c>
      <c r="G20" s="12" t="str">
        <f>indirect("Form Responses 1!G"&amp;text($A20-6,"0"))</f>
        <v>Azure</v>
      </c>
      <c r="H20" s="12" t="str">
        <f>indirect("Form Responses 1!H"&amp;text($A20-6,"0"))</f>
        <v>South Central US</v>
      </c>
      <c r="I20" s="12" t="str">
        <f>indirect("Form Responses 1!I"&amp;text($A20-6,"0"))</f>
        <v>No</v>
      </c>
      <c r="K20" s="18"/>
      <c r="L20" s="19"/>
      <c r="M20" s="19"/>
      <c r="N20" s="19"/>
      <c r="O20" s="20"/>
    </row>
    <row r="21">
      <c r="A21" s="9"/>
      <c r="B21" s="9"/>
      <c r="C21" s="9"/>
      <c r="D21" s="12" t="str">
        <f>indirect("Form Responses 1!J"&amp;text($A20-6,"0"))</f>
        <v>Japan</v>
      </c>
      <c r="E21" s="12" t="str">
        <f>indirect("Form Responses 1!K"&amp;text($A20-6,"0"))</f>
        <v>Tokyo</v>
      </c>
      <c r="F21" s="12" t="str">
        <f>indirect("Form Responses 1!L"&amp;text($A20-6,"0"))</f>
        <v>AWS</v>
      </c>
      <c r="G21" s="12" t="str">
        <f>indirect("Form Responses 1!M"&amp;text($A20-6,"0"))</f>
        <v>AWS</v>
      </c>
      <c r="H21" s="12" t="str">
        <f>indirect("Form Responses 1!N"&amp;text($A20-6,"0"))</f>
        <v>ap-northeast-1</v>
      </c>
      <c r="I21" s="12" t="str">
        <f>indirect("Form Responses 1!O"&amp;text($A20-6,"0"))</f>
        <v>No</v>
      </c>
      <c r="K21" s="21"/>
      <c r="L21" s="22"/>
      <c r="M21" s="22"/>
      <c r="N21" s="22"/>
      <c r="O21" s="23"/>
    </row>
    <row r="22">
      <c r="A22" s="6">
        <v>11.0</v>
      </c>
      <c r="B22" s="13" t="str">
        <f>indirect("Form Responses 1!B"&amp;text(A22-6,"0"))</f>
        <v>Factom Bridge</v>
      </c>
      <c r="C22" s="13" t="str">
        <f>if(isblank(indirect("Form Responses 1!C"&amp;text(A22-6,"0"))),"",SUBSTITUTE(indirect("Form Responses 1!C"&amp;text(A22-6,"0"))," "," / "))</f>
        <v>@factom_matt</v>
      </c>
      <c r="D22" s="12" t="str">
        <f>indirect("Form Responses 1!D"&amp;text($A22-6,"0"))</f>
        <v>USA</v>
      </c>
      <c r="E22" s="12" t="str">
        <f>indirect("Form Responses 1!E"&amp;text($A22-6,"0"))</f>
        <v>Austin, TX</v>
      </c>
      <c r="F22" s="12" t="str">
        <f>indirect("Form Responses 1!F"&amp;text($A22-6,"0"))</f>
        <v>zColo - Mcneal - Tier 3</v>
      </c>
      <c r="G22" s="12" t="str">
        <f>indirect("Form Responses 1!G"&amp;text($A22-6,"0"))</f>
        <v>N/A</v>
      </c>
      <c r="H22" s="12" t="str">
        <f>indirect("Form Responses 1!H"&amp;text($A22-6,"0"))</f>
        <v>N/A</v>
      </c>
      <c r="I22" s="12" t="str">
        <f>indirect("Form Responses 1!I"&amp;text($A22-6,"0"))</f>
        <v>No</v>
      </c>
    </row>
    <row r="23">
      <c r="A23" s="9"/>
      <c r="B23" s="9"/>
      <c r="C23" s="9"/>
      <c r="D23" s="12" t="str">
        <f>indirect("Form Responses 1!J"&amp;text($A22-6,"0"))</f>
        <v>United States</v>
      </c>
      <c r="E23" s="12" t="str">
        <f>indirect("Form Responses 1!K"&amp;text($A22-6,"0"))</f>
        <v>Provo, UT</v>
      </c>
      <c r="F23" s="12" t="str">
        <f>indirect("Form Responses 1!L"&amp;text($A22-6,"0"))</f>
        <v>TBD</v>
      </c>
      <c r="G23" s="12" t="str">
        <f>indirect("Form Responses 1!M"&amp;text($A22-6,"0"))</f>
        <v>N/A</v>
      </c>
      <c r="H23" s="12" t="str">
        <f>indirect("Form Responses 1!N"&amp;text($A22-6,"0"))</f>
        <v>N/A</v>
      </c>
      <c r="I23" s="12" t="str">
        <f>indirect("Form Responses 1!O"&amp;text($A22-6,"0"))</f>
        <v>No</v>
      </c>
    </row>
    <row r="24">
      <c r="A24" s="6">
        <v>12.0</v>
      </c>
      <c r="B24" s="13" t="str">
        <f>indirect("Form Responses 1!B"&amp;text(A24-6,"0"))</f>
        <v>DBGrow</v>
      </c>
      <c r="C24" s="13" t="str">
        <f>if(isblank(indirect("Form Responses 1!C"&amp;text(A24-6,"0"))),"",SUBSTITUTE(indirect("Form Responses 1!C"&amp;text(A24-6,"0"))," "," / "))</f>
        <v>@drkatz / @JulianFT / @sfletchertaylor / @spencer_b</v>
      </c>
      <c r="D24" s="12" t="str">
        <f>indirect("Form Responses 1!D"&amp;text($A24-6,"0"))</f>
        <v>United States</v>
      </c>
      <c r="E24" s="12" t="str">
        <f>indirect("Form Responses 1!E"&amp;text($A24-6,"0"))</f>
        <v>Somewhere in Virgina(AWS Availability Zone)</v>
      </c>
      <c r="F24" s="12" t="str">
        <f>indirect("Form Responses 1!F"&amp;text($A24-6,"0"))</f>
        <v>us-east-1f</v>
      </c>
      <c r="G24" s="12" t="str">
        <f>indirect("Form Responses 1!G"&amp;text($A24-6,"0"))</f>
        <v>Amazon Web Services</v>
      </c>
      <c r="H24" s="12" t="str">
        <f>indirect("Form Responses 1!H"&amp;text($A24-6,"0"))</f>
        <v>us-east-1f</v>
      </c>
      <c r="I24" s="12" t="str">
        <f>indirect("Form Responses 1!I"&amp;text($A24-6,"0"))</f>
        <v>Yes</v>
      </c>
    </row>
    <row r="25" ht="31.5" customHeight="1">
      <c r="A25" s="9"/>
      <c r="B25" s="9"/>
      <c r="C25" s="9"/>
      <c r="D25" s="12" t="str">
        <f>indirect("Form Responses 1!J"&amp;text($A24-6,"0"))</f>
        <v>India</v>
      </c>
      <c r="E25" s="12" t="str">
        <f>indirect("Form Responses 1!K"&amp;text($A24-6,"0"))</f>
        <v>Chennai</v>
      </c>
      <c r="F25" s="12" t="str">
        <f>indirect("Form Responses 1!L"&amp;text($A24-6,"0"))</f>
        <v/>
      </c>
      <c r="G25" s="12" t="str">
        <f>indirect("Form Responses 1!M"&amp;text($A24-6,"0"))</f>
        <v>Microsoft Azure</v>
      </c>
      <c r="H25" s="12" t="str">
        <f>indirect("Form Responses 1!N"&amp;text($A24-6,"0"))</f>
        <v>South India</v>
      </c>
      <c r="I25" s="12" t="str">
        <f>indirect("Form Responses 1!O"&amp;text($A24-6,"0"))</f>
        <v>No</v>
      </c>
    </row>
    <row r="26">
      <c r="A26" s="6">
        <v>13.0</v>
      </c>
      <c r="B26" s="13" t="str">
        <f>indirect("Form Responses 1!B"&amp;text(A26-6,"0"))</f>
        <v>KiwiChain</v>
      </c>
      <c r="C26" s="13" t="str">
        <f>if(isblank(indirect("Form Responses 1!C"&amp;text(A26-6,"0"))),"",SUBSTITUTE(indirect("Form Responses 1!C"&amp;text(A26-6,"0"))," "," / "))</f>
        <v>schalk</v>
      </c>
      <c r="D26" s="12" t="str">
        <f>indirect("Form Responses 1!D"&amp;text($A26-6,"0"))</f>
        <v>Singapore</v>
      </c>
      <c r="E26" s="12" t="str">
        <f>indirect("Form Responses 1!E"&amp;text($A26-6,"0"))</f>
        <v>Singapore</v>
      </c>
      <c r="F26" s="12" t="str">
        <f>indirect("Form Responses 1!F"&amp;text($A26-6,"0"))</f>
        <v>Digital Ocean</v>
      </c>
      <c r="G26" s="12" t="str">
        <f>indirect("Form Responses 1!G"&amp;text($A26-6,"0"))</f>
        <v>N/A</v>
      </c>
      <c r="H26" s="12" t="str">
        <f>indirect("Form Responses 1!H"&amp;text($A26-6,"0"))</f>
        <v>N/A</v>
      </c>
      <c r="I26" s="12" t="str">
        <f>indirect("Form Responses 1!I"&amp;text($A26-6,"0"))</f>
        <v>No</v>
      </c>
    </row>
    <row r="27">
      <c r="A27" s="9"/>
      <c r="B27" s="9"/>
      <c r="C27" s="9"/>
      <c r="D27" s="12" t="str">
        <f>indirect("Form Responses 1!J"&amp;text($A26-6,"0"))</f>
        <v>Germany</v>
      </c>
      <c r="E27" s="12" t="str">
        <f>indirect("Form Responses 1!K"&amp;text($A26-6,"0"))</f>
        <v>Frankfurt</v>
      </c>
      <c r="F27" s="12" t="str">
        <f>indirect("Form Responses 1!L"&amp;text($A26-6,"0"))</f>
        <v>Digital Ocean</v>
      </c>
      <c r="G27" s="12" t="str">
        <f>indirect("Form Responses 1!M"&amp;text($A26-6,"0"))</f>
        <v>N/A</v>
      </c>
      <c r="H27" s="12" t="str">
        <f>indirect("Form Responses 1!N"&amp;text($A26-6,"0"))</f>
        <v>N/A</v>
      </c>
      <c r="I27" s="12" t="str">
        <f>indirect("Form Responses 1!O"&amp;text($A26-6,"0"))</f>
        <v>No</v>
      </c>
    </row>
    <row r="28">
      <c r="A28" s="24">
        <v>14.0</v>
      </c>
      <c r="B28" s="25" t="str">
        <f>indirect("Form Responses 1!B"&amp;text(A28-6,"0"))</f>
        <v>test</v>
      </c>
      <c r="C28" s="25" t="str">
        <f>if(isblank(indirect("Form Responses 1!C"&amp;text(A28-6,"0"))),"",SUBSTITUTE(indirect("Form Responses 1!C"&amp;text(A28-6,"0"))," "," / "))</f>
        <v>test</v>
      </c>
      <c r="D28" s="26" t="str">
        <f>indirect("Form Responses 1!D"&amp;text($A28-6,"0"))</f>
        <v>test</v>
      </c>
      <c r="E28" s="26" t="str">
        <f>indirect("Form Responses 1!E"&amp;text($A28-6,"0"))</f>
        <v>test</v>
      </c>
      <c r="F28" s="26" t="str">
        <f>indirect("Form Responses 1!F"&amp;text($A28-6,"0"))</f>
        <v>test</v>
      </c>
      <c r="G28" s="26" t="str">
        <f>indirect("Form Responses 1!G"&amp;text($A28-6,"0"))</f>
        <v>test</v>
      </c>
      <c r="H28" s="26" t="str">
        <f>indirect("Form Responses 1!H"&amp;text($A28-6,"0"))</f>
        <v>test</v>
      </c>
      <c r="I28" s="26" t="str">
        <f>indirect("Form Responses 1!I"&amp;text($A28-6,"0"))</f>
        <v>No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>
      <c r="A29" s="9"/>
      <c r="B29" s="9"/>
      <c r="C29" s="9"/>
      <c r="D29" s="26" t="str">
        <f>indirect("Form Responses 1!J"&amp;text($A28-6,"0"))</f>
        <v>test</v>
      </c>
      <c r="E29" s="26" t="str">
        <f>indirect("Form Responses 1!K"&amp;text($A28-6,"0"))</f>
        <v>test</v>
      </c>
      <c r="F29" s="26" t="str">
        <f>indirect("Form Responses 1!L"&amp;text($A28-6,"0"))</f>
        <v>test</v>
      </c>
      <c r="G29" s="26" t="str">
        <f>indirect("Form Responses 1!M"&amp;text($A28-6,"0"))</f>
        <v>test</v>
      </c>
      <c r="H29" s="26" t="str">
        <f>indirect("Form Responses 1!N"&amp;text($A28-6,"0"))</f>
        <v>test</v>
      </c>
      <c r="I29" s="26" t="str">
        <f>indirect("Form Responses 1!O"&amp;text($A28-6,"0"))</f>
        <v>Yes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>
      <c r="A30" s="6">
        <v>15.0</v>
      </c>
      <c r="B30" s="13" t="str">
        <f>indirect("Form Responses 1!B"&amp;text(A30-6,"0"))</f>
        <v>Blockrock Mining Inc. </v>
      </c>
      <c r="C30" s="13" t="str">
        <f>if(isblank(indirect("Form Responses 1!C"&amp;text(A30-6,"0"))),"",SUBSTITUTE(indirect("Form Responses 1!C"&amp;text(A30-6,"0"))," "," / "))</f>
        <v>laende, / siverpro</v>
      </c>
      <c r="D30" s="12" t="str">
        <f>indirect("Form Responses 1!D"&amp;text($A30-6,"0"))</f>
        <v>Norway</v>
      </c>
      <c r="E30" s="12" t="str">
        <f>indirect("Form Responses 1!E"&amp;text($A30-6,"0"))</f>
        <v>Oslo</v>
      </c>
      <c r="F30" s="12" t="str">
        <f>indirect("Form Responses 1!F"&amp;text($A30-6,"0"))</f>
        <v>Blix Solutions</v>
      </c>
      <c r="G30" s="12" t="str">
        <f>indirect("Form Responses 1!G"&amp;text($A30-6,"0"))</f>
        <v>Dedicated</v>
      </c>
      <c r="H30" s="12" t="str">
        <f>indirect("Form Responses 1!H"&amp;text($A30-6,"0"))</f>
        <v>N/A</v>
      </c>
      <c r="I30" s="12" t="str">
        <f>indirect("Form Responses 1!I"&amp;text($A30-6,"0"))</f>
        <v>Yes</v>
      </c>
    </row>
    <row r="31">
      <c r="A31" s="9"/>
      <c r="B31" s="9"/>
      <c r="C31" s="9"/>
      <c r="D31" s="12" t="str">
        <f>indirect("Form Responses 1!J"&amp;text($A30-6,"0"))</f>
        <v>Germany</v>
      </c>
      <c r="E31" s="12" t="str">
        <f>indirect("Form Responses 1!K"&amp;text($A30-6,"0"))</f>
        <v>Frankfurt</v>
      </c>
      <c r="F31" s="12" t="str">
        <f>indirect("Form Responses 1!L"&amp;text($A30-6,"0"))</f>
        <v>Linode</v>
      </c>
      <c r="G31" s="12" t="str">
        <f>indirect("Form Responses 1!M"&amp;text($A30-6,"0"))</f>
        <v>Linode</v>
      </c>
      <c r="H31" s="12" t="str">
        <f>indirect("Form Responses 1!N"&amp;text($A30-6,"0"))</f>
        <v>EU Central</v>
      </c>
      <c r="I31" s="12" t="str">
        <f>indirect("Form Responses 1!O"&amp;text($A30-6,"0"))</f>
        <v>No</v>
      </c>
    </row>
    <row r="32">
      <c r="A32" s="6">
        <v>16.0</v>
      </c>
      <c r="B32" s="13" t="str">
        <f>indirect("Form Responses 1!B"&amp;text(A32-6,"0"))</f>
        <v>Federate This</v>
      </c>
      <c r="C32" s="13" t="str">
        <f>if(isblank(indirect("Form Responses 1!C"&amp;text(A32-6,"0"))),"",SUBSTITUTE(indirect("Form Responses 1!C"&amp;text(A32-6,"0"))," "," / "))</f>
        <v>@BobbyEK / @Flying_Viking</v>
      </c>
      <c r="D32" s="12" t="str">
        <f>indirect("Form Responses 1!D"&amp;text($A32-6,"0"))</f>
        <v>Germany</v>
      </c>
      <c r="E32" s="12" t="str">
        <f>indirect("Form Responses 1!E"&amp;text($A32-6,"0"))</f>
        <v>Nuremburg</v>
      </c>
      <c r="F32" s="12" t="str">
        <f>indirect("Form Responses 1!F"&amp;text($A32-6,"0"))</f>
        <v>Hetzner</v>
      </c>
      <c r="G32" s="12" t="str">
        <f>indirect("Form Responses 1!G"&amp;text($A32-6,"0"))</f>
        <v>N/A</v>
      </c>
      <c r="H32" s="12" t="str">
        <f>indirect("Form Responses 1!H"&amp;text($A32-6,"0"))</f>
        <v>N/A</v>
      </c>
      <c r="I32" s="12" t="str">
        <f>indirect("Form Responses 1!I"&amp;text($A32-6,"0"))</f>
        <v>Yes</v>
      </c>
    </row>
    <row r="33">
      <c r="A33" s="9"/>
      <c r="B33" s="9"/>
      <c r="C33" s="9"/>
      <c r="D33" s="12" t="str">
        <f>indirect("Form Responses 1!J"&amp;text($A32-6,"0"))</f>
        <v>France</v>
      </c>
      <c r="E33" s="12" t="str">
        <f>indirect("Form Responses 1!K"&amp;text($A32-6,"0"))</f>
        <v>Paris</v>
      </c>
      <c r="F33" s="28" t="str">
        <f>indirect("Form Responses 1!L"&amp;text($A32-6,"0"))</f>
        <v>Online.net</v>
      </c>
      <c r="G33" s="12" t="str">
        <f>indirect("Form Responses 1!M"&amp;text($A32-6,"0"))</f>
        <v>N/A</v>
      </c>
      <c r="H33" s="12" t="str">
        <f>indirect("Form Responses 1!N"&amp;text($A32-6,"0"))</f>
        <v>N/A</v>
      </c>
      <c r="I33" s="12" t="str">
        <f>indirect("Form Responses 1!O"&amp;text($A32-6,"0"))</f>
        <v>No</v>
      </c>
    </row>
    <row r="34">
      <c r="A34" s="6">
        <v>17.0</v>
      </c>
      <c r="B34" s="13" t="str">
        <f>indirect("Form Responses 1!B"&amp;text(A34-6,"0"))</f>
        <v>Factoshi Ltd.</v>
      </c>
      <c r="C34" s="13" t="str">
        <f>if(isblank(indirect("Form Responses 1!C"&amp;text(A34-6,"0"))),"",SUBSTITUTE(indirect("Form Responses 1!C"&amp;text(A34-6,"0"))," "," / "))</f>
        <v>AlexanderSupersloth</v>
      </c>
      <c r="D34" s="12" t="str">
        <f>indirect("Form Responses 1!D"&amp;text($A34-6,"0"))</f>
        <v>United Kingdom</v>
      </c>
      <c r="E34" s="12" t="str">
        <f>indirect("Form Responses 1!E"&amp;text($A34-6,"0"))</f>
        <v>Slough</v>
      </c>
      <c r="F34" s="12" t="str">
        <f>indirect("Form Responses 1!F"&amp;text($A34-6,"0"))</f>
        <v>Equinix LD5</v>
      </c>
      <c r="G34" s="12" t="str">
        <f>indirect("Form Responses 1!G"&amp;text($A34-6,"0"))</f>
        <v>DigitalOcean</v>
      </c>
      <c r="H34" s="12" t="str">
        <f>indirect("Form Responses 1!H"&amp;text($A34-6,"0"))</f>
        <v>LDN1</v>
      </c>
      <c r="I34" s="12" t="str">
        <f>indirect("Form Responses 1!I"&amp;text($A34-6,"0"))</f>
        <v>No</v>
      </c>
    </row>
    <row r="35">
      <c r="A35" s="9"/>
      <c r="B35" s="9"/>
      <c r="C35" s="9"/>
      <c r="D35" s="12" t="str">
        <f>indirect("Form Responses 1!J"&amp;text($A34-6,"0"))</f>
        <v>The Netherlands </v>
      </c>
      <c r="E35" s="12" t="str">
        <f>indirect("Form Responses 1!K"&amp;text($A34-6,"0"))</f>
        <v>Amsterdam</v>
      </c>
      <c r="F35" s="12" t="str">
        <f>indirect("Form Responses 1!L"&amp;text($A34-6,"0"))</f>
        <v>Equinix AM5</v>
      </c>
      <c r="G35" s="12" t="str">
        <f>indirect("Form Responses 1!M"&amp;text($A34-6,"0"))</f>
        <v>DigitalOcean</v>
      </c>
      <c r="H35" s="12" t="str">
        <f>indirect("Form Responses 1!N"&amp;text($A34-6,"0"))</f>
        <v>AMS3</v>
      </c>
      <c r="I35" s="12" t="str">
        <f>indirect("Form Responses 1!O"&amp;text($A34-6,"0"))</f>
        <v>Yes</v>
      </c>
    </row>
    <row r="36">
      <c r="A36" s="6">
        <v>18.0</v>
      </c>
      <c r="B36" s="13" t="str">
        <f>indirect("Form Responses 1!B"&amp;text(A36-6,"0"))</f>
        <v>Syncroblock LLC</v>
      </c>
      <c r="C36" s="13" t="str">
        <f>if(isblank(indirect("Form Responses 1!C"&amp;text(A36-6,"0"))),"",SUBSTITUTE(indirect("Form Responses 1!C"&amp;text(A36-6,"0"))," "," / "))</f>
        <v>gator</v>
      </c>
      <c r="D36" s="12" t="str">
        <f>indirect("Form Responses 1!D"&amp;text($A36-6,"0"))</f>
        <v>USA</v>
      </c>
      <c r="E36" s="12" t="str">
        <f>indirect("Form Responses 1!E"&amp;text($A36-6,"0"))</f>
        <v>Northern Virginia</v>
      </c>
      <c r="F36" s="12" t="str">
        <f>indirect("Form Responses 1!F"&amp;text($A36-6,"0"))</f>
        <v>AWS</v>
      </c>
      <c r="G36" s="12" t="str">
        <f>indirect("Form Responses 1!G"&amp;text($A36-6,"0"))</f>
        <v>AWS</v>
      </c>
      <c r="H36" s="28" t="str">
        <f>indirect("Form Responses 1!H"&amp;text($A36-6,"0"))</f>
        <v>us-east-1.amazonaws.com</v>
      </c>
      <c r="I36" s="12" t="str">
        <f>indirect("Form Responses 1!I"&amp;text($A36-6,"0"))</f>
        <v>Yes</v>
      </c>
    </row>
    <row r="37">
      <c r="A37" s="9"/>
      <c r="B37" s="9"/>
      <c r="C37" s="9"/>
      <c r="D37" s="12" t="str">
        <f>indirect("Form Responses 1!J"&amp;text($A36-6,"0"))</f>
        <v>USA</v>
      </c>
      <c r="E37" s="12" t="str">
        <f>indirect("Form Responses 1!K"&amp;text($A36-6,"0"))</f>
        <v>Ohio</v>
      </c>
      <c r="F37" s="12" t="str">
        <f>indirect("Form Responses 1!L"&amp;text($A36-6,"0"))</f>
        <v>AWS</v>
      </c>
      <c r="G37" s="12" t="str">
        <f>indirect("Form Responses 1!M"&amp;text($A36-6,"0"))</f>
        <v>AWS</v>
      </c>
      <c r="H37" s="28" t="str">
        <f>indirect("Form Responses 1!N"&amp;text($A36-6,"0"))</f>
        <v>us-east-2.amazonaws.com</v>
      </c>
      <c r="I37" s="12" t="str">
        <f>indirect("Form Responses 1!O"&amp;text($A36-6,"0"))</f>
        <v>Yes</v>
      </c>
    </row>
    <row r="38">
      <c r="A38" s="6">
        <v>19.0</v>
      </c>
      <c r="B38" s="13" t="str">
        <f>indirect("Form Responses 1!B"&amp;text(A38-6,"0"))</f>
        <v>NX Capital LLC</v>
      </c>
      <c r="C38" s="13" t="str">
        <f>if(isblank(indirect("Form Responses 1!C"&amp;text(A38-6,"0"))),"",SUBSTITUTE(indirect("Form Responses 1!C"&amp;text(A38-6,"0"))," "," / "))</f>
        <v>@xavierwjc / @tomjm</v>
      </c>
      <c r="D38" s="12" t="str">
        <f>indirect("Form Responses 1!D"&amp;text($A38-6,"0"))</f>
        <v>Belgium </v>
      </c>
      <c r="E38" s="12" t="str">
        <f>indirect("Form Responses 1!E"&amp;text($A38-6,"0"))</f>
        <v>St. Ghislain</v>
      </c>
      <c r="F38" s="12" t="str">
        <f>indirect("Form Responses 1!F"&amp;text($A38-6,"0"))</f>
        <v>Google</v>
      </c>
      <c r="G38" s="12" t="str">
        <f>indirect("Form Responses 1!G"&amp;text($A38-6,"0"))</f>
        <v>N/A</v>
      </c>
      <c r="H38" s="12" t="str">
        <f>indirect("Form Responses 1!H"&amp;text($A38-6,"0"))</f>
        <v>europe-west1-b</v>
      </c>
      <c r="I38" s="12" t="str">
        <f>indirect("Form Responses 1!I"&amp;text($A38-6,"0"))</f>
        <v>Yes</v>
      </c>
    </row>
    <row r="39">
      <c r="A39" s="9"/>
      <c r="B39" s="9"/>
      <c r="C39" s="9"/>
      <c r="D39" s="12" t="str">
        <f>indirect("Form Responses 1!J"&amp;text($A38-6,"0"))</f>
        <v>Brazil</v>
      </c>
      <c r="E39" s="12" t="str">
        <f>indirect("Form Responses 1!K"&amp;text($A38-6,"0"))</f>
        <v>São Paulo</v>
      </c>
      <c r="F39" s="12" t="str">
        <f>indirect("Form Responses 1!L"&amp;text($A38-6,"0"))</f>
        <v>Google</v>
      </c>
      <c r="G39" s="12" t="str">
        <f>indirect("Form Responses 1!M"&amp;text($A38-6,"0"))</f>
        <v>N/A</v>
      </c>
      <c r="H39" s="12" t="str">
        <f>indirect("Form Responses 1!N"&amp;text($A38-6,"0"))</f>
        <v>southamerica-east1-a</v>
      </c>
      <c r="I39" s="12" t="str">
        <f>indirect("Form Responses 1!O"&amp;text($A38-6,"0"))</f>
        <v>Yes</v>
      </c>
    </row>
    <row r="40">
      <c r="A40" s="6">
        <v>20.0</v>
      </c>
      <c r="B40" s="13" t="str">
        <f>indirect("Form Responses 1!B"&amp;text(A40-6,"0"))</f>
        <v>Roba Realty</v>
      </c>
      <c r="C40" s="13" t="str">
        <f>if(isblank(indirect("Form Responses 1!C"&amp;text(A40-6,"0"))),"",SUBSTITUTE(indirect("Form Responses 1!C"&amp;text(A40-6,"0"))," "," / "))</f>
        <v>@ohakim89 /  / @EQHM</v>
      </c>
      <c r="D40" s="12" t="str">
        <f>indirect("Form Responses 1!D"&amp;text($A40-6,"0"))</f>
        <v>USA</v>
      </c>
      <c r="E40" s="12" t="str">
        <f>indirect("Form Responses 1!E"&amp;text($A40-6,"0"))</f>
        <v>Oregon</v>
      </c>
      <c r="F40" s="12" t="str">
        <f>indirect("Form Responses 1!F"&amp;text($A40-6,"0"))</f>
        <v>AWS</v>
      </c>
      <c r="G40" s="12" t="str">
        <f>indirect("Form Responses 1!G"&amp;text($A40-6,"0"))</f>
        <v>AWS</v>
      </c>
      <c r="H40" s="12" t="str">
        <f>indirect("Form Responses 1!H"&amp;text($A40-6,"0"))</f>
        <v>us-west-2</v>
      </c>
      <c r="I40" s="12" t="str">
        <f>indirect("Form Responses 1!I"&amp;text($A40-6,"0"))</f>
        <v>No</v>
      </c>
    </row>
    <row r="41">
      <c r="A41" s="9"/>
      <c r="B41" s="9"/>
      <c r="C41" s="9"/>
      <c r="D41" s="12" t="str">
        <f>indirect("Form Responses 1!J"&amp;text($A40-6,"0"))</f>
        <v>USA</v>
      </c>
      <c r="E41" s="12" t="str">
        <f>indirect("Form Responses 1!K"&amp;text($A40-6,"0"))</f>
        <v>Northern California</v>
      </c>
      <c r="F41" s="12" t="str">
        <f>indirect("Form Responses 1!L"&amp;text($A40-6,"0"))</f>
        <v>AWS</v>
      </c>
      <c r="G41" s="12" t="str">
        <f>indirect("Form Responses 1!M"&amp;text($A40-6,"0"))</f>
        <v>AWS</v>
      </c>
      <c r="H41" s="12" t="str">
        <f>indirect("Form Responses 1!N"&amp;text($A40-6,"0"))</f>
        <v>us-west-1</v>
      </c>
      <c r="I41" s="12" t="str">
        <f>indirect("Form Responses 1!O"&amp;text($A40-6,"0"))</f>
        <v>No</v>
      </c>
    </row>
    <row r="42">
      <c r="A42" s="6">
        <v>21.0</v>
      </c>
      <c r="B42" s="13" t="str">
        <f>indirect("Form Responses 1!B"&amp;text(A42-6,"0"))</f>
        <v>Prestige IT</v>
      </c>
      <c r="C42" s="13" t="str">
        <f>if(isblank(indirect("Form Responses 1!C"&amp;text(A42-6,"0"))),"",SUBSTITUTE(indirect("Form Responses 1!C"&amp;text(A42-6,"0"))," "," / "))</f>
        <v>@Swibb / @scooterdobbins / @corem1 / @ransoing / @vanish / </v>
      </c>
      <c r="D42" s="12" t="str">
        <f>indirect("Form Responses 1!D"&amp;text($A42-6,"0"))</f>
        <v>Brazil</v>
      </c>
      <c r="E42" s="12" t="str">
        <f>indirect("Form Responses 1!E"&amp;text($A42-6,"0"))</f>
        <v>São Paulo</v>
      </c>
      <c r="F42" s="12" t="str">
        <f>indirect("Form Responses 1!F"&amp;text($A42-6,"0"))</f>
        <v>AWS</v>
      </c>
      <c r="G42" s="12" t="str">
        <f>indirect("Form Responses 1!G"&amp;text($A42-6,"0"))</f>
        <v>AWS</v>
      </c>
      <c r="H42" s="12" t="str">
        <f>indirect("Form Responses 1!H"&amp;text($A42-6,"0"))</f>
        <v>sa-east-1c</v>
      </c>
      <c r="I42" s="12" t="str">
        <f>indirect("Form Responses 1!I"&amp;text($A42-6,"0"))</f>
        <v>Yes</v>
      </c>
    </row>
    <row r="43" ht="39.75" customHeight="1">
      <c r="A43" s="9"/>
      <c r="B43" s="9"/>
      <c r="C43" s="9"/>
      <c r="D43" s="12" t="str">
        <f>indirect("Form Responses 1!J"&amp;text($A42-6,"0"))</f>
        <v>United States</v>
      </c>
      <c r="E43" s="12" t="str">
        <f>indirect("Form Responses 1!K"&amp;text($A42-6,"0"))</f>
        <v>Ohio</v>
      </c>
      <c r="F43" s="12" t="str">
        <f>indirect("Form Responses 1!L"&amp;text($A42-6,"0"))</f>
        <v>AWS</v>
      </c>
      <c r="G43" s="12" t="str">
        <f>indirect("Form Responses 1!M"&amp;text($A42-6,"0"))</f>
        <v>AWS</v>
      </c>
      <c r="H43" s="12" t="str">
        <f>indirect("Form Responses 1!N"&amp;text($A42-6,"0"))</f>
        <v>us-east-2b</v>
      </c>
      <c r="I43" s="12" t="str">
        <f>indirect("Form Responses 1!O"&amp;text($A42-6,"0"))</f>
        <v>Yes</v>
      </c>
    </row>
    <row r="44">
      <c r="A44" s="6">
        <v>22.0</v>
      </c>
      <c r="B44" s="13" t="str">
        <f>indirect("Form Responses 1!B"&amp;text(A44-6,"0"))</f>
        <v>Canonical Ledgers</v>
      </c>
      <c r="C44" s="13" t="str">
        <f>if(isblank(indirect("Form Responses 1!C"&amp;text(A44-6,"0"))),"",SUBSTITUTE(indirect("Form Responses 1!C"&amp;text(A44-6,"0"))," "," / "))</f>
        <v>@AdamSLevy#5104 / @archaeopteryx#7615</v>
      </c>
      <c r="D44" s="12" t="str">
        <f>indirect("Form Responses 1!D"&amp;text($A44-6,"0"))</f>
        <v>USA</v>
      </c>
      <c r="E44" s="12" t="str">
        <f>indirect("Form Responses 1!E"&amp;text($A44-6,"0"))</f>
        <v>Northern California</v>
      </c>
      <c r="F44" s="12" t="str">
        <f>indirect("Form Responses 1!F"&amp;text($A44-6,"0"))</f>
        <v>AWS</v>
      </c>
      <c r="G44" s="12" t="str">
        <f>indirect("Form Responses 1!G"&amp;text($A44-6,"0"))</f>
        <v>AWS</v>
      </c>
      <c r="H44" s="12" t="str">
        <f>indirect("Form Responses 1!H"&amp;text($A44-6,"0"))</f>
        <v>us-west-1</v>
      </c>
      <c r="I44" s="12" t="str">
        <f>indirect("Form Responses 1!I"&amp;text($A44-6,"0"))</f>
        <v>Yes</v>
      </c>
    </row>
    <row r="45">
      <c r="A45" s="9"/>
      <c r="B45" s="9"/>
      <c r="C45" s="9"/>
      <c r="D45" s="12" t="str">
        <f>indirect("Form Responses 1!J"&amp;text($A44-6,"0"))</f>
        <v>USA</v>
      </c>
      <c r="E45" s="12" t="str">
        <f>indirect("Form Responses 1!K"&amp;text($A44-6,"0"))</f>
        <v>Oregon</v>
      </c>
      <c r="F45" s="12" t="str">
        <f>indirect("Form Responses 1!L"&amp;text($A44-6,"0"))</f>
        <v>AWS</v>
      </c>
      <c r="G45" s="12" t="str">
        <f>indirect("Form Responses 1!M"&amp;text($A44-6,"0"))</f>
        <v>AWS</v>
      </c>
      <c r="H45" s="12" t="str">
        <f>indirect("Form Responses 1!N"&amp;text($A44-6,"0"))</f>
        <v>us-west-2</v>
      </c>
      <c r="I45" s="12" t="str">
        <f>indirect("Form Responses 1!O"&amp;text($A44-6,"0"))</f>
        <v>Yes</v>
      </c>
    </row>
    <row r="46">
      <c r="A46" s="6">
        <v>23.0</v>
      </c>
      <c r="B46" s="13" t="str">
        <f>indirect("Form Responses 1!B"&amp;text(A46-6,"0"))</f>
        <v>Block Party</v>
      </c>
      <c r="C46" s="13" t="str">
        <f>if(isblank(indirect("Form Responses 1!C"&amp;text(A46-6,"0"))),"",SUBSTITUTE(indirect("Form Responses 1!C"&amp;text(A46-6,"0"))," "," / "))</f>
        <v>@thinlyslicedmeat / @mherm / @toasteroven</v>
      </c>
      <c r="D46" s="12" t="str">
        <f>indirect("Form Responses 1!D"&amp;text($A46-6,"0"))</f>
        <v>United States</v>
      </c>
      <c r="E46" s="12" t="str">
        <f>indirect("Form Responses 1!E"&amp;text($A46-6,"0"))</f>
        <v>Northern Virginia</v>
      </c>
      <c r="F46" s="12" t="str">
        <f>indirect("Form Responses 1!F"&amp;text($A46-6,"0"))</f>
        <v>AWS</v>
      </c>
      <c r="G46" s="12" t="str">
        <f>indirect("Form Responses 1!G"&amp;text($A46-6,"0"))</f>
        <v>AWS</v>
      </c>
      <c r="H46" s="12" t="str">
        <f>indirect("Form Responses 1!H"&amp;text($A46-6,"0"))</f>
        <v>us-east-1c</v>
      </c>
      <c r="I46" s="12" t="str">
        <f>indirect("Form Responses 1!I"&amp;text($A46-6,"0"))</f>
        <v>No</v>
      </c>
    </row>
    <row r="47">
      <c r="A47" s="9"/>
      <c r="B47" s="9"/>
      <c r="C47" s="9"/>
      <c r="D47" s="12" t="str">
        <f>indirect("Form Responses 1!J"&amp;text($A46-6,"0"))</f>
        <v>Brazil</v>
      </c>
      <c r="E47" s="12" t="str">
        <f>indirect("Form Responses 1!K"&amp;text($A46-6,"0"))</f>
        <v>Sao Paulo</v>
      </c>
      <c r="F47" s="12" t="str">
        <f>indirect("Form Responses 1!L"&amp;text($A46-6,"0"))</f>
        <v>GCP</v>
      </c>
      <c r="G47" s="12" t="str">
        <f>indirect("Form Responses 1!M"&amp;text($A46-6,"0"))</f>
        <v>GCP</v>
      </c>
      <c r="H47" s="12" t="str">
        <f>indirect("Form Responses 1!N"&amp;text($A46-6,"0"))</f>
        <v>southamerica-east1-c</v>
      </c>
      <c r="I47" s="12" t="str">
        <f>indirect("Form Responses 1!O"&amp;text($A46-6,"0"))</f>
        <v>No</v>
      </c>
    </row>
    <row r="48">
      <c r="A48" s="6">
        <v>24.0</v>
      </c>
      <c r="B48" s="13" t="str">
        <f>indirect("Form Responses 1!B"&amp;text(A48-6,"0"))</f>
        <v>Factom  Inc.</v>
      </c>
      <c r="C48" s="13" t="str">
        <f>if(isblank(indirect("Form Responses 1!C"&amp;text(A48-6,"0"))),"",SUBSTITUTE(indirect("Form Responses 1!C"&amp;text(A48-6,"0"))," "," / "))</f>
        <v>@PaulSnow#8308 / @briandeery#9897 / </v>
      </c>
      <c r="D48" s="12" t="str">
        <f>indirect("Form Responses 1!D"&amp;text($A48-6,"0"))</f>
        <v>Ireland</v>
      </c>
      <c r="E48" s="12" t="str">
        <f>indirect("Form Responses 1!E"&amp;text($A48-6,"0"))</f>
        <v>Dublin</v>
      </c>
      <c r="F48" s="12" t="str">
        <f>indirect("Form Responses 1!F"&amp;text($A48-6,"0"))</f>
        <v>AWS</v>
      </c>
      <c r="G48" s="12" t="str">
        <f>indirect("Form Responses 1!G"&amp;text($A48-6,"0"))</f>
        <v>Amazon</v>
      </c>
      <c r="H48" s="12" t="str">
        <f>indirect("Form Responses 1!H"&amp;text($A48-6,"0"))</f>
        <v>Ireland</v>
      </c>
      <c r="I48" s="12" t="str">
        <f>indirect("Form Responses 1!I"&amp;text($A48-6,"0"))</f>
        <v>No</v>
      </c>
    </row>
    <row r="49">
      <c r="A49" s="9"/>
      <c r="B49" s="9"/>
      <c r="C49" s="9"/>
      <c r="D49" s="12" t="str">
        <f>indirect("Form Responses 1!J"&amp;text($A48-6,"0"))</f>
        <v>England</v>
      </c>
      <c r="E49" s="12" t="str">
        <f>indirect("Form Responses 1!K"&amp;text($A48-6,"0"))</f>
        <v>London</v>
      </c>
      <c r="F49" s="12" t="str">
        <f>indirect("Form Responses 1!L"&amp;text($A48-6,"0"))</f>
        <v>AWS</v>
      </c>
      <c r="G49" s="12" t="str">
        <f>indirect("Form Responses 1!M"&amp;text($A48-6,"0"))</f>
        <v>Amazon</v>
      </c>
      <c r="H49" s="12" t="str">
        <f>indirect("Form Responses 1!N"&amp;text($A48-6,"0"))</f>
        <v>London</v>
      </c>
      <c r="I49" s="12" t="str">
        <f>indirect("Form Responses 1!O"&amp;text($A48-6,"0"))</f>
        <v>No</v>
      </c>
    </row>
    <row r="50">
      <c r="A50" s="6">
        <v>25.0</v>
      </c>
      <c r="B50" s="13" t="str">
        <f>indirect("Form Responses 1!B"&amp;text(A50-6,"0"))</f>
        <v/>
      </c>
      <c r="C50" s="13" t="str">
        <f>if(isblank(indirect("Form Responses 1!C"&amp;text(A50-6,"0"))),"",SUBSTITUTE(indirect("Form Responses 1!C"&amp;text(A50-6,"0"))," "," / "))</f>
        <v/>
      </c>
      <c r="D50" s="12" t="str">
        <f>indirect("Form Responses 1!D"&amp;text($A50-6,"0"))</f>
        <v/>
      </c>
      <c r="E50" s="12" t="str">
        <f>indirect("Form Responses 1!E"&amp;text($A50-6,"0"))</f>
        <v/>
      </c>
      <c r="F50" s="12" t="str">
        <f>indirect("Form Responses 1!F"&amp;text($A50-6,"0"))</f>
        <v/>
      </c>
      <c r="G50" s="12" t="str">
        <f>indirect("Form Responses 1!G"&amp;text($A50-6,"0"))</f>
        <v/>
      </c>
      <c r="H50" s="12" t="str">
        <f>indirect("Form Responses 1!H"&amp;text($A50-6,"0"))</f>
        <v/>
      </c>
      <c r="I50" s="12" t="str">
        <f>indirect("Form Responses 1!I"&amp;text($A50-6,"0"))</f>
        <v/>
      </c>
    </row>
    <row r="51">
      <c r="A51" s="9"/>
      <c r="B51" s="9"/>
      <c r="C51" s="9"/>
      <c r="D51" s="12" t="str">
        <f>indirect("Form Responses 1!J"&amp;text($A50-6,"0"))</f>
        <v/>
      </c>
      <c r="E51" s="12" t="str">
        <f>indirect("Form Responses 1!K"&amp;text($A50-6,"0"))</f>
        <v/>
      </c>
      <c r="F51" s="12" t="str">
        <f>indirect("Form Responses 1!L"&amp;text($A50-6,"0"))</f>
        <v/>
      </c>
      <c r="G51" s="12" t="str">
        <f>indirect("Form Responses 1!M"&amp;text($A50-6,"0"))</f>
        <v/>
      </c>
      <c r="H51" s="12" t="str">
        <f>indirect("Form Responses 1!N"&amp;text($A50-6,"0"))</f>
        <v/>
      </c>
      <c r="I51" s="12" t="str">
        <f>indirect("Form Responses 1!O"&amp;text($A50-6,"0"))</f>
        <v/>
      </c>
    </row>
    <row r="52">
      <c r="A52" s="6">
        <v>26.0</v>
      </c>
      <c r="B52" s="13" t="str">
        <f>indirect("Form Responses 1!B"&amp;text(A52-6,"0"))</f>
        <v/>
      </c>
      <c r="C52" s="13" t="str">
        <f>if(isblank(indirect("Form Responses 1!C"&amp;text(A52-6,"0"))),"",SUBSTITUTE(indirect("Form Responses 1!C"&amp;text(A52-6,"0"))," "," / "))</f>
        <v/>
      </c>
      <c r="D52" s="12" t="str">
        <f>indirect("Form Responses 1!D"&amp;text($A52-6,"0"))</f>
        <v/>
      </c>
      <c r="E52" s="12" t="str">
        <f>indirect("Form Responses 1!E"&amp;text($A52-6,"0"))</f>
        <v/>
      </c>
      <c r="F52" s="12" t="str">
        <f>indirect("Form Responses 1!F"&amp;text($A52-6,"0"))</f>
        <v/>
      </c>
      <c r="G52" s="12" t="str">
        <f>indirect("Form Responses 1!G"&amp;text($A52-6,"0"))</f>
        <v/>
      </c>
      <c r="H52" s="12" t="str">
        <f>indirect("Form Responses 1!H"&amp;text($A52-6,"0"))</f>
        <v/>
      </c>
      <c r="I52" s="12" t="str">
        <f>indirect("Form Responses 1!I"&amp;text($A52-6,"0"))</f>
        <v/>
      </c>
    </row>
    <row r="53">
      <c r="A53" s="9"/>
      <c r="B53" s="9"/>
      <c r="C53" s="9"/>
      <c r="D53" s="12" t="str">
        <f>indirect("Form Responses 1!J"&amp;text($A52-6,"0"))</f>
        <v/>
      </c>
      <c r="E53" s="12" t="str">
        <f>indirect("Form Responses 1!K"&amp;text($A52-6,"0"))</f>
        <v/>
      </c>
      <c r="F53" s="12" t="str">
        <f>indirect("Form Responses 1!L"&amp;text($A52-6,"0"))</f>
        <v/>
      </c>
      <c r="G53" s="12" t="str">
        <f>indirect("Form Responses 1!M"&amp;text($A52-6,"0"))</f>
        <v/>
      </c>
      <c r="H53" s="12" t="str">
        <f>indirect("Form Responses 1!N"&amp;text($A52-6,"0"))</f>
        <v/>
      </c>
      <c r="I53" s="12" t="str">
        <f>indirect("Form Responses 1!O"&amp;text($A52-6,"0"))</f>
        <v/>
      </c>
    </row>
    <row r="54">
      <c r="A54" s="6">
        <v>27.0</v>
      </c>
      <c r="B54" s="13" t="str">
        <f>indirect("Form Responses 1!B"&amp;text(A54-6,"0"))</f>
        <v/>
      </c>
      <c r="C54" s="13" t="str">
        <f>if(isblank(indirect("Form Responses 1!C"&amp;text(A54-6,"0"))),"",SUBSTITUTE(indirect("Form Responses 1!C"&amp;text(A54-6,"0"))," "," / "))</f>
        <v/>
      </c>
      <c r="D54" s="12" t="str">
        <f>indirect("Form Responses 1!D"&amp;text($A54-6,"0"))</f>
        <v/>
      </c>
      <c r="E54" s="12" t="str">
        <f>indirect("Form Responses 1!E"&amp;text($A54-6,"0"))</f>
        <v/>
      </c>
      <c r="F54" s="12" t="str">
        <f>indirect("Form Responses 1!F"&amp;text($A54-6,"0"))</f>
        <v/>
      </c>
      <c r="G54" s="12" t="str">
        <f>indirect("Form Responses 1!G"&amp;text($A54-6,"0"))</f>
        <v/>
      </c>
      <c r="H54" s="12" t="str">
        <f>indirect("Form Responses 1!H"&amp;text($A54-6,"0"))</f>
        <v/>
      </c>
      <c r="I54" s="12" t="str">
        <f>indirect("Form Responses 1!I"&amp;text($A54-6,"0"))</f>
        <v/>
      </c>
    </row>
    <row r="55">
      <c r="A55" s="9"/>
      <c r="B55" s="9"/>
      <c r="C55" s="9"/>
      <c r="D55" s="12" t="str">
        <f>indirect("Form Responses 1!J"&amp;text($A54-6,"0"))</f>
        <v/>
      </c>
      <c r="E55" s="12" t="str">
        <f>indirect("Form Responses 1!K"&amp;text($A54-6,"0"))</f>
        <v/>
      </c>
      <c r="F55" s="12" t="str">
        <f>indirect("Form Responses 1!L"&amp;text($A54-6,"0"))</f>
        <v/>
      </c>
      <c r="G55" s="12" t="str">
        <f>indirect("Form Responses 1!M"&amp;text($A54-6,"0"))</f>
        <v/>
      </c>
      <c r="H55" s="12" t="str">
        <f>indirect("Form Responses 1!N"&amp;text($A54-6,"0"))</f>
        <v/>
      </c>
      <c r="I55" s="12" t="str">
        <f>indirect("Form Responses 1!O"&amp;text($A54-6,"0"))</f>
        <v/>
      </c>
    </row>
    <row r="56">
      <c r="A56" s="6">
        <v>28.0</v>
      </c>
      <c r="B56" s="13" t="str">
        <f>indirect("Form Responses 1!B"&amp;text(A56-6,"0"))</f>
        <v/>
      </c>
      <c r="C56" s="13" t="str">
        <f>if(isblank(indirect("Form Responses 1!C"&amp;text(A56-6,"0"))),"",SUBSTITUTE(indirect("Form Responses 1!C"&amp;text(A56-6,"0"))," "," / "))</f>
        <v/>
      </c>
      <c r="D56" s="12" t="str">
        <f>indirect("Form Responses 1!D"&amp;text($A56-6,"0"))</f>
        <v/>
      </c>
      <c r="E56" s="12" t="str">
        <f>indirect("Form Responses 1!E"&amp;text($A56-6,"0"))</f>
        <v/>
      </c>
      <c r="F56" s="12" t="str">
        <f>indirect("Form Responses 1!F"&amp;text($A56-6,"0"))</f>
        <v/>
      </c>
      <c r="G56" s="12" t="str">
        <f>indirect("Form Responses 1!G"&amp;text($A56-6,"0"))</f>
        <v/>
      </c>
      <c r="H56" s="12" t="str">
        <f>indirect("Form Responses 1!H"&amp;text($A56-6,"0"))</f>
        <v/>
      </c>
      <c r="I56" s="12" t="str">
        <f>indirect("Form Responses 1!I"&amp;text($A56-6,"0"))</f>
        <v/>
      </c>
    </row>
    <row r="57">
      <c r="A57" s="9"/>
      <c r="B57" s="9"/>
      <c r="C57" s="9"/>
      <c r="D57" s="12" t="str">
        <f>indirect("Form Responses 1!J"&amp;text($A56-6,"0"))</f>
        <v/>
      </c>
      <c r="E57" s="12" t="str">
        <f>indirect("Form Responses 1!K"&amp;text($A56-6,"0"))</f>
        <v/>
      </c>
      <c r="F57" s="12" t="str">
        <f>indirect("Form Responses 1!L"&amp;text($A56-6,"0"))</f>
        <v/>
      </c>
      <c r="G57" s="12" t="str">
        <f>indirect("Form Responses 1!M"&amp;text($A56-6,"0"))</f>
        <v/>
      </c>
      <c r="H57" s="12" t="str">
        <f>indirect("Form Responses 1!N"&amp;text($A56-6,"0"))</f>
        <v/>
      </c>
      <c r="I57" s="12" t="str">
        <f>indirect("Form Responses 1!O"&amp;text($A56-6,"0"))</f>
        <v/>
      </c>
    </row>
    <row r="58">
      <c r="A58" s="6">
        <v>29.0</v>
      </c>
      <c r="B58" s="13" t="str">
        <f>indirect("Form Responses 1!B"&amp;text(A58-6,"0"))</f>
        <v/>
      </c>
      <c r="C58" s="13" t="str">
        <f>if(isblank(indirect("Form Responses 1!C"&amp;text(A58-6,"0"))),"",SUBSTITUTE(indirect("Form Responses 1!C"&amp;text(A58-6,"0"))," "," / "))</f>
        <v/>
      </c>
      <c r="D58" s="12" t="str">
        <f>indirect("Form Responses 1!D"&amp;text($A58-6,"0"))</f>
        <v/>
      </c>
      <c r="E58" s="12" t="str">
        <f>indirect("Form Responses 1!E"&amp;text($A58-6,"0"))</f>
        <v/>
      </c>
      <c r="F58" s="12" t="str">
        <f>indirect("Form Responses 1!F"&amp;text($A58-6,"0"))</f>
        <v/>
      </c>
      <c r="G58" s="12" t="str">
        <f>indirect("Form Responses 1!G"&amp;text($A58-6,"0"))</f>
        <v/>
      </c>
      <c r="H58" s="12" t="str">
        <f>indirect("Form Responses 1!H"&amp;text($A58-6,"0"))</f>
        <v/>
      </c>
      <c r="I58" s="12" t="str">
        <f>indirect("Form Responses 1!I"&amp;text($A58-6,"0"))</f>
        <v/>
      </c>
    </row>
    <row r="59">
      <c r="A59" s="9"/>
      <c r="B59" s="9"/>
      <c r="C59" s="9"/>
      <c r="D59" s="12" t="str">
        <f>indirect("Form Responses 1!J"&amp;text($A58-6,"0"))</f>
        <v/>
      </c>
      <c r="E59" s="12" t="str">
        <f>indirect("Form Responses 1!K"&amp;text($A58-6,"0"))</f>
        <v/>
      </c>
      <c r="F59" s="12" t="str">
        <f>indirect("Form Responses 1!L"&amp;text($A58-6,"0"))</f>
        <v/>
      </c>
      <c r="G59" s="12" t="str">
        <f>indirect("Form Responses 1!M"&amp;text($A58-6,"0"))</f>
        <v/>
      </c>
      <c r="H59" s="12" t="str">
        <f>indirect("Form Responses 1!N"&amp;text($A58-6,"0"))</f>
        <v/>
      </c>
      <c r="I59" s="12" t="str">
        <f>indirect("Form Responses 1!O"&amp;text($A58-6,"0"))</f>
        <v/>
      </c>
    </row>
    <row r="60">
      <c r="A60" s="6">
        <v>30.0</v>
      </c>
      <c r="B60" s="13" t="str">
        <f>indirect("Form Responses 1!B"&amp;text(A60-6,"0"))</f>
        <v/>
      </c>
      <c r="C60" s="13" t="str">
        <f>if(isblank(indirect("Form Responses 1!C"&amp;text(A60-6,"0"))),"",SUBSTITUTE(indirect("Form Responses 1!C"&amp;text(A60-6,"0"))," "," / "))</f>
        <v/>
      </c>
      <c r="D60" s="12" t="str">
        <f>indirect("Form Responses 1!D"&amp;text($A60-6,"0"))</f>
        <v/>
      </c>
      <c r="E60" s="12" t="str">
        <f>indirect("Form Responses 1!E"&amp;text($A60-6,"0"))</f>
        <v/>
      </c>
      <c r="F60" s="12" t="str">
        <f>indirect("Form Responses 1!F"&amp;text($A60-6,"0"))</f>
        <v/>
      </c>
      <c r="G60" s="12" t="str">
        <f>indirect("Form Responses 1!G"&amp;text($A60-6,"0"))</f>
        <v/>
      </c>
      <c r="H60" s="12" t="str">
        <f>indirect("Form Responses 1!H"&amp;text($A60-6,"0"))</f>
        <v/>
      </c>
      <c r="I60" s="12" t="str">
        <f>indirect("Form Responses 1!I"&amp;text($A60-6,"0"))</f>
        <v/>
      </c>
    </row>
    <row r="61">
      <c r="A61" s="9"/>
      <c r="B61" s="9"/>
      <c r="C61" s="9"/>
      <c r="D61" s="12" t="str">
        <f>indirect("Form Responses 1!J"&amp;text($A60-6,"0"))</f>
        <v/>
      </c>
      <c r="E61" s="12" t="str">
        <f>indirect("Form Responses 1!K"&amp;text($A60-6,"0"))</f>
        <v/>
      </c>
      <c r="F61" s="12" t="str">
        <f>indirect("Form Responses 1!L"&amp;text($A60-6,"0"))</f>
        <v/>
      </c>
      <c r="G61" s="12" t="str">
        <f>indirect("Form Responses 1!M"&amp;text($A60-6,"0"))</f>
        <v/>
      </c>
      <c r="H61" s="12" t="str">
        <f>indirect("Form Responses 1!N"&amp;text($A60-6,"0"))</f>
        <v/>
      </c>
      <c r="I61" s="12" t="str">
        <f>indirect("Form Responses 1!O"&amp;text($A60-6,"0"))</f>
        <v/>
      </c>
    </row>
    <row r="62">
      <c r="A62" s="6">
        <v>31.0</v>
      </c>
      <c r="B62" s="13" t="str">
        <f>indirect("Form Responses 1!B"&amp;text(A62-6,"0"))</f>
        <v/>
      </c>
      <c r="C62" s="13" t="str">
        <f>if(isblank(indirect("Form Responses 1!C"&amp;text(A62-6,"0"))),"",SUBSTITUTE(indirect("Form Responses 1!C"&amp;text(A62-6,"0"))," "," / "))</f>
        <v/>
      </c>
      <c r="D62" s="12" t="str">
        <f>indirect("Form Responses 1!D"&amp;text($A62-6,"0"))</f>
        <v/>
      </c>
      <c r="E62" s="12" t="str">
        <f>indirect("Form Responses 1!E"&amp;text($A62-6,"0"))</f>
        <v/>
      </c>
      <c r="F62" s="12" t="str">
        <f>indirect("Form Responses 1!F"&amp;text($A62-6,"0"))</f>
        <v/>
      </c>
      <c r="G62" s="12" t="str">
        <f>indirect("Form Responses 1!G"&amp;text($A62-6,"0"))</f>
        <v/>
      </c>
      <c r="H62" s="12" t="str">
        <f>indirect("Form Responses 1!H"&amp;text($A62-6,"0"))</f>
        <v/>
      </c>
      <c r="I62" s="12" t="str">
        <f>indirect("Form Responses 1!I"&amp;text($A62-6,"0"))</f>
        <v/>
      </c>
    </row>
    <row r="63">
      <c r="A63" s="9"/>
      <c r="B63" s="9"/>
      <c r="C63" s="9"/>
      <c r="D63" s="12" t="str">
        <f>indirect("Form Responses 1!J"&amp;text($A62-6,"0"))</f>
        <v/>
      </c>
      <c r="E63" s="12" t="str">
        <f>indirect("Form Responses 1!K"&amp;text($A62-6,"0"))</f>
        <v/>
      </c>
      <c r="F63" s="12" t="str">
        <f>indirect("Form Responses 1!L"&amp;text($A62-6,"0"))</f>
        <v/>
      </c>
      <c r="G63" s="12" t="str">
        <f>indirect("Form Responses 1!M"&amp;text($A62-6,"0"))</f>
        <v/>
      </c>
      <c r="H63" s="12" t="str">
        <f>indirect("Form Responses 1!N"&amp;text($A62-6,"0"))</f>
        <v/>
      </c>
      <c r="I63" s="12" t="str">
        <f>indirect("Form Responses 1!O"&amp;text($A62-6,"0"))</f>
        <v/>
      </c>
    </row>
    <row r="64">
      <c r="A64" s="6">
        <v>32.0</v>
      </c>
      <c r="B64" s="13" t="str">
        <f>indirect("Form Responses 1!B"&amp;text(A64-6,"0"))</f>
        <v/>
      </c>
      <c r="C64" s="13" t="str">
        <f>if(isblank(indirect("Form Responses 1!C"&amp;text(A64-6,"0"))),"",SUBSTITUTE(indirect("Form Responses 1!C"&amp;text(A64-6,"0"))," "," / "))</f>
        <v/>
      </c>
      <c r="D64" s="12" t="str">
        <f>indirect("Form Responses 1!D"&amp;text($A64-6,"0"))</f>
        <v/>
      </c>
      <c r="E64" s="12" t="str">
        <f>indirect("Form Responses 1!E"&amp;text($A64-6,"0"))</f>
        <v/>
      </c>
      <c r="F64" s="12" t="str">
        <f>indirect("Form Responses 1!F"&amp;text($A64-6,"0"))</f>
        <v/>
      </c>
      <c r="G64" s="12" t="str">
        <f>indirect("Form Responses 1!G"&amp;text($A64-6,"0"))</f>
        <v/>
      </c>
      <c r="H64" s="12" t="str">
        <f>indirect("Form Responses 1!H"&amp;text($A64-6,"0"))</f>
        <v/>
      </c>
      <c r="I64" s="12" t="str">
        <f>indirect("Form Responses 1!I"&amp;text($A64-6,"0"))</f>
        <v/>
      </c>
    </row>
    <row r="65">
      <c r="A65" s="9"/>
      <c r="B65" s="9"/>
      <c r="C65" s="9"/>
      <c r="D65" s="12" t="str">
        <f>indirect("Form Responses 1!J"&amp;text($A64-6,"0"))</f>
        <v/>
      </c>
      <c r="E65" s="12" t="str">
        <f>indirect("Form Responses 1!K"&amp;text($A64-6,"0"))</f>
        <v/>
      </c>
      <c r="F65" s="12" t="str">
        <f>indirect("Form Responses 1!L"&amp;text($A64-6,"0"))</f>
        <v/>
      </c>
      <c r="G65" s="12" t="str">
        <f>indirect("Form Responses 1!M"&amp;text($A64-6,"0"))</f>
        <v/>
      </c>
      <c r="H65" s="12" t="str">
        <f>indirect("Form Responses 1!N"&amp;text($A64-6,"0"))</f>
        <v/>
      </c>
      <c r="I65" s="12" t="str">
        <f>indirect("Form Responses 1!O"&amp;text($A64-6,"0"))</f>
        <v/>
      </c>
    </row>
    <row r="66">
      <c r="A66" s="6">
        <v>33.0</v>
      </c>
      <c r="B66" s="13" t="str">
        <f>indirect("Form Responses 1!B"&amp;text(A66-6,"0"))</f>
        <v/>
      </c>
      <c r="C66" s="13" t="str">
        <f>if(isblank(indirect("Form Responses 1!C"&amp;text(A66-6,"0"))),"",SUBSTITUTE(indirect("Form Responses 1!C"&amp;text(A66-6,"0"))," "," / "))</f>
        <v/>
      </c>
      <c r="D66" s="12" t="str">
        <f>indirect("Form Responses 1!D"&amp;text($A66-6,"0"))</f>
        <v/>
      </c>
      <c r="E66" s="12" t="str">
        <f>indirect("Form Responses 1!E"&amp;text($A66-6,"0"))</f>
        <v/>
      </c>
      <c r="F66" s="12" t="str">
        <f>indirect("Form Responses 1!F"&amp;text($A66-6,"0"))</f>
        <v/>
      </c>
      <c r="G66" s="12" t="str">
        <f>indirect("Form Responses 1!G"&amp;text($A66-6,"0"))</f>
        <v/>
      </c>
      <c r="H66" s="12" t="str">
        <f>indirect("Form Responses 1!H"&amp;text($A66-6,"0"))</f>
        <v/>
      </c>
      <c r="I66" s="12" t="str">
        <f>indirect("Form Responses 1!I"&amp;text($A66-6,"0"))</f>
        <v/>
      </c>
    </row>
    <row r="67">
      <c r="A67" s="9"/>
      <c r="B67" s="9"/>
      <c r="C67" s="9"/>
      <c r="D67" s="12" t="str">
        <f>indirect("Form Responses 1!J"&amp;text($A66-6,"0"))</f>
        <v/>
      </c>
      <c r="E67" s="12" t="str">
        <f>indirect("Form Responses 1!K"&amp;text($A66-6,"0"))</f>
        <v/>
      </c>
      <c r="F67" s="12" t="str">
        <f>indirect("Form Responses 1!L"&amp;text($A66-6,"0"))</f>
        <v/>
      </c>
      <c r="G67" s="12" t="str">
        <f>indirect("Form Responses 1!M"&amp;text($A66-6,"0"))</f>
        <v/>
      </c>
      <c r="H67" s="12" t="str">
        <f>indirect("Form Responses 1!N"&amp;text($A66-6,"0"))</f>
        <v/>
      </c>
      <c r="I67" s="12" t="str">
        <f>indirect("Form Responses 1!O"&amp;text($A66-6,"0"))</f>
        <v/>
      </c>
    </row>
    <row r="68">
      <c r="A68" s="6">
        <v>34.0</v>
      </c>
      <c r="B68" s="13" t="str">
        <f>indirect("Form Responses 1!B"&amp;text(A68-6,"0"))</f>
        <v/>
      </c>
      <c r="C68" s="13" t="str">
        <f>if(isblank(indirect("Form Responses 1!C"&amp;text(A68-6,"0"))),"",SUBSTITUTE(indirect("Form Responses 1!C"&amp;text(A68-6,"0"))," "," / "))</f>
        <v/>
      </c>
      <c r="D68" s="12" t="str">
        <f>indirect("Form Responses 1!D"&amp;text($A68-6,"0"))</f>
        <v/>
      </c>
      <c r="E68" s="12" t="str">
        <f>indirect("Form Responses 1!E"&amp;text($A68-6,"0"))</f>
        <v/>
      </c>
      <c r="F68" s="12" t="str">
        <f>indirect("Form Responses 1!F"&amp;text($A68-6,"0"))</f>
        <v/>
      </c>
      <c r="G68" s="12" t="str">
        <f>indirect("Form Responses 1!G"&amp;text($A68-6,"0"))</f>
        <v/>
      </c>
      <c r="H68" s="12" t="str">
        <f>indirect("Form Responses 1!H"&amp;text($A68-6,"0"))</f>
        <v/>
      </c>
      <c r="I68" s="12" t="str">
        <f>indirect("Form Responses 1!I"&amp;text($A68-6,"0"))</f>
        <v/>
      </c>
    </row>
    <row r="69">
      <c r="A69" s="9"/>
      <c r="B69" s="9"/>
      <c r="C69" s="9"/>
      <c r="D69" s="12" t="str">
        <f>indirect("Form Responses 1!J"&amp;text($A68-6,"0"))</f>
        <v/>
      </c>
      <c r="E69" s="12" t="str">
        <f>indirect("Form Responses 1!K"&amp;text($A68-6,"0"))</f>
        <v/>
      </c>
      <c r="F69" s="12" t="str">
        <f>indirect("Form Responses 1!L"&amp;text($A68-6,"0"))</f>
        <v/>
      </c>
      <c r="G69" s="12" t="str">
        <f>indirect("Form Responses 1!M"&amp;text($A68-6,"0"))</f>
        <v/>
      </c>
      <c r="H69" s="12" t="str">
        <f>indirect("Form Responses 1!N"&amp;text($A68-6,"0"))</f>
        <v/>
      </c>
      <c r="I69" s="12" t="str">
        <f>indirect("Form Responses 1!O"&amp;text($A68-6,"0"))</f>
        <v/>
      </c>
    </row>
    <row r="70">
      <c r="A70" s="6">
        <v>35.0</v>
      </c>
      <c r="B70" s="13" t="str">
        <f>indirect("Form Responses 1!B"&amp;text(A70-6,"0"))</f>
        <v/>
      </c>
      <c r="C70" s="13" t="str">
        <f>if(isblank(indirect("Form Responses 1!C"&amp;text(A70-6,"0"))),"",SUBSTITUTE(indirect("Form Responses 1!C"&amp;text(A70-6,"0"))," "," / "))</f>
        <v/>
      </c>
      <c r="D70" s="12" t="str">
        <f>indirect("Form Responses 1!D"&amp;text($A70-6,"0"))</f>
        <v/>
      </c>
      <c r="E70" s="12" t="str">
        <f>indirect("Form Responses 1!E"&amp;text($A70-6,"0"))</f>
        <v/>
      </c>
      <c r="F70" s="12" t="str">
        <f>indirect("Form Responses 1!F"&amp;text($A70-6,"0"))</f>
        <v/>
      </c>
      <c r="G70" s="12" t="str">
        <f>indirect("Form Responses 1!G"&amp;text($A70-6,"0"))</f>
        <v/>
      </c>
      <c r="H70" s="12" t="str">
        <f>indirect("Form Responses 1!H"&amp;text($A70-6,"0"))</f>
        <v/>
      </c>
      <c r="I70" s="12" t="str">
        <f>indirect("Form Responses 1!I"&amp;text($A70-6,"0"))</f>
        <v/>
      </c>
    </row>
    <row r="71">
      <c r="A71" s="9"/>
      <c r="B71" s="9"/>
      <c r="C71" s="9"/>
      <c r="D71" s="12" t="str">
        <f>indirect("Form Responses 1!J"&amp;text($A70-6,"0"))</f>
        <v/>
      </c>
      <c r="E71" s="12" t="str">
        <f>indirect("Form Responses 1!K"&amp;text($A70-6,"0"))</f>
        <v/>
      </c>
      <c r="F71" s="12" t="str">
        <f>indirect("Form Responses 1!L"&amp;text($A70-6,"0"))</f>
        <v/>
      </c>
      <c r="G71" s="12" t="str">
        <f>indirect("Form Responses 1!M"&amp;text($A70-6,"0"))</f>
        <v/>
      </c>
      <c r="H71" s="12" t="str">
        <f>indirect("Form Responses 1!N"&amp;text($A70-6,"0"))</f>
        <v/>
      </c>
      <c r="I71" s="12" t="str">
        <f>indirect("Form Responses 1!O"&amp;text($A70-6,"0"))</f>
        <v/>
      </c>
    </row>
    <row r="72">
      <c r="A72" s="6">
        <v>36.0</v>
      </c>
      <c r="B72" s="13" t="str">
        <f>indirect("Form Responses 1!B"&amp;text(A72-6,"0"))</f>
        <v/>
      </c>
      <c r="C72" s="13" t="str">
        <f>if(isblank(indirect("Form Responses 1!C"&amp;text(A72-6,"0"))),"",SUBSTITUTE(indirect("Form Responses 1!C"&amp;text(A72-6,"0"))," "," / "))</f>
        <v/>
      </c>
      <c r="D72" s="12" t="str">
        <f>indirect("Form Responses 1!D"&amp;text($A72-6,"0"))</f>
        <v/>
      </c>
      <c r="E72" s="12" t="str">
        <f>indirect("Form Responses 1!E"&amp;text($A72-6,"0"))</f>
        <v/>
      </c>
      <c r="F72" s="12" t="str">
        <f>indirect("Form Responses 1!F"&amp;text($A72-6,"0"))</f>
        <v/>
      </c>
      <c r="G72" s="12" t="str">
        <f>indirect("Form Responses 1!G"&amp;text($A72-6,"0"))</f>
        <v/>
      </c>
      <c r="H72" s="12" t="str">
        <f>indirect("Form Responses 1!H"&amp;text($A72-6,"0"))</f>
        <v/>
      </c>
      <c r="I72" s="12" t="str">
        <f>indirect("Form Responses 1!I"&amp;text($A72-6,"0"))</f>
        <v/>
      </c>
    </row>
    <row r="73">
      <c r="A73" s="9"/>
      <c r="B73" s="9"/>
      <c r="C73" s="9"/>
      <c r="D73" s="12" t="str">
        <f>indirect("Form Responses 1!J"&amp;text($A72-6,"0"))</f>
        <v/>
      </c>
      <c r="E73" s="12" t="str">
        <f>indirect("Form Responses 1!K"&amp;text($A72-6,"0"))</f>
        <v/>
      </c>
      <c r="F73" s="12" t="str">
        <f>indirect("Form Responses 1!L"&amp;text($A72-6,"0"))</f>
        <v/>
      </c>
      <c r="G73" s="12" t="str">
        <f>indirect("Form Responses 1!M"&amp;text($A72-6,"0"))</f>
        <v/>
      </c>
      <c r="H73" s="12" t="str">
        <f>indirect("Form Responses 1!N"&amp;text($A72-6,"0"))</f>
        <v/>
      </c>
      <c r="I73" s="12" t="str">
        <f>indirect("Form Responses 1!O"&amp;text($A72-6,"0"))</f>
        <v/>
      </c>
    </row>
    <row r="74">
      <c r="A74" s="6">
        <v>37.0</v>
      </c>
      <c r="B74" s="13" t="str">
        <f>indirect("Form Responses 1!B"&amp;text(A74-6,"0"))</f>
        <v/>
      </c>
      <c r="C74" s="13" t="str">
        <f>if(isblank(indirect("Form Responses 1!C"&amp;text(A74-6,"0"))),"",SUBSTITUTE(indirect("Form Responses 1!C"&amp;text(A74-6,"0"))," "," / "))</f>
        <v/>
      </c>
      <c r="D74" s="12" t="str">
        <f>indirect("Form Responses 1!D"&amp;text($A74-6,"0"))</f>
        <v/>
      </c>
      <c r="E74" s="12" t="str">
        <f>indirect("Form Responses 1!E"&amp;text($A74-6,"0"))</f>
        <v/>
      </c>
      <c r="F74" s="12" t="str">
        <f>indirect("Form Responses 1!F"&amp;text($A74-6,"0"))</f>
        <v/>
      </c>
      <c r="G74" s="12" t="str">
        <f>indirect("Form Responses 1!G"&amp;text($A74-6,"0"))</f>
        <v/>
      </c>
      <c r="H74" s="12" t="str">
        <f>indirect("Form Responses 1!H"&amp;text($A74-6,"0"))</f>
        <v/>
      </c>
      <c r="I74" s="12" t="str">
        <f>indirect("Form Responses 1!I"&amp;text($A74-6,"0"))</f>
        <v/>
      </c>
    </row>
    <row r="75">
      <c r="A75" s="9"/>
      <c r="B75" s="9"/>
      <c r="C75" s="9"/>
      <c r="D75" s="12" t="str">
        <f>indirect("Form Responses 1!J"&amp;text($A74-6,"0"))</f>
        <v/>
      </c>
      <c r="E75" s="12" t="str">
        <f>indirect("Form Responses 1!K"&amp;text($A74-6,"0"))</f>
        <v/>
      </c>
      <c r="F75" s="12" t="str">
        <f>indirect("Form Responses 1!L"&amp;text($A74-6,"0"))</f>
        <v/>
      </c>
      <c r="G75" s="12" t="str">
        <f>indirect("Form Responses 1!M"&amp;text($A74-6,"0"))</f>
        <v/>
      </c>
      <c r="H75" s="12" t="str">
        <f>indirect("Form Responses 1!N"&amp;text($A74-6,"0"))</f>
        <v/>
      </c>
      <c r="I75" s="12" t="str">
        <f>indirect("Form Responses 1!O"&amp;text($A74-6,"0"))</f>
        <v/>
      </c>
    </row>
    <row r="76">
      <c r="A76" s="6">
        <v>38.0</v>
      </c>
      <c r="B76" s="13" t="str">
        <f>indirect("Form Responses 1!B"&amp;text(A76-6,"0"))</f>
        <v/>
      </c>
      <c r="C76" s="13" t="str">
        <f>if(isblank(indirect("Form Responses 1!C"&amp;text(A76-6,"0"))),"",SUBSTITUTE(indirect("Form Responses 1!C"&amp;text(A76-6,"0"))," "," / "))</f>
        <v/>
      </c>
      <c r="D76" s="12" t="str">
        <f>indirect("Form Responses 1!D"&amp;text($A76-6,"0"))</f>
        <v/>
      </c>
      <c r="E76" s="12" t="str">
        <f>indirect("Form Responses 1!E"&amp;text($A76-6,"0"))</f>
        <v/>
      </c>
      <c r="F76" s="12" t="str">
        <f>indirect("Form Responses 1!F"&amp;text($A76-6,"0"))</f>
        <v/>
      </c>
      <c r="G76" s="12" t="str">
        <f>indirect("Form Responses 1!G"&amp;text($A76-6,"0"))</f>
        <v/>
      </c>
      <c r="H76" s="12" t="str">
        <f>indirect("Form Responses 1!H"&amp;text($A76-6,"0"))</f>
        <v/>
      </c>
      <c r="I76" s="12" t="str">
        <f>indirect("Form Responses 1!I"&amp;text($A76-6,"0"))</f>
        <v/>
      </c>
    </row>
    <row r="77">
      <c r="A77" s="9"/>
      <c r="B77" s="9"/>
      <c r="C77" s="9"/>
      <c r="D77" s="12" t="str">
        <f>indirect("Form Responses 1!J"&amp;text($A76-6,"0"))</f>
        <v/>
      </c>
      <c r="E77" s="12" t="str">
        <f>indirect("Form Responses 1!K"&amp;text($A76-6,"0"))</f>
        <v/>
      </c>
      <c r="F77" s="12" t="str">
        <f>indirect("Form Responses 1!L"&amp;text($A76-6,"0"))</f>
        <v/>
      </c>
      <c r="G77" s="12" t="str">
        <f>indirect("Form Responses 1!M"&amp;text($A76-6,"0"))</f>
        <v/>
      </c>
      <c r="H77" s="12" t="str">
        <f>indirect("Form Responses 1!N"&amp;text($A76-6,"0"))</f>
        <v/>
      </c>
      <c r="I77" s="12" t="str">
        <f>indirect("Form Responses 1!O"&amp;text($A76-6,"0"))</f>
        <v/>
      </c>
    </row>
    <row r="78">
      <c r="A78" s="6">
        <v>39.0</v>
      </c>
      <c r="B78" s="13" t="str">
        <f>indirect("Form Responses 1!B"&amp;text(A78-6,"0"))</f>
        <v/>
      </c>
      <c r="C78" s="13" t="str">
        <f>if(isblank(indirect("Form Responses 1!C"&amp;text(A78-6,"0"))),"",SUBSTITUTE(indirect("Form Responses 1!C"&amp;text(A78-6,"0"))," "," / "))</f>
        <v/>
      </c>
      <c r="D78" s="12" t="str">
        <f>indirect("Form Responses 1!D"&amp;text($A78-6,"0"))</f>
        <v/>
      </c>
      <c r="E78" s="12" t="str">
        <f>indirect("Form Responses 1!E"&amp;text($A78-6,"0"))</f>
        <v/>
      </c>
      <c r="F78" s="12" t="str">
        <f>indirect("Form Responses 1!F"&amp;text($A78-6,"0"))</f>
        <v/>
      </c>
      <c r="G78" s="12" t="str">
        <f>indirect("Form Responses 1!G"&amp;text($A78-6,"0"))</f>
        <v/>
      </c>
      <c r="H78" s="12" t="str">
        <f>indirect("Form Responses 1!H"&amp;text($A78-6,"0"))</f>
        <v/>
      </c>
      <c r="I78" s="12" t="str">
        <f>indirect("Form Responses 1!I"&amp;text($A78-6,"0"))</f>
        <v/>
      </c>
    </row>
    <row r="79">
      <c r="A79" s="9"/>
      <c r="B79" s="9"/>
      <c r="C79" s="9"/>
      <c r="D79" s="12" t="str">
        <f>indirect("Form Responses 1!J"&amp;text($A78-6,"0"))</f>
        <v/>
      </c>
      <c r="E79" s="12" t="str">
        <f>indirect("Form Responses 1!K"&amp;text($A78-6,"0"))</f>
        <v/>
      </c>
      <c r="F79" s="12" t="str">
        <f>indirect("Form Responses 1!L"&amp;text($A78-6,"0"))</f>
        <v/>
      </c>
      <c r="G79" s="12" t="str">
        <f>indirect("Form Responses 1!M"&amp;text($A78-6,"0"))</f>
        <v/>
      </c>
      <c r="H79" s="12" t="str">
        <f>indirect("Form Responses 1!N"&amp;text($A78-6,"0"))</f>
        <v/>
      </c>
      <c r="I79" s="12" t="str">
        <f>indirect("Form Responses 1!O"&amp;text($A78-6,"0"))</f>
        <v/>
      </c>
    </row>
    <row r="80">
      <c r="A80" s="6">
        <v>40.0</v>
      </c>
      <c r="B80" s="13" t="str">
        <f>indirect("Form Responses 1!B"&amp;text(A80-6,"0"))</f>
        <v/>
      </c>
      <c r="C80" s="13" t="str">
        <f>if(isblank(indirect("Form Responses 1!C"&amp;text(A80-6,"0"))),"",SUBSTITUTE(indirect("Form Responses 1!C"&amp;text(A80-6,"0"))," "," / "))</f>
        <v/>
      </c>
      <c r="D80" s="12" t="str">
        <f>indirect("Form Responses 1!D"&amp;text($A80-6,"0"))</f>
        <v/>
      </c>
      <c r="E80" s="12" t="str">
        <f>indirect("Form Responses 1!E"&amp;text($A80-6,"0"))</f>
        <v/>
      </c>
      <c r="F80" s="12" t="str">
        <f>indirect("Form Responses 1!F"&amp;text($A80-6,"0"))</f>
        <v/>
      </c>
      <c r="G80" s="12" t="str">
        <f>indirect("Form Responses 1!G"&amp;text($A80-6,"0"))</f>
        <v/>
      </c>
      <c r="H80" s="12" t="str">
        <f>indirect("Form Responses 1!H"&amp;text($A80-6,"0"))</f>
        <v/>
      </c>
      <c r="I80" s="12" t="str">
        <f>indirect("Form Responses 1!I"&amp;text($A80-6,"0"))</f>
        <v/>
      </c>
    </row>
    <row r="81">
      <c r="A81" s="9"/>
      <c r="B81" s="9"/>
      <c r="C81" s="9"/>
      <c r="D81" s="12" t="str">
        <f>indirect("Form Responses 1!J"&amp;text($A80-6,"0"))</f>
        <v/>
      </c>
      <c r="E81" s="12" t="str">
        <f>indirect("Form Responses 1!K"&amp;text($A80-6,"0"))</f>
        <v/>
      </c>
      <c r="F81" s="12" t="str">
        <f>indirect("Form Responses 1!L"&amp;text($A80-6,"0"))</f>
        <v/>
      </c>
      <c r="G81" s="12" t="str">
        <f>indirect("Form Responses 1!M"&amp;text($A80-6,"0"))</f>
        <v/>
      </c>
      <c r="H81" s="12" t="str">
        <f>indirect("Form Responses 1!N"&amp;text($A80-6,"0"))</f>
        <v/>
      </c>
      <c r="I81" s="12" t="str">
        <f>indirect("Form Responses 1!O"&amp;text($A80-6,"0"))</f>
        <v/>
      </c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</sheetData>
  <mergeCells count="120">
    <mergeCell ref="C42:C43"/>
    <mergeCell ref="C40:C41"/>
    <mergeCell ref="C36:C37"/>
    <mergeCell ref="C38:C39"/>
    <mergeCell ref="C30:C31"/>
    <mergeCell ref="C34:C35"/>
    <mergeCell ref="C32:C33"/>
    <mergeCell ref="C60:C61"/>
    <mergeCell ref="C58:C59"/>
    <mergeCell ref="C44:C45"/>
    <mergeCell ref="C46:C47"/>
    <mergeCell ref="C76:C77"/>
    <mergeCell ref="C78:C79"/>
    <mergeCell ref="C52:C53"/>
    <mergeCell ref="C50:C51"/>
    <mergeCell ref="C56:C57"/>
    <mergeCell ref="C54:C55"/>
    <mergeCell ref="C62:C63"/>
    <mergeCell ref="C48:C49"/>
    <mergeCell ref="B64:B65"/>
    <mergeCell ref="B62:B63"/>
    <mergeCell ref="B68:B69"/>
    <mergeCell ref="B66:B67"/>
    <mergeCell ref="B52:B53"/>
    <mergeCell ref="B50:B51"/>
    <mergeCell ref="B56:B57"/>
    <mergeCell ref="B58:B59"/>
    <mergeCell ref="B40:B41"/>
    <mergeCell ref="B42:B43"/>
    <mergeCell ref="B72:B73"/>
    <mergeCell ref="B70:B71"/>
    <mergeCell ref="B44:B45"/>
    <mergeCell ref="B54:B55"/>
    <mergeCell ref="B38:B39"/>
    <mergeCell ref="B46:B47"/>
    <mergeCell ref="B60:B61"/>
    <mergeCell ref="B48:B49"/>
    <mergeCell ref="A54:A55"/>
    <mergeCell ref="A56:A57"/>
    <mergeCell ref="A72:A73"/>
    <mergeCell ref="A60:A61"/>
    <mergeCell ref="A64:A65"/>
    <mergeCell ref="A66:A67"/>
    <mergeCell ref="A68:A69"/>
    <mergeCell ref="A62:A63"/>
    <mergeCell ref="A70:A71"/>
    <mergeCell ref="A58:A59"/>
    <mergeCell ref="A42:A43"/>
    <mergeCell ref="A38:A39"/>
    <mergeCell ref="A40:A41"/>
    <mergeCell ref="A36:A37"/>
    <mergeCell ref="A30:A31"/>
    <mergeCell ref="A28:A29"/>
    <mergeCell ref="A22:A23"/>
    <mergeCell ref="A26:A27"/>
    <mergeCell ref="A24:A25"/>
    <mergeCell ref="A10:A11"/>
    <mergeCell ref="A4:A5"/>
    <mergeCell ref="A6:A7"/>
    <mergeCell ref="A2:A3"/>
    <mergeCell ref="A32:A33"/>
    <mergeCell ref="A20:A21"/>
    <mergeCell ref="A12:A13"/>
    <mergeCell ref="A14:A15"/>
    <mergeCell ref="A16:A17"/>
    <mergeCell ref="A18:A19"/>
    <mergeCell ref="A34:A35"/>
    <mergeCell ref="B10:B11"/>
    <mergeCell ref="B12:B13"/>
    <mergeCell ref="B26:B27"/>
    <mergeCell ref="B28:B29"/>
    <mergeCell ref="B18:B19"/>
    <mergeCell ref="B20:B21"/>
    <mergeCell ref="B30:B31"/>
    <mergeCell ref="B6:B7"/>
    <mergeCell ref="B4:B5"/>
    <mergeCell ref="B2:B3"/>
    <mergeCell ref="B24:B25"/>
    <mergeCell ref="B22:B23"/>
    <mergeCell ref="B8:B9"/>
    <mergeCell ref="C22:C23"/>
    <mergeCell ref="C20:C21"/>
    <mergeCell ref="C16:C17"/>
    <mergeCell ref="C6:C7"/>
    <mergeCell ref="C4:C5"/>
    <mergeCell ref="C2:C3"/>
    <mergeCell ref="C28:C29"/>
    <mergeCell ref="C14:C15"/>
    <mergeCell ref="C12:C13"/>
    <mergeCell ref="C18:C19"/>
    <mergeCell ref="A74:A75"/>
    <mergeCell ref="B74:B75"/>
    <mergeCell ref="C80:C81"/>
    <mergeCell ref="B80:B81"/>
    <mergeCell ref="B76:B77"/>
    <mergeCell ref="A76:A77"/>
    <mergeCell ref="B78:B79"/>
    <mergeCell ref="C74:C75"/>
    <mergeCell ref="C66:C67"/>
    <mergeCell ref="C70:C71"/>
    <mergeCell ref="C68:C69"/>
    <mergeCell ref="C72:C73"/>
    <mergeCell ref="C64:C65"/>
    <mergeCell ref="C26:C27"/>
    <mergeCell ref="C24:C25"/>
    <mergeCell ref="A78:A79"/>
    <mergeCell ref="A80:A81"/>
    <mergeCell ref="A46:A47"/>
    <mergeCell ref="A44:A45"/>
    <mergeCell ref="A52:A53"/>
    <mergeCell ref="A50:A51"/>
    <mergeCell ref="A48:A49"/>
    <mergeCell ref="B16:B17"/>
    <mergeCell ref="B14:B15"/>
    <mergeCell ref="B36:B37"/>
    <mergeCell ref="B32:B33"/>
    <mergeCell ref="B34:B35"/>
    <mergeCell ref="C8:C9"/>
    <mergeCell ref="C10:C11"/>
    <mergeCell ref="A8:A9"/>
  </mergeCells>
  <conditionalFormatting sqref="B2:C80 D2:I81">
    <cfRule type="containsBlanks" dxfId="0" priority="1">
      <formula>LEN(TRIM(B2))=0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8.14"/>
    <col customWidth="1" min="3" max="3" width="49.43"/>
    <col customWidth="1" min="4" max="5" width="21.57"/>
    <col customWidth="1" min="6" max="6" width="34.43"/>
    <col customWidth="1" min="7" max="7" width="35.57"/>
    <col customWidth="1" min="8" max="22" width="21.57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ht="1.5" customHeight="1">
      <c r="A2" s="2">
        <v>43210.98103744213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20</v>
      </c>
      <c r="M2" s="1" t="s">
        <v>20</v>
      </c>
      <c r="N2" s="1" t="s">
        <v>25</v>
      </c>
      <c r="O2" s="1" t="s">
        <v>22</v>
      </c>
      <c r="P2" s="1" t="s">
        <v>26</v>
      </c>
    </row>
    <row r="3">
      <c r="A3" s="2">
        <v>43208.55788759259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32</v>
      </c>
      <c r="N3" s="1" t="s">
        <v>38</v>
      </c>
      <c r="O3" s="1" t="s">
        <v>34</v>
      </c>
      <c r="P3" s="1" t="s">
        <v>39</v>
      </c>
    </row>
    <row r="4">
      <c r="A4" s="2">
        <v>43208.782889236114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44</v>
      </c>
      <c r="H4" s="1" t="s">
        <v>48</v>
      </c>
      <c r="I4" s="1" t="s">
        <v>22</v>
      </c>
      <c r="J4" s="1" t="s">
        <v>49</v>
      </c>
      <c r="K4" s="1" t="s">
        <v>50</v>
      </c>
      <c r="L4" s="1" t="s">
        <v>20</v>
      </c>
      <c r="M4" s="1" t="s">
        <v>20</v>
      </c>
      <c r="N4" s="1" t="s">
        <v>51</v>
      </c>
      <c r="O4" s="1" t="s">
        <v>22</v>
      </c>
      <c r="P4" s="1" t="s">
        <v>52</v>
      </c>
    </row>
    <row r="5">
      <c r="A5" s="2">
        <v>43208.97497018518</v>
      </c>
      <c r="B5" s="1" t="s">
        <v>53</v>
      </c>
      <c r="C5" s="1" t="s">
        <v>54</v>
      </c>
      <c r="D5" s="1" t="s">
        <v>42</v>
      </c>
      <c r="E5" s="1" t="s">
        <v>55</v>
      </c>
      <c r="F5" s="1" t="s">
        <v>56</v>
      </c>
      <c r="G5" s="1" t="s">
        <v>57</v>
      </c>
      <c r="H5" s="1" t="s">
        <v>57</v>
      </c>
      <c r="I5" s="1" t="s">
        <v>22</v>
      </c>
      <c r="J5" s="1" t="s">
        <v>29</v>
      </c>
      <c r="K5" s="1" t="s">
        <v>58</v>
      </c>
      <c r="L5" s="1" t="s">
        <v>59</v>
      </c>
      <c r="M5" s="1" t="s">
        <v>57</v>
      </c>
      <c r="N5" s="1" t="s">
        <v>57</v>
      </c>
      <c r="O5" s="1" t="s">
        <v>22</v>
      </c>
      <c r="P5" s="1" t="s">
        <v>60</v>
      </c>
    </row>
    <row r="6">
      <c r="A6" s="2">
        <v>43209.05290579861</v>
      </c>
      <c r="B6" s="1" t="s">
        <v>61</v>
      </c>
      <c r="C6" s="1" t="s">
        <v>62</v>
      </c>
      <c r="D6" s="1" t="s">
        <v>29</v>
      </c>
      <c r="E6" s="1" t="s">
        <v>63</v>
      </c>
      <c r="F6" s="1" t="s">
        <v>64</v>
      </c>
      <c r="G6" s="1" t="s">
        <v>65</v>
      </c>
      <c r="H6" s="1" t="s">
        <v>64</v>
      </c>
      <c r="I6" s="1" t="s">
        <v>34</v>
      </c>
      <c r="J6" s="1" t="s">
        <v>66</v>
      </c>
      <c r="K6" s="1" t="s">
        <v>67</v>
      </c>
      <c r="M6" s="1" t="s">
        <v>68</v>
      </c>
      <c r="N6" s="1" t="s">
        <v>69</v>
      </c>
      <c r="O6" s="1" t="s">
        <v>22</v>
      </c>
      <c r="P6" s="1" t="s">
        <v>70</v>
      </c>
    </row>
    <row r="7">
      <c r="A7" s="2">
        <v>43209.07507310185</v>
      </c>
      <c r="B7" s="1" t="s">
        <v>71</v>
      </c>
      <c r="C7" s="1" t="s">
        <v>72</v>
      </c>
      <c r="D7" s="1" t="s">
        <v>73</v>
      </c>
      <c r="E7" s="1" t="s">
        <v>73</v>
      </c>
      <c r="F7" s="1" t="s">
        <v>32</v>
      </c>
      <c r="G7" s="1" t="s">
        <v>57</v>
      </c>
      <c r="H7" s="1" t="s">
        <v>57</v>
      </c>
      <c r="I7" s="1" t="s">
        <v>22</v>
      </c>
      <c r="J7" s="1" t="s">
        <v>35</v>
      </c>
      <c r="K7" s="1" t="s">
        <v>36</v>
      </c>
      <c r="L7" s="1" t="s">
        <v>32</v>
      </c>
      <c r="M7" s="1" t="s">
        <v>57</v>
      </c>
      <c r="N7" s="1" t="s">
        <v>57</v>
      </c>
      <c r="O7" s="1" t="s">
        <v>22</v>
      </c>
      <c r="P7" s="1" t="s">
        <v>74</v>
      </c>
    </row>
    <row r="8">
      <c r="A8" s="2">
        <v>43211.71806806713</v>
      </c>
      <c r="B8" s="1" t="s">
        <v>75</v>
      </c>
      <c r="C8" s="1" t="s">
        <v>75</v>
      </c>
      <c r="D8" s="1" t="s">
        <v>75</v>
      </c>
      <c r="E8" s="1" t="s">
        <v>75</v>
      </c>
      <c r="F8" s="1" t="s">
        <v>75</v>
      </c>
      <c r="G8" s="1" t="s">
        <v>75</v>
      </c>
      <c r="H8" s="1" t="s">
        <v>75</v>
      </c>
      <c r="I8" s="1" t="s">
        <v>22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34</v>
      </c>
      <c r="P8" s="1" t="s">
        <v>76</v>
      </c>
    </row>
    <row r="9">
      <c r="A9" s="2">
        <v>43209.56810793982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57</v>
      </c>
      <c r="I9" s="1" t="s">
        <v>34</v>
      </c>
      <c r="J9" s="1" t="s">
        <v>35</v>
      </c>
      <c r="K9" s="1" t="s">
        <v>36</v>
      </c>
      <c r="L9" s="1" t="s">
        <v>83</v>
      </c>
      <c r="M9" s="1" t="s">
        <v>83</v>
      </c>
      <c r="N9" s="1" t="s">
        <v>84</v>
      </c>
      <c r="O9" s="1" t="s">
        <v>22</v>
      </c>
      <c r="P9" s="1" t="s">
        <v>85</v>
      </c>
    </row>
    <row r="10">
      <c r="A10" s="2">
        <v>43210.19315021991</v>
      </c>
      <c r="B10" s="1" t="s">
        <v>86</v>
      </c>
      <c r="C10" s="1" t="s">
        <v>87</v>
      </c>
      <c r="D10" s="1" t="s">
        <v>35</v>
      </c>
      <c r="E10" s="1" t="s">
        <v>88</v>
      </c>
      <c r="F10" s="1" t="s">
        <v>89</v>
      </c>
      <c r="G10" s="1" t="s">
        <v>57</v>
      </c>
      <c r="H10" s="1" t="s">
        <v>57</v>
      </c>
      <c r="I10" s="1" t="s">
        <v>34</v>
      </c>
      <c r="J10" s="1" t="s">
        <v>23</v>
      </c>
      <c r="K10" s="1" t="s">
        <v>90</v>
      </c>
      <c r="L10" s="5" t="s">
        <v>91</v>
      </c>
      <c r="M10" s="1" t="s">
        <v>57</v>
      </c>
      <c r="N10" s="1" t="s">
        <v>57</v>
      </c>
      <c r="O10" s="1" t="s">
        <v>22</v>
      </c>
      <c r="P10" s="1" t="s">
        <v>95</v>
      </c>
    </row>
    <row r="11">
      <c r="A11" s="2">
        <v>43209.722471643516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22</v>
      </c>
      <c r="J11" s="1" t="s">
        <v>106</v>
      </c>
      <c r="K11" s="1" t="s">
        <v>108</v>
      </c>
      <c r="L11" s="1" t="s">
        <v>109</v>
      </c>
      <c r="M11" s="1" t="s">
        <v>104</v>
      </c>
      <c r="N11" s="1" t="s">
        <v>110</v>
      </c>
      <c r="O11" s="1" t="s">
        <v>34</v>
      </c>
      <c r="P11" s="1" t="s">
        <v>111</v>
      </c>
    </row>
    <row r="12">
      <c r="A12" s="2">
        <v>43209.7371390162</v>
      </c>
      <c r="B12" s="1" t="s">
        <v>112</v>
      </c>
      <c r="C12" s="1" t="s">
        <v>113</v>
      </c>
      <c r="D12" s="1" t="s">
        <v>42</v>
      </c>
      <c r="E12" s="1" t="s">
        <v>114</v>
      </c>
      <c r="F12" s="1" t="s">
        <v>20</v>
      </c>
      <c r="G12" s="1" t="s">
        <v>20</v>
      </c>
      <c r="H12" s="5" t="s">
        <v>116</v>
      </c>
      <c r="I12" s="1" t="s">
        <v>34</v>
      </c>
      <c r="J12" s="1" t="s">
        <v>42</v>
      </c>
      <c r="K12" s="1" t="s">
        <v>128</v>
      </c>
      <c r="L12" s="1" t="s">
        <v>20</v>
      </c>
      <c r="M12" s="1" t="s">
        <v>20</v>
      </c>
      <c r="N12" s="5" t="s">
        <v>130</v>
      </c>
      <c r="O12" s="1" t="s">
        <v>34</v>
      </c>
      <c r="P12" s="1" t="s">
        <v>150</v>
      </c>
    </row>
    <row r="13">
      <c r="A13" s="2">
        <v>43209.80998546296</v>
      </c>
      <c r="B13" s="1" t="s">
        <v>153</v>
      </c>
      <c r="C13" s="1" t="s">
        <v>154</v>
      </c>
      <c r="D13" s="1" t="s">
        <v>156</v>
      </c>
      <c r="E13" s="1" t="s">
        <v>158</v>
      </c>
      <c r="F13" s="1" t="s">
        <v>151</v>
      </c>
      <c r="G13" s="1" t="s">
        <v>57</v>
      </c>
      <c r="H13" s="1" t="s">
        <v>161</v>
      </c>
      <c r="I13" s="1" t="s">
        <v>34</v>
      </c>
      <c r="J13" s="1" t="s">
        <v>162</v>
      </c>
      <c r="K13" s="1" t="s">
        <v>163</v>
      </c>
      <c r="L13" s="1" t="s">
        <v>151</v>
      </c>
      <c r="M13" s="1" t="s">
        <v>57</v>
      </c>
      <c r="N13" s="1" t="s">
        <v>165</v>
      </c>
      <c r="O13" s="1" t="s">
        <v>34</v>
      </c>
      <c r="P13" s="1" t="s">
        <v>166</v>
      </c>
    </row>
    <row r="14">
      <c r="A14" s="2">
        <v>43209.88374451389</v>
      </c>
      <c r="B14" s="1" t="s">
        <v>167</v>
      </c>
      <c r="C14" s="1" t="s">
        <v>169</v>
      </c>
      <c r="D14" s="1" t="s">
        <v>42</v>
      </c>
      <c r="E14" s="1" t="s">
        <v>170</v>
      </c>
      <c r="F14" s="1" t="s">
        <v>20</v>
      </c>
      <c r="G14" s="1" t="s">
        <v>20</v>
      </c>
      <c r="H14" s="1" t="s">
        <v>173</v>
      </c>
      <c r="I14" s="1" t="s">
        <v>22</v>
      </c>
      <c r="J14" s="1" t="s">
        <v>42</v>
      </c>
      <c r="K14" s="1" t="s">
        <v>174</v>
      </c>
      <c r="L14" s="1" t="s">
        <v>20</v>
      </c>
      <c r="M14" s="1" t="s">
        <v>20</v>
      </c>
      <c r="N14" s="1" t="s">
        <v>177</v>
      </c>
      <c r="O14" s="1" t="s">
        <v>22</v>
      </c>
      <c r="P14" s="1" t="s">
        <v>179</v>
      </c>
    </row>
    <row r="15">
      <c r="A15" s="2">
        <v>43209.96700438658</v>
      </c>
      <c r="B15" s="1" t="s">
        <v>180</v>
      </c>
      <c r="C15" s="1" t="s">
        <v>181</v>
      </c>
      <c r="D15" s="1" t="s">
        <v>162</v>
      </c>
      <c r="E15" s="1" t="s">
        <v>163</v>
      </c>
      <c r="F15" s="1" t="s">
        <v>20</v>
      </c>
      <c r="G15" s="1" t="s">
        <v>20</v>
      </c>
      <c r="H15" s="1" t="s">
        <v>182</v>
      </c>
      <c r="I15" s="1" t="s">
        <v>34</v>
      </c>
      <c r="J15" s="1" t="s">
        <v>29</v>
      </c>
      <c r="K15" s="1" t="s">
        <v>128</v>
      </c>
      <c r="L15" s="1" t="s">
        <v>20</v>
      </c>
      <c r="M15" s="1" t="s">
        <v>20</v>
      </c>
      <c r="N15" s="1" t="s">
        <v>183</v>
      </c>
      <c r="O15" s="1" t="s">
        <v>34</v>
      </c>
      <c r="P15" s="1" t="s">
        <v>184</v>
      </c>
    </row>
    <row r="16">
      <c r="A16" s="2">
        <v>43210.64819684028</v>
      </c>
      <c r="B16" s="1" t="s">
        <v>185</v>
      </c>
      <c r="C16" s="1" t="s">
        <v>186</v>
      </c>
      <c r="D16" s="1" t="s">
        <v>42</v>
      </c>
      <c r="E16" s="1" t="s">
        <v>174</v>
      </c>
      <c r="F16" s="1" t="s">
        <v>20</v>
      </c>
      <c r="G16" s="1" t="s">
        <v>20</v>
      </c>
      <c r="H16" s="1" t="s">
        <v>177</v>
      </c>
      <c r="I16" s="1" t="s">
        <v>34</v>
      </c>
      <c r="J16" s="1" t="s">
        <v>42</v>
      </c>
      <c r="K16" s="1" t="s">
        <v>170</v>
      </c>
      <c r="L16" s="1" t="s">
        <v>20</v>
      </c>
      <c r="M16" s="1" t="s">
        <v>20</v>
      </c>
      <c r="N16" s="1" t="s">
        <v>173</v>
      </c>
      <c r="O16" s="1" t="s">
        <v>34</v>
      </c>
      <c r="P16" s="1" t="s">
        <v>188</v>
      </c>
    </row>
    <row r="17">
      <c r="A17" s="2">
        <v>43211.57539371528</v>
      </c>
      <c r="B17" s="1" t="s">
        <v>189</v>
      </c>
      <c r="C17" s="1" t="s">
        <v>191</v>
      </c>
      <c r="D17" s="1" t="s">
        <v>29</v>
      </c>
      <c r="E17" s="1" t="s">
        <v>114</v>
      </c>
      <c r="F17" s="1" t="s">
        <v>20</v>
      </c>
      <c r="G17" s="1" t="s">
        <v>20</v>
      </c>
      <c r="H17" s="1" t="s">
        <v>193</v>
      </c>
      <c r="I17" s="1" t="s">
        <v>22</v>
      </c>
      <c r="J17" s="1" t="s">
        <v>162</v>
      </c>
      <c r="K17" s="1" t="s">
        <v>194</v>
      </c>
      <c r="L17" s="1" t="s">
        <v>195</v>
      </c>
      <c r="M17" s="1" t="s">
        <v>195</v>
      </c>
      <c r="N17" s="1" t="s">
        <v>196</v>
      </c>
      <c r="O17" s="1" t="s">
        <v>22</v>
      </c>
      <c r="P17" s="1" t="s">
        <v>198</v>
      </c>
    </row>
    <row r="18">
      <c r="A18" s="2">
        <v>43211.67338493056</v>
      </c>
      <c r="B18" s="1" t="s">
        <v>199</v>
      </c>
      <c r="C18" s="1" t="s">
        <v>200</v>
      </c>
      <c r="D18" s="1" t="s">
        <v>171</v>
      </c>
      <c r="E18" s="1" t="s">
        <v>172</v>
      </c>
      <c r="F18" s="1" t="s">
        <v>20</v>
      </c>
      <c r="G18" s="1" t="s">
        <v>201</v>
      </c>
      <c r="H18" s="1" t="s">
        <v>171</v>
      </c>
      <c r="I18" s="1" t="s">
        <v>22</v>
      </c>
      <c r="J18" s="1" t="s">
        <v>176</v>
      </c>
      <c r="K18" s="1" t="s">
        <v>178</v>
      </c>
      <c r="L18" s="1" t="s">
        <v>20</v>
      </c>
      <c r="M18" s="1" t="s">
        <v>201</v>
      </c>
      <c r="N18" s="1" t="s">
        <v>178</v>
      </c>
      <c r="O18" s="1" t="s">
        <v>22</v>
      </c>
      <c r="P18" s="1" t="s">
        <v>204</v>
      </c>
    </row>
    <row r="19">
      <c r="B19" s="1"/>
    </row>
    <row r="36" ht="19.5" customHeight="1"/>
  </sheetData>
  <hyperlinks>
    <hyperlink r:id="rId2" ref="L10"/>
    <hyperlink r:id="rId3" ref="H12"/>
    <hyperlink r:id="rId4" ref="N12"/>
  </hyperlinks>
  <drawing r:id="rId5"/>
  <legacyDrawing r:id="rId6"/>
</worksheet>
</file>