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chris/dev/uni/vision/AISSCV_results/"/>
    </mc:Choice>
  </mc:AlternateContent>
  <xr:revisionPtr revIDLastSave="0" documentId="13_ncr:1_{20004041-57AF-274C-B850-911A8B5006B1}" xr6:coauthVersionLast="47" xr6:coauthVersionMax="47" xr10:uidLastSave="{00000000-0000-0000-0000-000000000000}"/>
  <bookViews>
    <workbookView xWindow="16420" yWindow="2940" windowWidth="43740" windowHeight="29460" activeTab="2" xr2:uid="{00000000-000D-0000-FFFF-FFFF00000000}"/>
  </bookViews>
  <sheets>
    <sheet name="Class" sheetId="2" r:id="rId1"/>
    <sheet name="Overall" sheetId="1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7" i="1" l="1"/>
  <c r="J178" i="1" s="1"/>
  <c r="I177" i="1"/>
  <c r="I178" i="1" s="1"/>
  <c r="H177" i="1"/>
  <c r="H178" i="1" s="1"/>
  <c r="G177" i="1"/>
  <c r="G178" i="1" s="1"/>
  <c r="F177" i="1"/>
  <c r="F178" i="1" s="1"/>
  <c r="E177" i="1"/>
  <c r="E178" i="1" s="1"/>
  <c r="D177" i="1"/>
  <c r="D178" i="1" s="1"/>
  <c r="C177" i="1"/>
  <c r="C178" i="1" s="1"/>
  <c r="B177" i="1"/>
  <c r="J176" i="1"/>
  <c r="I176" i="1"/>
  <c r="H176" i="1"/>
  <c r="G176" i="1"/>
  <c r="F176" i="1"/>
  <c r="E176" i="1"/>
  <c r="D176" i="1"/>
  <c r="C176" i="1"/>
  <c r="B176" i="1"/>
  <c r="T177" i="1"/>
  <c r="S177" i="1"/>
  <c r="R177" i="1"/>
  <c r="Q177" i="1"/>
  <c r="P177" i="1"/>
  <c r="O177" i="1"/>
  <c r="N177" i="1"/>
  <c r="M177" i="1"/>
  <c r="L177" i="1"/>
  <c r="T176" i="1"/>
  <c r="S176" i="1"/>
  <c r="R176" i="1"/>
  <c r="Q176" i="1"/>
  <c r="P176" i="1"/>
  <c r="O176" i="1"/>
  <c r="N176" i="1"/>
  <c r="M176" i="1"/>
  <c r="L176" i="1"/>
  <c r="J160" i="1"/>
  <c r="J161" i="1" s="1"/>
  <c r="I160" i="1"/>
  <c r="I161" i="1" s="1"/>
  <c r="H160" i="1"/>
  <c r="H161" i="1" s="1"/>
  <c r="G160" i="1"/>
  <c r="G161" i="1" s="1"/>
  <c r="F160" i="1"/>
  <c r="F161" i="1" s="1"/>
  <c r="E160" i="1"/>
  <c r="E161" i="1" s="1"/>
  <c r="D160" i="1"/>
  <c r="D161" i="1" s="1"/>
  <c r="C160" i="1"/>
  <c r="C161" i="1" s="1"/>
  <c r="B160" i="1"/>
  <c r="J159" i="1"/>
  <c r="I159" i="1"/>
  <c r="H159" i="1"/>
  <c r="G159" i="1"/>
  <c r="F159" i="1"/>
  <c r="E159" i="1"/>
  <c r="D159" i="1"/>
  <c r="C159" i="1"/>
  <c r="B159" i="1"/>
  <c r="T160" i="1"/>
  <c r="S160" i="1"/>
  <c r="R160" i="1"/>
  <c r="Q160" i="1"/>
  <c r="P160" i="1"/>
  <c r="O160" i="1"/>
  <c r="N160" i="1"/>
  <c r="M160" i="1"/>
  <c r="L160" i="1"/>
  <c r="T159" i="1"/>
  <c r="S159" i="1"/>
  <c r="R159" i="1"/>
  <c r="Q159" i="1"/>
  <c r="P159" i="1"/>
  <c r="O159" i="1"/>
  <c r="N159" i="1"/>
  <c r="M159" i="1"/>
  <c r="L159" i="1"/>
  <c r="AH66" i="3"/>
  <c r="AG66" i="3"/>
  <c r="AF66" i="3"/>
  <c r="AE66" i="3"/>
  <c r="AD66" i="3"/>
  <c r="AC66" i="3"/>
  <c r="AB66" i="3"/>
  <c r="AA66" i="3"/>
  <c r="Z66" i="3"/>
  <c r="AH65" i="3"/>
  <c r="AG65" i="3"/>
  <c r="AF65" i="3"/>
  <c r="AE65" i="3"/>
  <c r="AD65" i="3"/>
  <c r="AC65" i="3"/>
  <c r="AB65" i="3"/>
  <c r="AA65" i="3"/>
  <c r="Z65" i="3"/>
  <c r="H144" i="1"/>
  <c r="G144" i="1"/>
  <c r="F144" i="1"/>
  <c r="C144" i="1"/>
  <c r="D144" i="1"/>
  <c r="E144" i="1"/>
  <c r="I144" i="1"/>
  <c r="J144" i="1"/>
  <c r="T143" i="1"/>
  <c r="S143" i="1"/>
  <c r="R143" i="1"/>
  <c r="Q143" i="1"/>
  <c r="P143" i="1"/>
  <c r="O143" i="1"/>
  <c r="N143" i="1"/>
  <c r="M143" i="1"/>
  <c r="L143" i="1"/>
  <c r="T142" i="1"/>
  <c r="S142" i="1"/>
  <c r="R142" i="1"/>
  <c r="Q142" i="1"/>
  <c r="P142" i="1"/>
  <c r="O142" i="1"/>
  <c r="N142" i="1"/>
  <c r="M142" i="1"/>
  <c r="L142" i="1"/>
  <c r="AH49" i="3"/>
  <c r="AG49" i="3"/>
  <c r="AF49" i="3"/>
  <c r="AE49" i="3"/>
  <c r="AD49" i="3"/>
  <c r="AC49" i="3"/>
  <c r="AB49" i="3"/>
  <c r="AA49" i="3"/>
  <c r="Z49" i="3"/>
  <c r="AH48" i="3"/>
  <c r="AG48" i="3"/>
  <c r="AF48" i="3"/>
  <c r="AE48" i="3"/>
  <c r="AD48" i="3"/>
  <c r="AC48" i="3"/>
  <c r="AB48" i="3"/>
  <c r="AA48" i="3"/>
  <c r="Z48" i="3"/>
  <c r="I143" i="1"/>
  <c r="C143" i="1"/>
  <c r="D143" i="1"/>
  <c r="E143" i="1"/>
  <c r="F143" i="1"/>
  <c r="G143" i="1"/>
  <c r="H143" i="1"/>
  <c r="J143" i="1"/>
  <c r="B143" i="1"/>
  <c r="U14" i="3"/>
  <c r="T14" i="3"/>
  <c r="S14" i="3"/>
  <c r="Q14" i="3"/>
  <c r="R14" i="3"/>
  <c r="P14" i="3"/>
  <c r="U13" i="3"/>
  <c r="T13" i="3"/>
  <c r="S13" i="3"/>
  <c r="Q13" i="3"/>
  <c r="R13" i="3"/>
  <c r="P13" i="3"/>
  <c r="I32" i="3"/>
  <c r="H32" i="3"/>
  <c r="G32" i="3"/>
  <c r="E32" i="3"/>
  <c r="F32" i="3"/>
  <c r="D32" i="3"/>
  <c r="I31" i="3"/>
  <c r="H31" i="3"/>
  <c r="G31" i="3"/>
  <c r="E31" i="3"/>
  <c r="F31" i="3"/>
  <c r="D31" i="3"/>
  <c r="I22" i="3"/>
  <c r="H22" i="3"/>
  <c r="G22" i="3"/>
  <c r="E22" i="3"/>
  <c r="F22" i="3"/>
  <c r="D22" i="3"/>
  <c r="U6" i="3"/>
  <c r="T6" i="3"/>
  <c r="S6" i="3"/>
  <c r="Q6" i="3"/>
  <c r="R6" i="3"/>
  <c r="P6" i="3"/>
  <c r="U5" i="3"/>
  <c r="T5" i="3"/>
  <c r="S5" i="3"/>
  <c r="Q5" i="3"/>
  <c r="R5" i="3"/>
  <c r="P5" i="3"/>
  <c r="I15" i="3"/>
  <c r="H15" i="3"/>
  <c r="G15" i="3"/>
  <c r="E15" i="3"/>
  <c r="F15" i="3"/>
  <c r="D15" i="3"/>
  <c r="I14" i="3"/>
  <c r="H14" i="3"/>
  <c r="G14" i="3"/>
  <c r="E14" i="3"/>
  <c r="F14" i="3"/>
  <c r="D14" i="3"/>
  <c r="I13" i="3"/>
  <c r="H13" i="3"/>
  <c r="G13" i="3"/>
  <c r="E13" i="3"/>
  <c r="F13" i="3"/>
  <c r="D13" i="3"/>
  <c r="I6" i="3"/>
  <c r="I5" i="3"/>
  <c r="H6" i="3"/>
  <c r="G6" i="3"/>
  <c r="E6" i="3"/>
  <c r="F6" i="3"/>
  <c r="D6" i="3"/>
  <c r="H5" i="3"/>
  <c r="G5" i="3"/>
  <c r="F5" i="3"/>
  <c r="E5" i="3"/>
  <c r="D5" i="3"/>
  <c r="T20" i="1"/>
  <c r="S20" i="1"/>
  <c r="R20" i="1"/>
  <c r="Q20" i="1"/>
  <c r="P20" i="1"/>
  <c r="O20" i="1"/>
  <c r="N20" i="1"/>
  <c r="M20" i="1"/>
  <c r="L20" i="1"/>
  <c r="T125" i="1"/>
  <c r="S125" i="1"/>
  <c r="R125" i="1"/>
  <c r="Q125" i="1"/>
  <c r="P125" i="1"/>
  <c r="O125" i="1"/>
  <c r="N125" i="1"/>
  <c r="M125" i="1"/>
  <c r="L125" i="1"/>
  <c r="T113" i="1"/>
  <c r="S113" i="1"/>
  <c r="R113" i="1"/>
  <c r="Q113" i="1"/>
  <c r="P113" i="1"/>
  <c r="O113" i="1"/>
  <c r="N113" i="1"/>
  <c r="M113" i="1"/>
  <c r="L113" i="1"/>
  <c r="T101" i="1"/>
  <c r="S101" i="1"/>
  <c r="R101" i="1"/>
  <c r="Q101" i="1"/>
  <c r="P101" i="1"/>
  <c r="O101" i="1"/>
  <c r="N101" i="1"/>
  <c r="M101" i="1"/>
  <c r="L101" i="1"/>
  <c r="T89" i="1"/>
  <c r="S89" i="1"/>
  <c r="R89" i="1"/>
  <c r="Q89" i="1"/>
  <c r="P89" i="1"/>
  <c r="O89" i="1"/>
  <c r="N89" i="1"/>
  <c r="M89" i="1"/>
  <c r="L89" i="1"/>
  <c r="T76" i="1"/>
  <c r="S76" i="1"/>
  <c r="R76" i="1"/>
  <c r="Q76" i="1"/>
  <c r="P76" i="1"/>
  <c r="O76" i="1"/>
  <c r="N76" i="1"/>
  <c r="M76" i="1"/>
  <c r="L76" i="1"/>
  <c r="T65" i="1"/>
  <c r="S65" i="1"/>
  <c r="R65" i="1"/>
  <c r="Q65" i="1"/>
  <c r="P65" i="1"/>
  <c r="O65" i="1"/>
  <c r="N65" i="1"/>
  <c r="M65" i="1"/>
  <c r="L65" i="1"/>
  <c r="B142" i="1"/>
  <c r="C142" i="1"/>
  <c r="D142" i="1"/>
  <c r="E142" i="1"/>
  <c r="F142" i="1"/>
  <c r="G142" i="1"/>
  <c r="H142" i="1"/>
  <c r="I142" i="1"/>
  <c r="J142" i="1"/>
  <c r="J20" i="1"/>
  <c r="I20" i="1"/>
  <c r="H20" i="1"/>
  <c r="G20" i="1"/>
  <c r="F20" i="1"/>
  <c r="E20" i="1"/>
  <c r="D20" i="1"/>
  <c r="C20" i="1"/>
  <c r="B20" i="1"/>
  <c r="J125" i="1"/>
  <c r="I125" i="1"/>
  <c r="H125" i="1"/>
  <c r="G125" i="1"/>
  <c r="F125" i="1"/>
  <c r="E125" i="1"/>
  <c r="D125" i="1"/>
  <c r="C125" i="1"/>
  <c r="B125" i="1"/>
  <c r="J113" i="1"/>
  <c r="I113" i="1"/>
  <c r="H113" i="1"/>
  <c r="G113" i="1"/>
  <c r="F113" i="1"/>
  <c r="E113" i="1"/>
  <c r="D113" i="1"/>
  <c r="C113" i="1"/>
  <c r="B113" i="1"/>
  <c r="J101" i="1"/>
  <c r="I101" i="1"/>
  <c r="H101" i="1"/>
  <c r="G101" i="1"/>
  <c r="F101" i="1"/>
  <c r="E101" i="1"/>
  <c r="D101" i="1"/>
  <c r="C101" i="1"/>
  <c r="B101" i="1"/>
  <c r="J89" i="1"/>
  <c r="I89" i="1"/>
  <c r="H89" i="1"/>
  <c r="G89" i="1"/>
  <c r="F89" i="1"/>
  <c r="E89" i="1"/>
  <c r="D89" i="1"/>
  <c r="C89" i="1"/>
  <c r="B89" i="1"/>
  <c r="J76" i="1"/>
  <c r="I76" i="1"/>
  <c r="H76" i="1"/>
  <c r="G76" i="1"/>
  <c r="F76" i="1"/>
  <c r="E76" i="1"/>
  <c r="D76" i="1"/>
  <c r="C76" i="1"/>
  <c r="B76" i="1"/>
  <c r="J65" i="1"/>
  <c r="I65" i="1"/>
  <c r="H65" i="1"/>
  <c r="G65" i="1"/>
  <c r="F65" i="1"/>
  <c r="E65" i="1"/>
  <c r="D65" i="1"/>
  <c r="C65" i="1"/>
  <c r="B65" i="1"/>
  <c r="T54" i="1"/>
  <c r="S54" i="1"/>
  <c r="R54" i="1"/>
  <c r="Q54" i="1"/>
  <c r="P54" i="1"/>
  <c r="O54" i="1"/>
  <c r="N54" i="1"/>
  <c r="M54" i="1"/>
  <c r="L54" i="1"/>
  <c r="J54" i="1"/>
  <c r="I54" i="1"/>
  <c r="H54" i="1"/>
  <c r="G54" i="1"/>
  <c r="F54" i="1"/>
  <c r="E54" i="1"/>
  <c r="D54" i="1"/>
  <c r="C54" i="1"/>
  <c r="B54" i="1"/>
  <c r="T43" i="1"/>
  <c r="S43" i="1"/>
  <c r="R43" i="1"/>
  <c r="Q43" i="1"/>
  <c r="P43" i="1"/>
  <c r="O43" i="1"/>
  <c r="N43" i="1"/>
  <c r="M43" i="1"/>
  <c r="L43" i="1"/>
  <c r="J43" i="1"/>
  <c r="I43" i="1"/>
  <c r="H43" i="1"/>
  <c r="G43" i="1"/>
  <c r="F43" i="1"/>
  <c r="E43" i="1"/>
  <c r="D43" i="1"/>
  <c r="C43" i="1"/>
  <c r="B43" i="1"/>
  <c r="J32" i="1"/>
  <c r="I32" i="1"/>
  <c r="H32" i="1"/>
  <c r="G32" i="1"/>
  <c r="F32" i="1"/>
  <c r="E32" i="1"/>
  <c r="D32" i="1"/>
  <c r="C32" i="1"/>
  <c r="B32" i="1"/>
  <c r="T32" i="1"/>
  <c r="S32" i="1"/>
  <c r="R32" i="1"/>
  <c r="Q32" i="1"/>
  <c r="P32" i="1"/>
  <c r="O32" i="1"/>
  <c r="N32" i="1"/>
  <c r="M32" i="1"/>
  <c r="L32" i="1"/>
  <c r="T8" i="1"/>
  <c r="S8" i="1"/>
  <c r="R8" i="1"/>
  <c r="Q8" i="1"/>
  <c r="P8" i="1"/>
  <c r="O8" i="1"/>
  <c r="N8" i="1"/>
  <c r="M8" i="1"/>
  <c r="L8" i="1"/>
  <c r="C8" i="1"/>
  <c r="D8" i="1"/>
  <c r="E8" i="1"/>
  <c r="F8" i="1"/>
  <c r="G8" i="1"/>
  <c r="H8" i="1"/>
  <c r="I8" i="1"/>
  <c r="J8" i="1"/>
  <c r="B8" i="1"/>
  <c r="L35" i="2"/>
  <c r="K35" i="2"/>
  <c r="J35" i="2"/>
  <c r="L34" i="2"/>
  <c r="K34" i="2"/>
  <c r="J34" i="2"/>
  <c r="L33" i="2"/>
  <c r="K33" i="2"/>
  <c r="J33" i="2"/>
  <c r="L32" i="2"/>
  <c r="K32" i="2"/>
  <c r="J32" i="2"/>
  <c r="L31" i="2"/>
  <c r="K31" i="2"/>
  <c r="J31" i="2"/>
  <c r="L30" i="2"/>
  <c r="K30" i="2"/>
  <c r="J30" i="2"/>
  <c r="L29" i="2"/>
  <c r="K29" i="2"/>
  <c r="J29" i="2"/>
  <c r="L28" i="2"/>
  <c r="K28" i="2"/>
  <c r="J28" i="2"/>
  <c r="L27" i="2"/>
  <c r="K27" i="2"/>
  <c r="J27" i="2"/>
  <c r="L26" i="2"/>
  <c r="K26" i="2"/>
  <c r="J26" i="2"/>
  <c r="L25" i="2"/>
  <c r="K25" i="2"/>
  <c r="J25" i="2"/>
  <c r="L24" i="2"/>
  <c r="K24" i="2"/>
  <c r="J24" i="2"/>
  <c r="L23" i="2"/>
  <c r="K23" i="2"/>
  <c r="J23" i="2"/>
  <c r="L22" i="2"/>
  <c r="K22" i="2"/>
  <c r="J22" i="2"/>
  <c r="J21" i="1"/>
  <c r="I21" i="1"/>
  <c r="H21" i="1"/>
  <c r="G21" i="1"/>
  <c r="F21" i="1"/>
  <c r="E21" i="1"/>
  <c r="D21" i="1"/>
  <c r="C21" i="1"/>
  <c r="B21" i="1"/>
  <c r="T21" i="1"/>
  <c r="S21" i="1"/>
  <c r="R21" i="1"/>
  <c r="Q21" i="1"/>
  <c r="P21" i="1"/>
  <c r="O21" i="1"/>
  <c r="N21" i="1"/>
  <c r="M21" i="1"/>
  <c r="L21" i="1"/>
  <c r="L220" i="2"/>
  <c r="K220" i="2"/>
  <c r="J220" i="2"/>
  <c r="L219" i="2"/>
  <c r="K219" i="2"/>
  <c r="J219" i="2"/>
  <c r="L218" i="2"/>
  <c r="K218" i="2"/>
  <c r="J218" i="2"/>
  <c r="L217" i="2"/>
  <c r="K217" i="2"/>
  <c r="J217" i="2"/>
  <c r="L216" i="2"/>
  <c r="K216" i="2"/>
  <c r="J216" i="2"/>
  <c r="L215" i="2"/>
  <c r="K215" i="2"/>
  <c r="J215" i="2"/>
  <c r="L214" i="2"/>
  <c r="K214" i="2"/>
  <c r="J214" i="2"/>
  <c r="L213" i="2"/>
  <c r="K213" i="2"/>
  <c r="J213" i="2"/>
  <c r="L212" i="2"/>
  <c r="K212" i="2"/>
  <c r="J212" i="2"/>
  <c r="L211" i="2"/>
  <c r="K211" i="2"/>
  <c r="J211" i="2"/>
  <c r="L210" i="2"/>
  <c r="K210" i="2"/>
  <c r="J210" i="2"/>
  <c r="L209" i="2"/>
  <c r="K209" i="2"/>
  <c r="J209" i="2"/>
  <c r="L208" i="2"/>
  <c r="K208" i="2"/>
  <c r="J208" i="2"/>
  <c r="L207" i="2"/>
  <c r="K207" i="2"/>
  <c r="J207" i="2"/>
  <c r="L202" i="2"/>
  <c r="K202" i="2"/>
  <c r="J202" i="2"/>
  <c r="L201" i="2"/>
  <c r="K201" i="2"/>
  <c r="J201" i="2"/>
  <c r="L200" i="2"/>
  <c r="K200" i="2"/>
  <c r="J200" i="2"/>
  <c r="L199" i="2"/>
  <c r="K199" i="2"/>
  <c r="J199" i="2"/>
  <c r="L198" i="2"/>
  <c r="K198" i="2"/>
  <c r="J198" i="2"/>
  <c r="L197" i="2"/>
  <c r="K197" i="2"/>
  <c r="J197" i="2"/>
  <c r="L196" i="2"/>
  <c r="K196" i="2"/>
  <c r="J196" i="2"/>
  <c r="L195" i="2"/>
  <c r="K195" i="2"/>
  <c r="J195" i="2"/>
  <c r="L194" i="2"/>
  <c r="K194" i="2"/>
  <c r="J194" i="2"/>
  <c r="L193" i="2"/>
  <c r="K193" i="2"/>
  <c r="J193" i="2"/>
  <c r="L192" i="2"/>
  <c r="K192" i="2"/>
  <c r="J192" i="2"/>
  <c r="L191" i="2"/>
  <c r="K191" i="2"/>
  <c r="J191" i="2"/>
  <c r="L190" i="2"/>
  <c r="K190" i="2"/>
  <c r="J190" i="2"/>
  <c r="L189" i="2"/>
  <c r="K189" i="2"/>
  <c r="J189" i="2"/>
  <c r="J126" i="1"/>
  <c r="I126" i="1"/>
  <c r="H126" i="1"/>
  <c r="G126" i="1"/>
  <c r="F126" i="1"/>
  <c r="E126" i="1"/>
  <c r="D126" i="1"/>
  <c r="C126" i="1"/>
  <c r="B126" i="1"/>
  <c r="T126" i="1"/>
  <c r="S126" i="1"/>
  <c r="R126" i="1"/>
  <c r="Q126" i="1"/>
  <c r="P126" i="1"/>
  <c r="O126" i="1"/>
  <c r="N126" i="1"/>
  <c r="M126" i="1"/>
  <c r="L126" i="1"/>
  <c r="L184" i="2"/>
  <c r="K184" i="2"/>
  <c r="J184" i="2"/>
  <c r="L183" i="2"/>
  <c r="K183" i="2"/>
  <c r="J183" i="2"/>
  <c r="L182" i="2"/>
  <c r="K182" i="2"/>
  <c r="J182" i="2"/>
  <c r="L181" i="2"/>
  <c r="K181" i="2"/>
  <c r="J181" i="2"/>
  <c r="L180" i="2"/>
  <c r="K180" i="2"/>
  <c r="J180" i="2"/>
  <c r="L179" i="2"/>
  <c r="K179" i="2"/>
  <c r="J179" i="2"/>
  <c r="L178" i="2"/>
  <c r="K178" i="2"/>
  <c r="J178" i="2"/>
  <c r="L177" i="2"/>
  <c r="K177" i="2"/>
  <c r="J177" i="2"/>
  <c r="L176" i="2"/>
  <c r="K176" i="2"/>
  <c r="J176" i="2"/>
  <c r="L175" i="2"/>
  <c r="K175" i="2"/>
  <c r="J175" i="2"/>
  <c r="L174" i="2"/>
  <c r="K174" i="2"/>
  <c r="J174" i="2"/>
  <c r="L173" i="2"/>
  <c r="K173" i="2"/>
  <c r="J173" i="2"/>
  <c r="L172" i="2"/>
  <c r="K172" i="2"/>
  <c r="J172" i="2"/>
  <c r="L171" i="2"/>
  <c r="K171" i="2"/>
  <c r="J171" i="2"/>
  <c r="T114" i="1"/>
  <c r="S114" i="1"/>
  <c r="R114" i="1"/>
  <c r="Q114" i="1"/>
  <c r="P114" i="1"/>
  <c r="O114" i="1"/>
  <c r="N114" i="1"/>
  <c r="M114" i="1"/>
  <c r="L114" i="1"/>
  <c r="J114" i="1"/>
  <c r="I114" i="1"/>
  <c r="H114" i="1"/>
  <c r="G114" i="1"/>
  <c r="F114" i="1"/>
  <c r="E114" i="1"/>
  <c r="D114" i="1"/>
  <c r="C114" i="1"/>
  <c r="B114" i="1"/>
  <c r="L166" i="2"/>
  <c r="K166" i="2"/>
  <c r="J166" i="2"/>
  <c r="L165" i="2"/>
  <c r="K165" i="2"/>
  <c r="J165" i="2"/>
  <c r="L164" i="2"/>
  <c r="K164" i="2"/>
  <c r="J164" i="2"/>
  <c r="L163" i="2"/>
  <c r="K163" i="2"/>
  <c r="J163" i="2"/>
  <c r="L162" i="2"/>
  <c r="K162" i="2"/>
  <c r="J162" i="2"/>
  <c r="L161" i="2"/>
  <c r="K161" i="2"/>
  <c r="J161" i="2"/>
  <c r="L160" i="2"/>
  <c r="K160" i="2"/>
  <c r="J160" i="2"/>
  <c r="L159" i="2"/>
  <c r="K159" i="2"/>
  <c r="J159" i="2"/>
  <c r="L158" i="2"/>
  <c r="K158" i="2"/>
  <c r="J158" i="2"/>
  <c r="L157" i="2"/>
  <c r="K157" i="2"/>
  <c r="J157" i="2"/>
  <c r="L156" i="2"/>
  <c r="K156" i="2"/>
  <c r="J156" i="2"/>
  <c r="L155" i="2"/>
  <c r="K155" i="2"/>
  <c r="J155" i="2"/>
  <c r="L154" i="2"/>
  <c r="K154" i="2"/>
  <c r="J154" i="2"/>
  <c r="L153" i="2"/>
  <c r="K153" i="2"/>
  <c r="J153" i="2"/>
  <c r="J102" i="1"/>
  <c r="I102" i="1"/>
  <c r="H102" i="1"/>
  <c r="G102" i="1"/>
  <c r="F102" i="1"/>
  <c r="E102" i="1"/>
  <c r="D102" i="1"/>
  <c r="C102" i="1"/>
  <c r="B102" i="1"/>
  <c r="T102" i="1"/>
  <c r="S102" i="1"/>
  <c r="R102" i="1"/>
  <c r="Q102" i="1"/>
  <c r="P102" i="1"/>
  <c r="O102" i="1"/>
  <c r="N102" i="1"/>
  <c r="M102" i="1"/>
  <c r="L102" i="1"/>
  <c r="L147" i="2"/>
  <c r="K147" i="2"/>
  <c r="J147" i="2"/>
  <c r="L146" i="2"/>
  <c r="K146" i="2"/>
  <c r="J146" i="2"/>
  <c r="L145" i="2"/>
  <c r="K145" i="2"/>
  <c r="J145" i="2"/>
  <c r="L144" i="2"/>
  <c r="K144" i="2"/>
  <c r="J144" i="2"/>
  <c r="L143" i="2"/>
  <c r="K143" i="2"/>
  <c r="J143" i="2"/>
  <c r="L142" i="2"/>
  <c r="K142" i="2"/>
  <c r="J142" i="2"/>
  <c r="L141" i="2"/>
  <c r="K141" i="2"/>
  <c r="J141" i="2"/>
  <c r="L140" i="2"/>
  <c r="K140" i="2"/>
  <c r="J140" i="2"/>
  <c r="L139" i="2"/>
  <c r="K139" i="2"/>
  <c r="J139" i="2"/>
  <c r="L138" i="2"/>
  <c r="K138" i="2"/>
  <c r="J138" i="2"/>
  <c r="L137" i="2"/>
  <c r="K137" i="2"/>
  <c r="J137" i="2"/>
  <c r="L136" i="2"/>
  <c r="K136" i="2"/>
  <c r="J136" i="2"/>
  <c r="L135" i="2"/>
  <c r="K135" i="2"/>
  <c r="J135" i="2"/>
  <c r="L134" i="2"/>
  <c r="K134" i="2"/>
  <c r="J134" i="2"/>
  <c r="L129" i="2"/>
  <c r="K129" i="2"/>
  <c r="J129" i="2"/>
  <c r="L128" i="2"/>
  <c r="K128" i="2"/>
  <c r="J128" i="2"/>
  <c r="L127" i="2"/>
  <c r="K127" i="2"/>
  <c r="J127" i="2"/>
  <c r="L126" i="2"/>
  <c r="K126" i="2"/>
  <c r="J126" i="2"/>
  <c r="L125" i="2"/>
  <c r="K125" i="2"/>
  <c r="J125" i="2"/>
  <c r="L124" i="2"/>
  <c r="K124" i="2"/>
  <c r="J124" i="2"/>
  <c r="L123" i="2"/>
  <c r="K123" i="2"/>
  <c r="J123" i="2"/>
  <c r="L122" i="2"/>
  <c r="K122" i="2"/>
  <c r="J122" i="2"/>
  <c r="L121" i="2"/>
  <c r="K121" i="2"/>
  <c r="J121" i="2"/>
  <c r="L120" i="2"/>
  <c r="K120" i="2"/>
  <c r="J120" i="2"/>
  <c r="L119" i="2"/>
  <c r="K119" i="2"/>
  <c r="J119" i="2"/>
  <c r="L118" i="2"/>
  <c r="K118" i="2"/>
  <c r="J118" i="2"/>
  <c r="L117" i="2"/>
  <c r="K117" i="2"/>
  <c r="J117" i="2"/>
  <c r="L116" i="2"/>
  <c r="K116" i="2"/>
  <c r="J116" i="2"/>
  <c r="J90" i="1"/>
  <c r="I90" i="1"/>
  <c r="H90" i="1"/>
  <c r="G90" i="1"/>
  <c r="F90" i="1"/>
  <c r="E90" i="1"/>
  <c r="D90" i="1"/>
  <c r="C90" i="1"/>
  <c r="B90" i="1"/>
  <c r="T90" i="1"/>
  <c r="S90" i="1"/>
  <c r="R90" i="1"/>
  <c r="Q90" i="1"/>
  <c r="P90" i="1"/>
  <c r="O90" i="1"/>
  <c r="N90" i="1"/>
  <c r="M90" i="1"/>
  <c r="L90" i="1"/>
  <c r="J77" i="1"/>
  <c r="I77" i="1"/>
  <c r="H77" i="1"/>
  <c r="G77" i="1"/>
  <c r="F77" i="1"/>
  <c r="E77" i="1"/>
  <c r="D77" i="1"/>
  <c r="C77" i="1"/>
  <c r="B77" i="1"/>
  <c r="T77" i="1"/>
  <c r="S77" i="1"/>
  <c r="R77" i="1"/>
  <c r="Q77" i="1"/>
  <c r="P77" i="1"/>
  <c r="O77" i="1"/>
  <c r="N77" i="1"/>
  <c r="M77" i="1"/>
  <c r="L77" i="1"/>
  <c r="L111" i="2"/>
  <c r="K111" i="2"/>
  <c r="J111" i="2"/>
  <c r="L110" i="2"/>
  <c r="K110" i="2"/>
  <c r="J110" i="2"/>
  <c r="L109" i="2"/>
  <c r="K109" i="2"/>
  <c r="J109" i="2"/>
  <c r="L108" i="2"/>
  <c r="K108" i="2"/>
  <c r="J108" i="2"/>
  <c r="L107" i="2"/>
  <c r="K107" i="2"/>
  <c r="J107" i="2"/>
  <c r="L106" i="2"/>
  <c r="K106" i="2"/>
  <c r="J106" i="2"/>
  <c r="L105" i="2"/>
  <c r="K105" i="2"/>
  <c r="J105" i="2"/>
  <c r="L104" i="2"/>
  <c r="K104" i="2"/>
  <c r="J104" i="2"/>
  <c r="L103" i="2"/>
  <c r="K103" i="2"/>
  <c r="J103" i="2"/>
  <c r="L102" i="2"/>
  <c r="K102" i="2"/>
  <c r="J102" i="2"/>
  <c r="L101" i="2"/>
  <c r="K101" i="2"/>
  <c r="J101" i="2"/>
  <c r="L100" i="2"/>
  <c r="K100" i="2"/>
  <c r="J100" i="2"/>
  <c r="L99" i="2"/>
  <c r="K99" i="2"/>
  <c r="J99" i="2"/>
  <c r="L98" i="2"/>
  <c r="K98" i="2"/>
  <c r="J98" i="2"/>
  <c r="J66" i="1"/>
  <c r="I66" i="1"/>
  <c r="H66" i="1"/>
  <c r="G66" i="1"/>
  <c r="F66" i="1"/>
  <c r="E66" i="1"/>
  <c r="D66" i="1"/>
  <c r="C66" i="1"/>
  <c r="B66" i="1"/>
  <c r="T66" i="1"/>
  <c r="S66" i="1"/>
  <c r="R66" i="1"/>
  <c r="Q66" i="1"/>
  <c r="P66" i="1"/>
  <c r="O66" i="1"/>
  <c r="N66" i="1"/>
  <c r="M66" i="1"/>
  <c r="L66" i="1"/>
  <c r="L90" i="2"/>
  <c r="K90" i="2"/>
  <c r="J90" i="2"/>
  <c r="L89" i="2"/>
  <c r="K89" i="2"/>
  <c r="J89" i="2"/>
  <c r="L88" i="2"/>
  <c r="K88" i="2"/>
  <c r="J88" i="2"/>
  <c r="L87" i="2"/>
  <c r="K87" i="2"/>
  <c r="J87" i="2"/>
  <c r="L86" i="2"/>
  <c r="K86" i="2"/>
  <c r="J86" i="2"/>
  <c r="L85" i="2"/>
  <c r="K85" i="2"/>
  <c r="J85" i="2"/>
  <c r="L84" i="2"/>
  <c r="K84" i="2"/>
  <c r="J84" i="2"/>
  <c r="L83" i="2"/>
  <c r="K83" i="2"/>
  <c r="J83" i="2"/>
  <c r="L82" i="2"/>
  <c r="K82" i="2"/>
  <c r="J82" i="2"/>
  <c r="L81" i="2"/>
  <c r="K81" i="2"/>
  <c r="J81" i="2"/>
  <c r="L80" i="2"/>
  <c r="K80" i="2"/>
  <c r="J80" i="2"/>
  <c r="L79" i="2"/>
  <c r="K79" i="2"/>
  <c r="J79" i="2"/>
  <c r="L78" i="2"/>
  <c r="K78" i="2"/>
  <c r="J78" i="2"/>
  <c r="L77" i="2"/>
  <c r="K77" i="2"/>
  <c r="J77" i="2"/>
  <c r="J55" i="1"/>
  <c r="I55" i="1"/>
  <c r="H55" i="1"/>
  <c r="G55" i="1"/>
  <c r="F55" i="1"/>
  <c r="E55" i="1"/>
  <c r="D55" i="1"/>
  <c r="C55" i="1"/>
  <c r="B55" i="1"/>
  <c r="T55" i="1"/>
  <c r="S55" i="1"/>
  <c r="R55" i="1"/>
  <c r="Q55" i="1"/>
  <c r="P55" i="1"/>
  <c r="O55" i="1"/>
  <c r="N55" i="1"/>
  <c r="M55" i="1"/>
  <c r="L55" i="1"/>
  <c r="T9" i="1"/>
  <c r="S9" i="1"/>
  <c r="R9" i="1"/>
  <c r="Q9" i="1"/>
  <c r="P9" i="1"/>
  <c r="O9" i="1"/>
  <c r="N9" i="1"/>
  <c r="M9" i="1"/>
  <c r="L9" i="1"/>
  <c r="T33" i="1"/>
  <c r="S33" i="1"/>
  <c r="R33" i="1"/>
  <c r="Q33" i="1"/>
  <c r="P33" i="1"/>
  <c r="O33" i="1"/>
  <c r="N33" i="1"/>
  <c r="M33" i="1"/>
  <c r="L33" i="1"/>
  <c r="L71" i="2"/>
  <c r="K71" i="2"/>
  <c r="J71" i="2"/>
  <c r="L70" i="2"/>
  <c r="K70" i="2"/>
  <c r="J70" i="2"/>
  <c r="L69" i="2"/>
  <c r="K69" i="2"/>
  <c r="J69" i="2"/>
  <c r="L68" i="2"/>
  <c r="K68" i="2"/>
  <c r="J68" i="2"/>
  <c r="L67" i="2"/>
  <c r="K67" i="2"/>
  <c r="J67" i="2"/>
  <c r="L66" i="2"/>
  <c r="K66" i="2"/>
  <c r="J66" i="2"/>
  <c r="L65" i="2"/>
  <c r="K65" i="2"/>
  <c r="J65" i="2"/>
  <c r="L64" i="2"/>
  <c r="K64" i="2"/>
  <c r="J64" i="2"/>
  <c r="L63" i="2"/>
  <c r="K63" i="2"/>
  <c r="J63" i="2"/>
  <c r="L62" i="2"/>
  <c r="K62" i="2"/>
  <c r="J62" i="2"/>
  <c r="L61" i="2"/>
  <c r="K61" i="2"/>
  <c r="J61" i="2"/>
  <c r="L60" i="2"/>
  <c r="K60" i="2"/>
  <c r="J60" i="2"/>
  <c r="L59" i="2"/>
  <c r="K59" i="2"/>
  <c r="J59" i="2"/>
  <c r="L58" i="2"/>
  <c r="K58" i="2"/>
  <c r="J58" i="2"/>
  <c r="T44" i="1"/>
  <c r="S44" i="1"/>
  <c r="R44" i="1"/>
  <c r="Q44" i="1"/>
  <c r="P44" i="1"/>
  <c r="O44" i="1"/>
  <c r="N44" i="1"/>
  <c r="M44" i="1"/>
  <c r="L44" i="1"/>
  <c r="J44" i="1"/>
  <c r="I44" i="1"/>
  <c r="H44" i="1"/>
  <c r="G44" i="1"/>
  <c r="F44" i="1"/>
  <c r="E44" i="1"/>
  <c r="D44" i="1"/>
  <c r="C44" i="1"/>
  <c r="B44" i="1"/>
  <c r="J33" i="1"/>
  <c r="I33" i="1"/>
  <c r="H33" i="1"/>
  <c r="G33" i="1"/>
  <c r="F33" i="1"/>
  <c r="E33" i="1"/>
  <c r="D33" i="1"/>
  <c r="C33" i="1"/>
  <c r="B33" i="1"/>
  <c r="L54" i="2"/>
  <c r="K54" i="2"/>
  <c r="J54" i="2"/>
  <c r="L53" i="2"/>
  <c r="K53" i="2"/>
  <c r="J53" i="2"/>
  <c r="L52" i="2"/>
  <c r="K52" i="2"/>
  <c r="J52" i="2"/>
  <c r="L51" i="2"/>
  <c r="K51" i="2"/>
  <c r="J51" i="2"/>
  <c r="L50" i="2"/>
  <c r="K50" i="2"/>
  <c r="J50" i="2"/>
  <c r="L49" i="2"/>
  <c r="K49" i="2"/>
  <c r="J49" i="2"/>
  <c r="L48" i="2"/>
  <c r="K48" i="2"/>
  <c r="J48" i="2"/>
  <c r="L47" i="2"/>
  <c r="K47" i="2"/>
  <c r="J47" i="2"/>
  <c r="L46" i="2"/>
  <c r="K46" i="2"/>
  <c r="J46" i="2"/>
  <c r="L45" i="2"/>
  <c r="K45" i="2"/>
  <c r="J45" i="2"/>
  <c r="L44" i="2"/>
  <c r="K44" i="2"/>
  <c r="J44" i="2"/>
  <c r="L43" i="2"/>
  <c r="K43" i="2"/>
  <c r="J43" i="2"/>
  <c r="L42" i="2"/>
  <c r="K42" i="2"/>
  <c r="J42" i="2"/>
  <c r="L41" i="2"/>
  <c r="K41" i="2"/>
  <c r="J41" i="2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K3" i="2"/>
  <c r="L3" i="2"/>
  <c r="J3" i="2"/>
  <c r="C9" i="1"/>
  <c r="D9" i="1"/>
  <c r="E9" i="1"/>
  <c r="F9" i="1"/>
  <c r="G9" i="1"/>
  <c r="H9" i="1"/>
  <c r="I9" i="1"/>
  <c r="J9" i="1"/>
  <c r="B9" i="1"/>
  <c r="E10" i="1" l="1"/>
  <c r="I10" i="1"/>
  <c r="J203" i="2"/>
  <c r="J36" i="2"/>
  <c r="J55" i="2"/>
  <c r="J185" i="2"/>
  <c r="J72" i="2"/>
  <c r="J17" i="2"/>
  <c r="J130" i="2"/>
  <c r="J112" i="2"/>
  <c r="J148" i="2"/>
  <c r="J221" i="2"/>
  <c r="J91" i="2"/>
  <c r="J167" i="2"/>
  <c r="G34" i="1"/>
  <c r="J34" i="1"/>
  <c r="D45" i="1"/>
  <c r="J45" i="1"/>
  <c r="F34" i="1"/>
  <c r="G56" i="1"/>
  <c r="I34" i="1"/>
  <c r="E115" i="1"/>
  <c r="E67" i="1"/>
  <c r="I45" i="1"/>
  <c r="C34" i="1"/>
  <c r="E45" i="1"/>
  <c r="D34" i="1"/>
  <c r="H45" i="1"/>
  <c r="C10" i="1"/>
  <c r="G10" i="1"/>
  <c r="J56" i="1"/>
  <c r="F67" i="1"/>
  <c r="C67" i="1"/>
  <c r="J115" i="1"/>
  <c r="H34" i="1"/>
  <c r="G45" i="1"/>
  <c r="F45" i="1"/>
  <c r="H56" i="1"/>
  <c r="D67" i="1"/>
  <c r="E56" i="1"/>
  <c r="I67" i="1"/>
  <c r="J103" i="1"/>
  <c r="I127" i="1"/>
  <c r="F56" i="1"/>
  <c r="H115" i="1"/>
  <c r="E34" i="1"/>
  <c r="J10" i="1"/>
  <c r="H10" i="1"/>
  <c r="J67" i="1"/>
  <c r="C78" i="1"/>
  <c r="I91" i="1"/>
  <c r="C103" i="1"/>
  <c r="J127" i="1"/>
  <c r="C56" i="1"/>
  <c r="I115" i="1"/>
  <c r="I56" i="1"/>
  <c r="G67" i="1"/>
  <c r="F91" i="1"/>
  <c r="H103" i="1"/>
  <c r="G127" i="1"/>
  <c r="D10" i="1"/>
  <c r="C45" i="1"/>
  <c r="F10" i="1"/>
  <c r="D56" i="1"/>
  <c r="H67" i="1"/>
  <c r="E127" i="1"/>
  <c r="G78" i="1"/>
  <c r="E91" i="1"/>
  <c r="G103" i="1"/>
  <c r="D115" i="1"/>
  <c r="F127" i="1"/>
  <c r="D78" i="1"/>
  <c r="D103" i="1"/>
  <c r="E103" i="1"/>
  <c r="H78" i="1"/>
  <c r="E78" i="1"/>
  <c r="F78" i="1"/>
  <c r="F103" i="1"/>
  <c r="I78" i="1"/>
  <c r="G91" i="1"/>
  <c r="I103" i="1"/>
  <c r="F115" i="1"/>
  <c r="H127" i="1"/>
  <c r="J91" i="1"/>
  <c r="C127" i="1"/>
  <c r="C91" i="1"/>
  <c r="D127" i="1"/>
  <c r="D91" i="1"/>
  <c r="J78" i="1"/>
  <c r="H91" i="1"/>
  <c r="C22" i="1"/>
  <c r="D22" i="1"/>
  <c r="E22" i="1"/>
  <c r="F22" i="1"/>
  <c r="G22" i="1"/>
  <c r="H22" i="1"/>
  <c r="I22" i="1"/>
  <c r="J22" i="1"/>
  <c r="G115" i="1"/>
  <c r="C115" i="1"/>
</calcChain>
</file>

<file path=xl/sharedStrings.xml><?xml version="1.0" encoding="utf-8"?>
<sst xmlns="http://schemas.openxmlformats.org/spreadsheetml/2006/main" count="1153" uniqueCount="90">
  <si>
    <t>run</t>
  </si>
  <si>
    <t>treshold</t>
  </si>
  <si>
    <t>precision</t>
  </si>
  <si>
    <t>recall</t>
  </si>
  <si>
    <t>f1</t>
  </si>
  <si>
    <t>TP</t>
  </si>
  <si>
    <t>FP</t>
  </si>
  <si>
    <t>FN</t>
  </si>
  <si>
    <t>average IoU</t>
  </si>
  <si>
    <t>mAP</t>
  </si>
  <si>
    <t>run_1</t>
  </si>
  <si>
    <t>run_2</t>
  </si>
  <si>
    <t>run_3</t>
  </si>
  <si>
    <t>run_4</t>
  </si>
  <si>
    <t>run_5</t>
  </si>
  <si>
    <t>AVG</t>
  </si>
  <si>
    <t>class</t>
  </si>
  <si>
    <t>Mensa</t>
  </si>
  <si>
    <t>AKK</t>
  </si>
  <si>
    <t>Audimax</t>
  </si>
  <si>
    <t>NeueBib</t>
  </si>
  <si>
    <t>AlteBib</t>
  </si>
  <si>
    <t>Studierendenwerk</t>
  </si>
  <si>
    <t>Lernzentrum</t>
  </si>
  <si>
    <t>Mathebau</t>
  </si>
  <si>
    <t>Harber-Bosch-Reaktor</t>
  </si>
  <si>
    <t>StatueamEhrenhof</t>
  </si>
  <si>
    <t>Heinrich-Hertz-Denkmal</t>
  </si>
  <si>
    <t>Kolben</t>
  </si>
  <si>
    <t>Waermeflasche</t>
  </si>
  <si>
    <t>Gruenderschmiede</t>
  </si>
  <si>
    <t>AP(mean)</t>
  </si>
  <si>
    <t>TP(mean)</t>
  </si>
  <si>
    <t>FP(mean)</t>
  </si>
  <si>
    <t>AP Difference</t>
  </si>
  <si>
    <t>TP Difference</t>
  </si>
  <si>
    <t>FP Difference</t>
  </si>
  <si>
    <t>No Color</t>
  </si>
  <si>
    <t>Color</t>
  </si>
  <si>
    <t>15 Augmentations Color</t>
  </si>
  <si>
    <t>10 Augmentations Color</t>
  </si>
  <si>
    <t>Neue Transform function color</t>
  </si>
  <si>
    <t>Alte Transform function Color</t>
  </si>
  <si>
    <t>Neue Transform Color</t>
  </si>
  <si>
    <t>No Label Color</t>
  </si>
  <si>
    <t>Occlude Color</t>
  </si>
  <si>
    <t>15 augmentations color</t>
  </si>
  <si>
    <t>Sum</t>
  </si>
  <si>
    <t>Diff</t>
  </si>
  <si>
    <t>No Label, Occlude, Color</t>
  </si>
  <si>
    <t>Color batch size 3500</t>
  </si>
  <si>
    <t>Batch size 3500 Color</t>
  </si>
  <si>
    <t>Color batch size 4000</t>
  </si>
  <si>
    <t>Batch size 4000 Color</t>
  </si>
  <si>
    <t>Occlude 50% smaller size</t>
  </si>
  <si>
    <t>Occlude 75%</t>
  </si>
  <si>
    <t>No Label, Occlude 50% smaller size</t>
  </si>
  <si>
    <t>No Label, Occlude 75%, Color</t>
  </si>
  <si>
    <t>run_10</t>
  </si>
  <si>
    <t>run_6</t>
  </si>
  <si>
    <t>run_7</t>
  </si>
  <si>
    <t>run_8</t>
  </si>
  <si>
    <t>run_9</t>
  </si>
  <si>
    <t>No Label, Occlude 50% smaller size, batch size 3500</t>
  </si>
  <si>
    <t>5 Augmentations Color</t>
  </si>
  <si>
    <t>STD</t>
  </si>
  <si>
    <t>AVG Diff</t>
  </si>
  <si>
    <t>Greyscale vs. Color</t>
  </si>
  <si>
    <t>greyscale</t>
  </si>
  <si>
    <t>mAP (STD)</t>
  </si>
  <si>
    <t>Number of Augmentations</t>
  </si>
  <si>
    <t>basis</t>
  </si>
  <si>
    <t>color (basis)</t>
  </si>
  <si>
    <t>10 (basis)</t>
  </si>
  <si>
    <t>3000 (basis)</t>
  </si>
  <si>
    <t>Color (10 fold)</t>
  </si>
  <si>
    <t>No Label, Occlude 50% smaller size, batch size 3500 (10 fold)</t>
  </si>
  <si>
    <t>More No Label, Occlude 50% smaller size, batch size 3500</t>
  </si>
  <si>
    <t>Basis (Color, Max. Batches 3000, 10 Augmentations)</t>
  </si>
  <si>
    <t>Unlabeled, Occlusion (0,5/0,35), Max. Batches 3500</t>
  </si>
  <si>
    <t>Adding Occlusion (Cutout)</t>
  </si>
  <si>
    <t>Unabeled Images and Occlusion (Cutout)</t>
  </si>
  <si>
    <t>unlabeled, occlusion (0,75/0,4)</t>
  </si>
  <si>
    <t>unlabeled, occlusion (0,5/0,35)</t>
  </si>
  <si>
    <t>occlusion p=0,75, max size=0,4</t>
  </si>
  <si>
    <t>occlusion p=0,5, max size=0,35</t>
  </si>
  <si>
    <t>Varying Maximum Batch Size per Class</t>
  </si>
  <si>
    <t>Adding Unlabeled Images</t>
  </si>
  <si>
    <t>s</t>
  </si>
  <si>
    <t>unlabeled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</si>
</sst>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%"/>
    <numFmt numFmtId="166" formatCode="0.0000"/>
    <numFmt numFmtId="167" formatCode="0.000000"/>
  </numFmts>
  <fonts count="1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double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/>
    </xf>
    <xf numFmtId="0" fontId="0" fillId="0" borderId="1" xfId="0" applyBorder="1"/>
    <xf numFmtId="0" fontId="5" fillId="0" borderId="5" xfId="0" applyFont="1" applyBorder="1" applyAlignment="1">
      <alignment horizontal="center" vertical="top"/>
    </xf>
    <xf numFmtId="0" fontId="0" fillId="0" borderId="0" xfId="0" applyBorder="1"/>
    <xf numFmtId="0" fontId="0" fillId="0" borderId="9" xfId="0" applyBorder="1"/>
    <xf numFmtId="0" fontId="1" fillId="0" borderId="11" xfId="0" applyFont="1" applyFill="1" applyBorder="1" applyAlignment="1">
      <alignment horizontal="center" vertical="top"/>
    </xf>
    <xf numFmtId="0" fontId="6" fillId="0" borderId="11" xfId="0" applyFont="1" applyBorder="1"/>
    <xf numFmtId="0" fontId="1" fillId="0" borderId="13" xfId="0" applyFont="1" applyBorder="1" applyAlignment="1">
      <alignment horizontal="center" vertical="top"/>
    </xf>
    <xf numFmtId="0" fontId="0" fillId="0" borderId="13" xfId="0" applyBorder="1"/>
    <xf numFmtId="0" fontId="1" fillId="0" borderId="15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0" fillId="0" borderId="11" xfId="0" applyBorder="1"/>
    <xf numFmtId="164" fontId="6" fillId="0" borderId="11" xfId="0" applyNumberFormat="1" applyFont="1" applyBorder="1"/>
    <xf numFmtId="0" fontId="7" fillId="0" borderId="1" xfId="0" applyFont="1" applyBorder="1" applyAlignment="1">
      <alignment horizontal="center" vertical="top"/>
    </xf>
    <xf numFmtId="0" fontId="7" fillId="0" borderId="13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8" fillId="0" borderId="13" xfId="0" applyFont="1" applyBorder="1" applyAlignment="1">
      <alignment horizontal="center" vertical="top"/>
    </xf>
    <xf numFmtId="0" fontId="6" fillId="0" borderId="0" xfId="0" applyFont="1"/>
    <xf numFmtId="0" fontId="6" fillId="0" borderId="0" xfId="0" applyFont="1" applyBorder="1"/>
    <xf numFmtId="0" fontId="1" fillId="0" borderId="0" xfId="0" applyFont="1" applyBorder="1" applyAlignment="1">
      <alignment horizontal="center" vertical="top"/>
    </xf>
    <xf numFmtId="164" fontId="6" fillId="0" borderId="0" xfId="0" applyNumberFormat="1" applyFont="1" applyBorder="1"/>
    <xf numFmtId="165" fontId="1" fillId="0" borderId="5" xfId="0" applyNumberFormat="1" applyFont="1" applyBorder="1" applyAlignment="1">
      <alignment horizontal="center" vertical="top"/>
    </xf>
    <xf numFmtId="165" fontId="0" fillId="0" borderId="5" xfId="0" applyNumberFormat="1" applyBorder="1"/>
    <xf numFmtId="165" fontId="0" fillId="0" borderId="10" xfId="0" applyNumberFormat="1" applyBorder="1"/>
    <xf numFmtId="165" fontId="0" fillId="0" borderId="12" xfId="0" applyNumberFormat="1" applyBorder="1"/>
    <xf numFmtId="165" fontId="0" fillId="0" borderId="0" xfId="0" applyNumberFormat="1"/>
    <xf numFmtId="165" fontId="6" fillId="0" borderId="12" xfId="0" applyNumberFormat="1" applyFont="1" applyBorder="1"/>
    <xf numFmtId="165" fontId="7" fillId="0" borderId="5" xfId="0" applyNumberFormat="1" applyFont="1" applyBorder="1" applyAlignment="1">
      <alignment horizontal="center" vertical="top"/>
    </xf>
    <xf numFmtId="165" fontId="8" fillId="0" borderId="5" xfId="0" applyNumberFormat="1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65" fontId="0" fillId="0" borderId="1" xfId="0" applyNumberFormat="1" applyBorder="1"/>
    <xf numFmtId="165" fontId="0" fillId="0" borderId="13" xfId="0" applyNumberFormat="1" applyBorder="1"/>
    <xf numFmtId="165" fontId="6" fillId="0" borderId="11" xfId="0" applyNumberFormat="1" applyFont="1" applyBorder="1"/>
    <xf numFmtId="165" fontId="6" fillId="0" borderId="0" xfId="0" applyNumberFormat="1" applyFont="1" applyBorder="1"/>
    <xf numFmtId="0" fontId="1" fillId="0" borderId="1" xfId="0" applyFont="1" applyFill="1" applyBorder="1" applyAlignment="1">
      <alignment horizontal="center" vertical="top"/>
    </xf>
    <xf numFmtId="0" fontId="0" fillId="0" borderId="1" xfId="0" applyFill="1" applyBorder="1"/>
    <xf numFmtId="0" fontId="6" fillId="0" borderId="1" xfId="0" applyFont="1" applyBorder="1"/>
    <xf numFmtId="165" fontId="6" fillId="0" borderId="5" xfId="0" applyNumberFormat="1" applyFont="1" applyBorder="1"/>
    <xf numFmtId="0" fontId="9" fillId="0" borderId="1" xfId="0" applyFont="1" applyBorder="1" applyAlignment="1">
      <alignment horizontal="center" vertical="top"/>
    </xf>
    <xf numFmtId="0" fontId="9" fillId="0" borderId="5" xfId="0" applyFont="1" applyBorder="1" applyAlignment="1">
      <alignment horizontal="center" vertical="top"/>
    </xf>
    <xf numFmtId="0" fontId="0" fillId="0" borderId="5" xfId="0" applyBorder="1"/>
    <xf numFmtId="0" fontId="9" fillId="0" borderId="13" xfId="0" applyFont="1" applyBorder="1" applyAlignment="1">
      <alignment horizontal="center" vertical="top"/>
    </xf>
    <xf numFmtId="0" fontId="0" fillId="0" borderId="10" xfId="0" applyBorder="1"/>
    <xf numFmtId="10" fontId="5" fillId="0" borderId="1" xfId="0" applyNumberFormat="1" applyFont="1" applyBorder="1" applyAlignment="1">
      <alignment horizontal="center" vertical="top"/>
    </xf>
    <xf numFmtId="10" fontId="0" fillId="0" borderId="0" xfId="1" applyNumberFormat="1" applyFont="1" applyBorder="1"/>
    <xf numFmtId="10" fontId="0" fillId="0" borderId="0" xfId="0" applyNumberFormat="1"/>
    <xf numFmtId="10" fontId="1" fillId="0" borderId="1" xfId="0" applyNumberFormat="1" applyFont="1" applyBorder="1" applyAlignment="1">
      <alignment horizontal="center" vertical="top"/>
    </xf>
    <xf numFmtId="10" fontId="0" fillId="0" borderId="0" xfId="0" applyNumberFormat="1" applyBorder="1"/>
    <xf numFmtId="10" fontId="5" fillId="0" borderId="0" xfId="0" applyNumberFormat="1" applyFont="1" applyFill="1" applyBorder="1" applyAlignment="1">
      <alignment horizontal="center" vertical="top"/>
    </xf>
    <xf numFmtId="10" fontId="0" fillId="0" borderId="17" xfId="0" applyNumberFormat="1" applyBorder="1"/>
    <xf numFmtId="10" fontId="6" fillId="0" borderId="0" xfId="0" applyNumberFormat="1" applyFont="1"/>
    <xf numFmtId="0" fontId="0" fillId="2" borderId="0" xfId="0" applyFill="1"/>
    <xf numFmtId="10" fontId="0" fillId="0" borderId="1" xfId="0" applyNumberFormat="1" applyBorder="1"/>
    <xf numFmtId="0" fontId="10" fillId="0" borderId="1" xfId="0" applyFont="1" applyBorder="1" applyAlignment="1">
      <alignment horizontal="center" vertical="top"/>
    </xf>
    <xf numFmtId="0" fontId="10" fillId="0" borderId="5" xfId="0" applyFont="1" applyBorder="1" applyAlignment="1">
      <alignment horizontal="center" vertical="top"/>
    </xf>
    <xf numFmtId="2" fontId="0" fillId="0" borderId="11" xfId="0" applyNumberFormat="1" applyBorder="1"/>
    <xf numFmtId="2" fontId="6" fillId="0" borderId="11" xfId="0" applyNumberFormat="1" applyFont="1" applyBorder="1"/>
    <xf numFmtId="0" fontId="11" fillId="0" borderId="1" xfId="0" applyFont="1" applyBorder="1" applyAlignment="1">
      <alignment horizontal="center" vertical="top"/>
    </xf>
    <xf numFmtId="0" fontId="11" fillId="0" borderId="5" xfId="0" applyFont="1" applyBorder="1" applyAlignment="1">
      <alignment horizontal="center" vertical="top"/>
    </xf>
    <xf numFmtId="10" fontId="0" fillId="0" borderId="5" xfId="1" applyNumberFormat="1" applyFont="1" applyBorder="1"/>
    <xf numFmtId="0" fontId="1" fillId="0" borderId="20" xfId="0" applyFont="1" applyBorder="1" applyAlignment="1">
      <alignment horizontal="center" vertical="top"/>
    </xf>
    <xf numFmtId="0" fontId="0" fillId="0" borderId="20" xfId="0" applyBorder="1"/>
    <xf numFmtId="0" fontId="0" fillId="0" borderId="19" xfId="0" applyBorder="1"/>
    <xf numFmtId="0" fontId="1" fillId="0" borderId="21" xfId="0" applyFont="1" applyBorder="1" applyAlignment="1">
      <alignment horizontal="center" vertical="top"/>
    </xf>
    <xf numFmtId="10" fontId="0" fillId="0" borderId="5" xfId="0" applyNumberFormat="1" applyBorder="1"/>
    <xf numFmtId="164" fontId="6" fillId="0" borderId="1" xfId="0" applyNumberFormat="1" applyFont="1" applyBorder="1"/>
    <xf numFmtId="10" fontId="6" fillId="0" borderId="1" xfId="1" applyNumberFormat="1" applyFont="1" applyBorder="1"/>
    <xf numFmtId="0" fontId="0" fillId="0" borderId="12" xfId="0" applyBorder="1"/>
    <xf numFmtId="10" fontId="0" fillId="0" borderId="10" xfId="0" applyNumberFormat="1" applyBorder="1"/>
    <xf numFmtId="0" fontId="11" fillId="0" borderId="13" xfId="0" applyFont="1" applyBorder="1" applyAlignment="1">
      <alignment horizontal="center" vertical="top"/>
    </xf>
    <xf numFmtId="10" fontId="0" fillId="0" borderId="10" xfId="1" applyNumberFormat="1" applyFont="1" applyBorder="1"/>
    <xf numFmtId="0" fontId="10" fillId="0" borderId="13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0" fillId="0" borderId="0" xfId="0" applyFill="1" applyBorder="1"/>
    <xf numFmtId="10" fontId="0" fillId="0" borderId="0" xfId="1" applyNumberFormat="1" applyFont="1"/>
    <xf numFmtId="0" fontId="1" fillId="0" borderId="23" xfId="0" applyFont="1" applyBorder="1" applyAlignment="1">
      <alignment horizontal="center" vertical="top"/>
    </xf>
    <xf numFmtId="10" fontId="0" fillId="0" borderId="1" xfId="1" applyNumberFormat="1" applyFont="1" applyBorder="1"/>
    <xf numFmtId="10" fontId="1" fillId="0" borderId="1" xfId="1" applyNumberFormat="1" applyFont="1" applyBorder="1" applyAlignment="1">
      <alignment horizontal="center" vertical="top"/>
    </xf>
    <xf numFmtId="0" fontId="0" fillId="0" borderId="25" xfId="0" applyBorder="1"/>
    <xf numFmtId="0" fontId="0" fillId="0" borderId="22" xfId="0" applyBorder="1"/>
    <xf numFmtId="0" fontId="0" fillId="0" borderId="24" xfId="0" applyBorder="1"/>
    <xf numFmtId="0" fontId="0" fillId="0" borderId="18" xfId="0" applyBorder="1"/>
    <xf numFmtId="0" fontId="0" fillId="0" borderId="27" xfId="0" applyBorder="1"/>
    <xf numFmtId="0" fontId="0" fillId="0" borderId="2" xfId="0" applyBorder="1"/>
    <xf numFmtId="10" fontId="0" fillId="0" borderId="2" xfId="1" applyNumberFormat="1" applyFont="1" applyBorder="1"/>
    <xf numFmtId="0" fontId="0" fillId="0" borderId="15" xfId="0" applyBorder="1"/>
    <xf numFmtId="0" fontId="6" fillId="0" borderId="1" xfId="0" applyFont="1" applyBorder="1" applyAlignment="1">
      <alignment horizontal="left"/>
    </xf>
    <xf numFmtId="10" fontId="6" fillId="0" borderId="5" xfId="1" applyNumberFormat="1" applyFont="1" applyBorder="1"/>
    <xf numFmtId="0" fontId="1" fillId="0" borderId="11" xfId="0" applyFont="1" applyBorder="1" applyAlignment="1">
      <alignment horizontal="center" vertical="top"/>
    </xf>
    <xf numFmtId="10" fontId="0" fillId="0" borderId="13" xfId="0" applyNumberFormat="1" applyBorder="1"/>
    <xf numFmtId="166" fontId="0" fillId="0" borderId="11" xfId="0" applyNumberFormat="1" applyBorder="1"/>
    <xf numFmtId="10" fontId="0" fillId="0" borderId="11" xfId="1" applyNumberFormat="1" applyFont="1" applyBorder="1"/>
    <xf numFmtId="0" fontId="6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10" fontId="6" fillId="0" borderId="1" xfId="0" applyNumberFormat="1" applyFont="1" applyBorder="1"/>
    <xf numFmtId="0" fontId="12" fillId="0" borderId="1" xfId="0" applyFont="1" applyBorder="1" applyAlignment="1">
      <alignment horizontal="center" vertical="top"/>
    </xf>
    <xf numFmtId="0" fontId="1" fillId="0" borderId="28" xfId="0" applyFont="1" applyBorder="1" applyAlignment="1">
      <alignment horizontal="center" vertical="top"/>
    </xf>
    <xf numFmtId="0" fontId="12" fillId="0" borderId="5" xfId="0" applyFont="1" applyBorder="1" applyAlignment="1">
      <alignment horizontal="center" vertical="top"/>
    </xf>
    <xf numFmtId="167" fontId="0" fillId="0" borderId="0" xfId="0" applyNumberFormat="1"/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/>
    </xf>
  </cellXfs>
  <cellStyles count="2">
    <cellStyle name="Normal" xfId="0" builtinId="0"/>
    <cellStyle name="Per cent" xfId="1" builtinId="5"/>
  </cellStyles>
  <dxfs count="1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97B32-600C-0641-A3A4-0EF41EFFA5E0}">
  <sheetPr>
    <pageSetUpPr fitToPage="1"/>
  </sheetPr>
  <dimension ref="A1:L221"/>
  <sheetViews>
    <sheetView topLeftCell="A199" zoomScale="141" zoomScaleNormal="141" workbookViewId="0">
      <selection activeCell="G231" sqref="G231"/>
    </sheetView>
  </sheetViews>
  <sheetFormatPr baseColWidth="10" defaultRowHeight="15" x14ac:dyDescent="0.2"/>
  <cols>
    <col min="1" max="1" width="20" bestFit="1" customWidth="1"/>
    <col min="2" max="2" width="10.83203125" style="51"/>
    <col min="5" max="5" width="20" bestFit="1" customWidth="1"/>
    <col min="6" max="6" width="10.83203125" style="51"/>
    <col min="9" max="9" width="5.5" customWidth="1"/>
    <col min="10" max="10" width="10.83203125" style="51"/>
  </cols>
  <sheetData>
    <row r="1" spans="1:12" ht="45" customHeight="1" x14ac:dyDescent="0.2">
      <c r="A1" s="106" t="s">
        <v>46</v>
      </c>
      <c r="B1" s="106"/>
      <c r="C1" s="106"/>
      <c r="D1" s="107"/>
      <c r="E1" s="106" t="s">
        <v>38</v>
      </c>
      <c r="F1" s="106"/>
      <c r="G1" s="106"/>
      <c r="H1" s="106"/>
    </row>
    <row r="2" spans="1:12" x14ac:dyDescent="0.2">
      <c r="A2" s="3" t="s">
        <v>16</v>
      </c>
      <c r="B2" s="49" t="s">
        <v>31</v>
      </c>
      <c r="C2" s="3" t="s">
        <v>32</v>
      </c>
      <c r="D2" s="6" t="s">
        <v>33</v>
      </c>
      <c r="E2" s="1" t="s">
        <v>16</v>
      </c>
      <c r="F2" s="52" t="s">
        <v>31</v>
      </c>
      <c r="G2" s="1" t="s">
        <v>32</v>
      </c>
      <c r="H2" s="1" t="s">
        <v>33</v>
      </c>
      <c r="I2" s="57"/>
      <c r="J2" s="54" t="s">
        <v>34</v>
      </c>
      <c r="K2" s="4" t="s">
        <v>35</v>
      </c>
      <c r="L2" s="4" t="s">
        <v>36</v>
      </c>
    </row>
    <row r="3" spans="1:12" x14ac:dyDescent="0.2">
      <c r="A3" s="3" t="s">
        <v>18</v>
      </c>
      <c r="B3" s="50">
        <v>0.92427999999999988</v>
      </c>
      <c r="C3" s="7">
        <v>13.8</v>
      </c>
      <c r="D3" s="8">
        <v>5</v>
      </c>
      <c r="E3" s="1" t="s">
        <v>18</v>
      </c>
      <c r="F3" s="51">
        <v>0.93066000000000015</v>
      </c>
      <c r="G3">
        <v>14</v>
      </c>
      <c r="H3">
        <v>6</v>
      </c>
      <c r="I3" s="57"/>
      <c r="J3" s="51">
        <f t="shared" ref="J3:J16" si="0">B3-F3</f>
        <v>-6.3800000000002743E-3</v>
      </c>
      <c r="K3">
        <f t="shared" ref="K3:K16" si="1">C3-G3</f>
        <v>-0.19999999999999929</v>
      </c>
      <c r="L3">
        <f t="shared" ref="L3:L16" si="2">D3-H3</f>
        <v>-1</v>
      </c>
    </row>
    <row r="4" spans="1:12" x14ac:dyDescent="0.2">
      <c r="A4" s="3" t="s">
        <v>21</v>
      </c>
      <c r="B4" s="50">
        <v>0.79608000000000012</v>
      </c>
      <c r="C4" s="7">
        <v>21.6</v>
      </c>
      <c r="D4" s="8">
        <v>5.4</v>
      </c>
      <c r="E4" s="1" t="s">
        <v>21</v>
      </c>
      <c r="F4" s="51">
        <v>0.82050000000000001</v>
      </c>
      <c r="G4">
        <v>22.8</v>
      </c>
      <c r="H4">
        <v>4.4000000000000004</v>
      </c>
      <c r="I4" s="57"/>
      <c r="J4" s="51">
        <f t="shared" si="0"/>
        <v>-2.4419999999999886E-2</v>
      </c>
      <c r="K4">
        <f t="shared" si="1"/>
        <v>-1.1999999999999993</v>
      </c>
      <c r="L4">
        <f t="shared" si="2"/>
        <v>1</v>
      </c>
    </row>
    <row r="5" spans="1:12" x14ac:dyDescent="0.2">
      <c r="A5" s="3" t="s">
        <v>19</v>
      </c>
      <c r="B5" s="50">
        <v>0.7980600000000001</v>
      </c>
      <c r="C5" s="7">
        <v>10.8</v>
      </c>
      <c r="D5" s="8">
        <v>4</v>
      </c>
      <c r="E5" s="1" t="s">
        <v>19</v>
      </c>
      <c r="F5" s="51">
        <v>0.79600000000000004</v>
      </c>
      <c r="G5">
        <v>10.6</v>
      </c>
      <c r="H5">
        <v>4.2</v>
      </c>
      <c r="I5" s="57"/>
      <c r="J5" s="51">
        <f t="shared" si="0"/>
        <v>2.0600000000000618E-3</v>
      </c>
      <c r="K5">
        <f t="shared" si="1"/>
        <v>0.20000000000000107</v>
      </c>
      <c r="L5">
        <f t="shared" si="2"/>
        <v>-0.20000000000000018</v>
      </c>
    </row>
    <row r="6" spans="1:12" x14ac:dyDescent="0.2">
      <c r="A6" s="3" t="s">
        <v>30</v>
      </c>
      <c r="B6" s="50">
        <v>0.98074000000000017</v>
      </c>
      <c r="C6" s="7">
        <v>10.4</v>
      </c>
      <c r="D6" s="8">
        <v>0.6</v>
      </c>
      <c r="E6" s="1" t="s">
        <v>30</v>
      </c>
      <c r="F6" s="51">
        <v>0.99393999999999993</v>
      </c>
      <c r="G6">
        <v>10.4</v>
      </c>
      <c r="H6">
        <v>0.4</v>
      </c>
      <c r="I6" s="57"/>
      <c r="J6" s="51">
        <f t="shared" si="0"/>
        <v>-1.3199999999999767E-2</v>
      </c>
      <c r="K6">
        <f t="shared" si="1"/>
        <v>0</v>
      </c>
      <c r="L6">
        <f t="shared" si="2"/>
        <v>0.19999999999999996</v>
      </c>
    </row>
    <row r="7" spans="1:12" x14ac:dyDescent="0.2">
      <c r="A7" s="3" t="s">
        <v>25</v>
      </c>
      <c r="B7" s="50">
        <v>0.97360000000000002</v>
      </c>
      <c r="C7" s="7">
        <v>13.2</v>
      </c>
      <c r="D7" s="8">
        <v>1.2</v>
      </c>
      <c r="E7" s="1" t="s">
        <v>25</v>
      </c>
      <c r="F7" s="51">
        <v>0.95017999999999991</v>
      </c>
      <c r="G7">
        <v>13</v>
      </c>
      <c r="H7">
        <v>1</v>
      </c>
      <c r="I7" s="57"/>
      <c r="J7" s="51">
        <f t="shared" si="0"/>
        <v>2.3420000000000107E-2</v>
      </c>
      <c r="K7">
        <f t="shared" si="1"/>
        <v>0.19999999999999929</v>
      </c>
      <c r="L7">
        <f t="shared" si="2"/>
        <v>0.19999999999999996</v>
      </c>
    </row>
    <row r="8" spans="1:12" x14ac:dyDescent="0.2">
      <c r="A8" s="3" t="s">
        <v>27</v>
      </c>
      <c r="B8" s="50">
        <v>0.84252000000000005</v>
      </c>
      <c r="C8" s="7">
        <v>21</v>
      </c>
      <c r="D8" s="8">
        <v>5.6</v>
      </c>
      <c r="E8" s="1" t="s">
        <v>27</v>
      </c>
      <c r="F8" s="51">
        <v>0.83878000000000008</v>
      </c>
      <c r="G8">
        <v>20</v>
      </c>
      <c r="H8">
        <v>6.8</v>
      </c>
      <c r="I8" s="57"/>
      <c r="J8" s="51">
        <f t="shared" si="0"/>
        <v>3.7399999999999656E-3</v>
      </c>
      <c r="K8">
        <f t="shared" si="1"/>
        <v>1</v>
      </c>
      <c r="L8">
        <f t="shared" si="2"/>
        <v>-1.2000000000000002</v>
      </c>
    </row>
    <row r="9" spans="1:12" x14ac:dyDescent="0.2">
      <c r="A9" s="3" t="s">
        <v>28</v>
      </c>
      <c r="B9" s="50">
        <v>0.87331999999999999</v>
      </c>
      <c r="C9" s="7">
        <v>11.4</v>
      </c>
      <c r="D9" s="8">
        <v>1.8</v>
      </c>
      <c r="E9" s="1" t="s">
        <v>28</v>
      </c>
      <c r="F9" s="51">
        <v>0.90058000000000005</v>
      </c>
      <c r="G9">
        <v>12</v>
      </c>
      <c r="H9">
        <v>1.2</v>
      </c>
      <c r="I9" s="57"/>
      <c r="J9" s="51">
        <f t="shared" si="0"/>
        <v>-2.7260000000000062E-2</v>
      </c>
      <c r="K9">
        <f t="shared" si="1"/>
        <v>-0.59999999999999964</v>
      </c>
      <c r="L9">
        <f t="shared" si="2"/>
        <v>0.60000000000000009</v>
      </c>
    </row>
    <row r="10" spans="1:12" x14ac:dyDescent="0.2">
      <c r="A10" s="3" t="s">
        <v>23</v>
      </c>
      <c r="B10" s="50">
        <v>0.96111999999999997</v>
      </c>
      <c r="C10" s="7">
        <v>15</v>
      </c>
      <c r="D10" s="8">
        <v>4.5999999999999996</v>
      </c>
      <c r="E10" s="1" t="s">
        <v>23</v>
      </c>
      <c r="F10" s="51">
        <v>0.96264000000000005</v>
      </c>
      <c r="G10">
        <v>14.8</v>
      </c>
      <c r="H10">
        <v>4.5999999999999996</v>
      </c>
      <c r="I10" s="57"/>
      <c r="J10" s="51">
        <f t="shared" si="0"/>
        <v>-1.5200000000000768E-3</v>
      </c>
      <c r="K10">
        <f t="shared" si="1"/>
        <v>0.19999999999999929</v>
      </c>
      <c r="L10">
        <f t="shared" si="2"/>
        <v>0</v>
      </c>
    </row>
    <row r="11" spans="1:12" x14ac:dyDescent="0.2">
      <c r="A11" s="3" t="s">
        <v>24</v>
      </c>
      <c r="B11" s="50">
        <v>0.96652000000000005</v>
      </c>
      <c r="C11" s="7">
        <v>10.8</v>
      </c>
      <c r="D11" s="8">
        <v>4.5999999999999996</v>
      </c>
      <c r="E11" s="1" t="s">
        <v>24</v>
      </c>
      <c r="F11" s="51">
        <v>0.94891999999999999</v>
      </c>
      <c r="G11">
        <v>10.6</v>
      </c>
      <c r="H11">
        <v>4.5999999999999996</v>
      </c>
      <c r="I11" s="57"/>
      <c r="J11" s="51">
        <f t="shared" si="0"/>
        <v>1.760000000000006E-2</v>
      </c>
      <c r="K11">
        <f t="shared" si="1"/>
        <v>0.20000000000000107</v>
      </c>
      <c r="L11">
        <f t="shared" si="2"/>
        <v>0</v>
      </c>
    </row>
    <row r="12" spans="1:12" x14ac:dyDescent="0.2">
      <c r="A12" s="3" t="s">
        <v>17</v>
      </c>
      <c r="B12" s="50">
        <v>0.73433999999999999</v>
      </c>
      <c r="C12" s="7">
        <v>20.399999999999999</v>
      </c>
      <c r="D12" s="8">
        <v>8.8000000000000007</v>
      </c>
      <c r="E12" s="1" t="s">
        <v>17</v>
      </c>
      <c r="F12" s="51">
        <v>0.75853999999999999</v>
      </c>
      <c r="G12">
        <v>21</v>
      </c>
      <c r="H12">
        <v>10</v>
      </c>
      <c r="I12" s="57"/>
      <c r="J12" s="51">
        <f t="shared" si="0"/>
        <v>-2.4199999999999999E-2</v>
      </c>
      <c r="K12">
        <f t="shared" si="1"/>
        <v>-0.60000000000000142</v>
      </c>
      <c r="L12">
        <f t="shared" si="2"/>
        <v>-1.1999999999999993</v>
      </c>
    </row>
    <row r="13" spans="1:12" x14ac:dyDescent="0.2">
      <c r="A13" s="3" t="s">
        <v>20</v>
      </c>
      <c r="B13" s="50">
        <v>0.75403999999999993</v>
      </c>
      <c r="C13" s="7">
        <v>17.399999999999999</v>
      </c>
      <c r="D13" s="8">
        <v>6.4</v>
      </c>
      <c r="E13" s="1" t="s">
        <v>20</v>
      </c>
      <c r="F13" s="51">
        <v>0.78142</v>
      </c>
      <c r="G13">
        <v>18</v>
      </c>
      <c r="H13">
        <v>5</v>
      </c>
      <c r="I13" s="57"/>
      <c r="J13" s="51">
        <f t="shared" si="0"/>
        <v>-2.7380000000000071E-2</v>
      </c>
      <c r="K13">
        <f t="shared" si="1"/>
        <v>-0.60000000000000142</v>
      </c>
      <c r="L13">
        <f t="shared" si="2"/>
        <v>1.4000000000000004</v>
      </c>
    </row>
    <row r="14" spans="1:12" x14ac:dyDescent="0.2">
      <c r="A14" s="3" t="s">
        <v>26</v>
      </c>
      <c r="B14" s="50">
        <v>0.92145999999999995</v>
      </c>
      <c r="C14" s="7">
        <v>14.8</v>
      </c>
      <c r="D14" s="8">
        <v>2</v>
      </c>
      <c r="E14" s="1" t="s">
        <v>26</v>
      </c>
      <c r="F14" s="51">
        <v>0.94423999999999997</v>
      </c>
      <c r="G14">
        <v>15</v>
      </c>
      <c r="H14">
        <v>1</v>
      </c>
      <c r="I14" s="57"/>
      <c r="J14" s="51">
        <f t="shared" si="0"/>
        <v>-2.2780000000000022E-2</v>
      </c>
      <c r="K14">
        <f t="shared" si="1"/>
        <v>-0.19999999999999929</v>
      </c>
      <c r="L14">
        <f t="shared" si="2"/>
        <v>1</v>
      </c>
    </row>
    <row r="15" spans="1:12" x14ac:dyDescent="0.2">
      <c r="A15" s="3" t="s">
        <v>22</v>
      </c>
      <c r="B15" s="50">
        <v>0.77636000000000005</v>
      </c>
      <c r="C15" s="7">
        <v>13.4</v>
      </c>
      <c r="D15" s="8">
        <v>3</v>
      </c>
      <c r="E15" s="1" t="s">
        <v>22</v>
      </c>
      <c r="F15" s="51">
        <v>0.80137999999999998</v>
      </c>
      <c r="G15">
        <v>13.4</v>
      </c>
      <c r="H15">
        <v>4.4000000000000004</v>
      </c>
      <c r="I15" s="57"/>
      <c r="J15" s="51">
        <f t="shared" si="0"/>
        <v>-2.5019999999999931E-2</v>
      </c>
      <c r="K15">
        <f t="shared" si="1"/>
        <v>0</v>
      </c>
      <c r="L15">
        <f t="shared" si="2"/>
        <v>-1.4000000000000004</v>
      </c>
    </row>
    <row r="16" spans="1:12" ht="16" thickBot="1" x14ac:dyDescent="0.25">
      <c r="A16" s="3" t="s">
        <v>29</v>
      </c>
      <c r="B16" s="50">
        <v>0.97445999999999999</v>
      </c>
      <c r="C16" s="7">
        <v>18.2</v>
      </c>
      <c r="D16" s="8">
        <v>1</v>
      </c>
      <c r="E16" s="1" t="s">
        <v>29</v>
      </c>
      <c r="F16" s="51">
        <v>0.95601999999999998</v>
      </c>
      <c r="G16">
        <v>17.8</v>
      </c>
      <c r="H16">
        <v>1.4</v>
      </c>
      <c r="I16" s="57"/>
      <c r="J16" s="55">
        <f t="shared" si="0"/>
        <v>1.8440000000000012E-2</v>
      </c>
      <c r="K16">
        <f t="shared" si="1"/>
        <v>0.39999999999999858</v>
      </c>
      <c r="L16">
        <f t="shared" si="2"/>
        <v>-0.39999999999999991</v>
      </c>
    </row>
    <row r="17" spans="1:12" ht="16" thickTop="1" x14ac:dyDescent="0.2">
      <c r="I17" s="23" t="s">
        <v>47</v>
      </c>
      <c r="J17" s="56">
        <f>SUM(J3:J16)</f>
        <v>-0.10689999999999988</v>
      </c>
    </row>
    <row r="18" spans="1:12" x14ac:dyDescent="0.2">
      <c r="I18" s="23"/>
      <c r="J18" s="56"/>
    </row>
    <row r="20" spans="1:12" ht="26" x14ac:dyDescent="0.2">
      <c r="A20" s="106" t="s">
        <v>64</v>
      </c>
      <c r="B20" s="106"/>
      <c r="C20" s="106"/>
      <c r="D20" s="107"/>
      <c r="E20" s="106" t="s">
        <v>38</v>
      </c>
      <c r="F20" s="106"/>
      <c r="G20" s="106"/>
      <c r="H20" s="106"/>
    </row>
    <row r="21" spans="1:12" x14ac:dyDescent="0.2">
      <c r="A21" s="1" t="s">
        <v>16</v>
      </c>
      <c r="B21" s="1" t="s">
        <v>31</v>
      </c>
      <c r="C21" s="1" t="s">
        <v>32</v>
      </c>
      <c r="D21" s="2" t="s">
        <v>33</v>
      </c>
      <c r="E21" s="19" t="s">
        <v>16</v>
      </c>
      <c r="F21" s="52" t="s">
        <v>31</v>
      </c>
      <c r="G21" s="1" t="s">
        <v>32</v>
      </c>
      <c r="H21" s="1" t="s">
        <v>33</v>
      </c>
      <c r="I21" s="57"/>
      <c r="J21" s="54" t="s">
        <v>34</v>
      </c>
      <c r="K21" s="4" t="s">
        <v>35</v>
      </c>
      <c r="L21" s="4" t="s">
        <v>36</v>
      </c>
    </row>
    <row r="22" spans="1:12" x14ac:dyDescent="0.2">
      <c r="A22" s="1" t="s">
        <v>18</v>
      </c>
      <c r="B22" s="7">
        <v>0.93436000000000008</v>
      </c>
      <c r="C22" s="7">
        <v>14.2</v>
      </c>
      <c r="D22" s="8">
        <v>4.2</v>
      </c>
      <c r="E22" s="19" t="s">
        <v>18</v>
      </c>
      <c r="F22" s="51">
        <v>0.93066000000000015</v>
      </c>
      <c r="G22">
        <v>14</v>
      </c>
      <c r="H22">
        <v>6</v>
      </c>
      <c r="I22" s="57"/>
      <c r="J22" s="51">
        <f t="shared" ref="J22:J35" si="3">B22-F22</f>
        <v>3.6999999999999256E-3</v>
      </c>
      <c r="K22">
        <f t="shared" ref="K22:K35" si="4">C22-G22</f>
        <v>0.19999999999999929</v>
      </c>
      <c r="L22">
        <f t="shared" ref="L22:L35" si="5">D22-H22</f>
        <v>-1.7999999999999998</v>
      </c>
    </row>
    <row r="23" spans="1:12" x14ac:dyDescent="0.2">
      <c r="A23" s="1" t="s">
        <v>21</v>
      </c>
      <c r="B23" s="7">
        <v>0.80691999999999986</v>
      </c>
      <c r="C23" s="7">
        <v>22.2</v>
      </c>
      <c r="D23" s="8">
        <v>4</v>
      </c>
      <c r="E23" s="19" t="s">
        <v>21</v>
      </c>
      <c r="F23" s="51">
        <v>0.82050000000000001</v>
      </c>
      <c r="G23">
        <v>22.8</v>
      </c>
      <c r="H23">
        <v>4.4000000000000004</v>
      </c>
      <c r="I23" s="57"/>
      <c r="J23" s="51">
        <f t="shared" si="3"/>
        <v>-1.3580000000000148E-2</v>
      </c>
      <c r="K23">
        <f t="shared" si="4"/>
        <v>-0.60000000000000142</v>
      </c>
      <c r="L23">
        <f t="shared" si="5"/>
        <v>-0.40000000000000036</v>
      </c>
    </row>
    <row r="24" spans="1:12" x14ac:dyDescent="0.2">
      <c r="A24" s="1" t="s">
        <v>19</v>
      </c>
      <c r="B24" s="7">
        <v>0.83331999999999995</v>
      </c>
      <c r="C24" s="7">
        <v>10.6</v>
      </c>
      <c r="D24" s="8">
        <v>5.8</v>
      </c>
      <c r="E24" s="19" t="s">
        <v>19</v>
      </c>
      <c r="F24" s="51">
        <v>0.79600000000000004</v>
      </c>
      <c r="G24">
        <v>10.6</v>
      </c>
      <c r="H24">
        <v>4.2</v>
      </c>
      <c r="I24" s="57"/>
      <c r="J24" s="51">
        <f t="shared" si="3"/>
        <v>3.7319999999999909E-2</v>
      </c>
      <c r="K24">
        <f t="shared" si="4"/>
        <v>0</v>
      </c>
      <c r="L24">
        <f t="shared" si="5"/>
        <v>1.5999999999999996</v>
      </c>
    </row>
    <row r="25" spans="1:12" x14ac:dyDescent="0.2">
      <c r="A25" s="1" t="s">
        <v>30</v>
      </c>
      <c r="B25" s="7">
        <v>0.9926600000000001</v>
      </c>
      <c r="C25" s="7">
        <v>10.4</v>
      </c>
      <c r="D25" s="8">
        <v>0.4</v>
      </c>
      <c r="E25" s="19" t="s">
        <v>30</v>
      </c>
      <c r="F25" s="51">
        <v>0.99393999999999993</v>
      </c>
      <c r="G25">
        <v>10.4</v>
      </c>
      <c r="H25">
        <v>0.4</v>
      </c>
      <c r="I25" s="57"/>
      <c r="J25" s="51">
        <f t="shared" si="3"/>
        <v>-1.2799999999998368E-3</v>
      </c>
      <c r="K25">
        <f t="shared" si="4"/>
        <v>0</v>
      </c>
      <c r="L25">
        <f t="shared" si="5"/>
        <v>0</v>
      </c>
    </row>
    <row r="26" spans="1:12" x14ac:dyDescent="0.2">
      <c r="A26" s="1" t="s">
        <v>25</v>
      </c>
      <c r="B26" s="7">
        <v>0.9637</v>
      </c>
      <c r="C26" s="7">
        <v>12.8</v>
      </c>
      <c r="D26" s="8">
        <v>0.6</v>
      </c>
      <c r="E26" s="19" t="s">
        <v>25</v>
      </c>
      <c r="F26" s="51">
        <v>0.95017999999999991</v>
      </c>
      <c r="G26">
        <v>13</v>
      </c>
      <c r="H26">
        <v>1</v>
      </c>
      <c r="I26" s="57"/>
      <c r="J26" s="51">
        <f t="shared" si="3"/>
        <v>1.3520000000000088E-2</v>
      </c>
      <c r="K26">
        <f t="shared" si="4"/>
        <v>-0.19999999999999929</v>
      </c>
      <c r="L26">
        <f t="shared" si="5"/>
        <v>-0.4</v>
      </c>
    </row>
    <row r="27" spans="1:12" x14ac:dyDescent="0.2">
      <c r="A27" s="1" t="s">
        <v>27</v>
      </c>
      <c r="B27" s="7">
        <v>0.82816000000000012</v>
      </c>
      <c r="C27" s="7">
        <v>20.2</v>
      </c>
      <c r="D27" s="8">
        <v>7</v>
      </c>
      <c r="E27" s="19" t="s">
        <v>27</v>
      </c>
      <c r="F27" s="51">
        <v>0.83878000000000008</v>
      </c>
      <c r="G27">
        <v>20</v>
      </c>
      <c r="H27">
        <v>6.8</v>
      </c>
      <c r="I27" s="57"/>
      <c r="J27" s="51">
        <f t="shared" si="3"/>
        <v>-1.0619999999999963E-2</v>
      </c>
      <c r="K27">
        <f t="shared" si="4"/>
        <v>0.19999999999999929</v>
      </c>
      <c r="L27">
        <f t="shared" si="5"/>
        <v>0.20000000000000018</v>
      </c>
    </row>
    <row r="28" spans="1:12" x14ac:dyDescent="0.2">
      <c r="A28" s="1" t="s">
        <v>28</v>
      </c>
      <c r="B28" s="7">
        <v>0.88125999999999993</v>
      </c>
      <c r="C28" s="7">
        <v>11.8</v>
      </c>
      <c r="D28" s="8">
        <v>1.8</v>
      </c>
      <c r="E28" s="19" t="s">
        <v>28</v>
      </c>
      <c r="F28" s="51">
        <v>0.90058000000000005</v>
      </c>
      <c r="G28">
        <v>12</v>
      </c>
      <c r="H28">
        <v>1.2</v>
      </c>
      <c r="I28" s="57"/>
      <c r="J28" s="51">
        <f t="shared" si="3"/>
        <v>-1.9320000000000115E-2</v>
      </c>
      <c r="K28">
        <f t="shared" si="4"/>
        <v>-0.19999999999999929</v>
      </c>
      <c r="L28">
        <f t="shared" si="5"/>
        <v>0.60000000000000009</v>
      </c>
    </row>
    <row r="29" spans="1:12" x14ac:dyDescent="0.2">
      <c r="A29" s="1" t="s">
        <v>23</v>
      </c>
      <c r="B29" s="7">
        <v>0.96787999999999985</v>
      </c>
      <c r="C29" s="7">
        <v>15</v>
      </c>
      <c r="D29" s="8">
        <v>4</v>
      </c>
      <c r="E29" s="19" t="s">
        <v>23</v>
      </c>
      <c r="F29" s="51">
        <v>0.96264000000000005</v>
      </c>
      <c r="G29">
        <v>14.8</v>
      </c>
      <c r="H29">
        <v>4.5999999999999996</v>
      </c>
      <c r="I29" s="57"/>
      <c r="J29" s="51">
        <f t="shared" si="3"/>
        <v>5.2399999999998004E-3</v>
      </c>
      <c r="K29">
        <f t="shared" si="4"/>
        <v>0.19999999999999929</v>
      </c>
      <c r="L29">
        <f t="shared" si="5"/>
        <v>-0.59999999999999964</v>
      </c>
    </row>
    <row r="30" spans="1:12" x14ac:dyDescent="0.2">
      <c r="A30" s="1" t="s">
        <v>24</v>
      </c>
      <c r="B30" s="7">
        <v>0.95229999999999992</v>
      </c>
      <c r="C30" s="7">
        <v>10.8</v>
      </c>
      <c r="D30" s="8">
        <v>4.5999999999999996</v>
      </c>
      <c r="E30" s="19" t="s">
        <v>24</v>
      </c>
      <c r="F30" s="51">
        <v>0.94891999999999999</v>
      </c>
      <c r="G30">
        <v>10.6</v>
      </c>
      <c r="H30">
        <v>4.5999999999999996</v>
      </c>
      <c r="I30" s="57"/>
      <c r="J30" s="51">
        <f t="shared" si="3"/>
        <v>3.3799999999999386E-3</v>
      </c>
      <c r="K30">
        <f t="shared" si="4"/>
        <v>0.20000000000000107</v>
      </c>
      <c r="L30">
        <f t="shared" si="5"/>
        <v>0</v>
      </c>
    </row>
    <row r="31" spans="1:12" x14ac:dyDescent="0.2">
      <c r="A31" s="1" t="s">
        <v>17</v>
      </c>
      <c r="B31" s="7">
        <v>0.78294000000000008</v>
      </c>
      <c r="C31" s="7">
        <v>21.4</v>
      </c>
      <c r="D31" s="8">
        <v>9.8000000000000007</v>
      </c>
      <c r="E31" s="19" t="s">
        <v>17</v>
      </c>
      <c r="F31" s="51">
        <v>0.75853999999999999</v>
      </c>
      <c r="G31">
        <v>21</v>
      </c>
      <c r="H31">
        <v>10</v>
      </c>
      <c r="I31" s="57"/>
      <c r="J31" s="51">
        <f t="shared" si="3"/>
        <v>2.4400000000000088E-2</v>
      </c>
      <c r="K31">
        <f t="shared" si="4"/>
        <v>0.39999999999999858</v>
      </c>
      <c r="L31">
        <f t="shared" si="5"/>
        <v>-0.19999999999999929</v>
      </c>
    </row>
    <row r="32" spans="1:12" x14ac:dyDescent="0.2">
      <c r="A32" s="1" t="s">
        <v>20</v>
      </c>
      <c r="B32" s="7">
        <v>0.77276000000000011</v>
      </c>
      <c r="C32" s="7">
        <v>18.399999999999999</v>
      </c>
      <c r="D32" s="8">
        <v>6.6</v>
      </c>
      <c r="E32" s="19" t="s">
        <v>20</v>
      </c>
      <c r="F32" s="51">
        <v>0.78142</v>
      </c>
      <c r="G32">
        <v>18</v>
      </c>
      <c r="H32">
        <v>5</v>
      </c>
      <c r="I32" s="57"/>
      <c r="J32" s="51">
        <f t="shared" si="3"/>
        <v>-8.65999999999989E-3</v>
      </c>
      <c r="K32">
        <f t="shared" si="4"/>
        <v>0.39999999999999858</v>
      </c>
      <c r="L32">
        <f t="shared" si="5"/>
        <v>1.5999999999999996</v>
      </c>
    </row>
    <row r="33" spans="1:12" x14ac:dyDescent="0.2">
      <c r="A33" s="1" t="s">
        <v>26</v>
      </c>
      <c r="B33" s="7">
        <v>0.94950000000000012</v>
      </c>
      <c r="C33" s="7">
        <v>15.2</v>
      </c>
      <c r="D33" s="8">
        <v>0.4</v>
      </c>
      <c r="E33" s="19" t="s">
        <v>26</v>
      </c>
      <c r="F33" s="51">
        <v>0.94423999999999997</v>
      </c>
      <c r="G33">
        <v>15</v>
      </c>
      <c r="H33">
        <v>1</v>
      </c>
      <c r="I33" s="57"/>
      <c r="J33" s="51">
        <f t="shared" si="3"/>
        <v>5.2600000000001534E-3</v>
      </c>
      <c r="K33">
        <f t="shared" si="4"/>
        <v>0.19999999999999929</v>
      </c>
      <c r="L33">
        <f t="shared" si="5"/>
        <v>-0.6</v>
      </c>
    </row>
    <row r="34" spans="1:12" x14ac:dyDescent="0.2">
      <c r="A34" s="1" t="s">
        <v>22</v>
      </c>
      <c r="B34" s="7">
        <v>0.80680000000000018</v>
      </c>
      <c r="C34" s="7">
        <v>14.2</v>
      </c>
      <c r="D34" s="8">
        <v>4.5999999999999996</v>
      </c>
      <c r="E34" s="19" t="s">
        <v>22</v>
      </c>
      <c r="F34" s="51">
        <v>0.80137999999999998</v>
      </c>
      <c r="G34">
        <v>13.4</v>
      </c>
      <c r="H34">
        <v>4.4000000000000004</v>
      </c>
      <c r="I34" s="57"/>
      <c r="J34" s="51">
        <f t="shared" si="3"/>
        <v>5.4200000000002024E-3</v>
      </c>
      <c r="K34">
        <f t="shared" si="4"/>
        <v>0.79999999999999893</v>
      </c>
      <c r="L34">
        <f t="shared" si="5"/>
        <v>0.19999999999999929</v>
      </c>
    </row>
    <row r="35" spans="1:12" ht="16" thickBot="1" x14ac:dyDescent="0.25">
      <c r="A35" s="1" t="s">
        <v>29</v>
      </c>
      <c r="B35" s="7">
        <v>0.97498000000000007</v>
      </c>
      <c r="C35" s="7">
        <v>18.2</v>
      </c>
      <c r="D35" s="8">
        <v>0.4</v>
      </c>
      <c r="E35" s="19" t="s">
        <v>29</v>
      </c>
      <c r="F35" s="51">
        <v>0.95601999999999998</v>
      </c>
      <c r="G35">
        <v>17.8</v>
      </c>
      <c r="H35">
        <v>1.4</v>
      </c>
      <c r="I35" s="57"/>
      <c r="J35" s="55">
        <f t="shared" si="3"/>
        <v>1.8960000000000088E-2</v>
      </c>
      <c r="K35">
        <f t="shared" si="4"/>
        <v>0.39999999999999858</v>
      </c>
      <c r="L35">
        <f t="shared" si="5"/>
        <v>-0.99999999999999989</v>
      </c>
    </row>
    <row r="36" spans="1:12" ht="16" thickTop="1" x14ac:dyDescent="0.2">
      <c r="I36" s="23" t="s">
        <v>47</v>
      </c>
      <c r="J36" s="56">
        <f>SUM(J22:J35)</f>
        <v>6.3740000000000241E-2</v>
      </c>
    </row>
    <row r="37" spans="1:12" x14ac:dyDescent="0.2">
      <c r="I37" s="23"/>
      <c r="J37" s="56"/>
    </row>
    <row r="39" spans="1:12" ht="26" x14ac:dyDescent="0.2">
      <c r="A39" s="106" t="s">
        <v>37</v>
      </c>
      <c r="B39" s="106"/>
      <c r="C39" s="106"/>
      <c r="D39" s="107"/>
      <c r="E39" s="106" t="s">
        <v>38</v>
      </c>
      <c r="F39" s="106"/>
      <c r="G39" s="106"/>
      <c r="H39" s="106"/>
    </row>
    <row r="40" spans="1:12" x14ac:dyDescent="0.2">
      <c r="A40" s="1" t="s">
        <v>16</v>
      </c>
      <c r="B40" s="52" t="s">
        <v>31</v>
      </c>
      <c r="C40" s="1" t="s">
        <v>32</v>
      </c>
      <c r="D40" s="2" t="s">
        <v>33</v>
      </c>
      <c r="E40" s="1" t="s">
        <v>16</v>
      </c>
      <c r="F40" s="52" t="s">
        <v>31</v>
      </c>
      <c r="G40" s="1" t="s">
        <v>32</v>
      </c>
      <c r="H40" s="1" t="s">
        <v>33</v>
      </c>
      <c r="I40" s="57"/>
      <c r="J40" s="54" t="s">
        <v>34</v>
      </c>
      <c r="K40" s="4" t="s">
        <v>35</v>
      </c>
      <c r="L40" s="4" t="s">
        <v>36</v>
      </c>
    </row>
    <row r="41" spans="1:12" x14ac:dyDescent="0.2">
      <c r="A41" s="1" t="s">
        <v>18</v>
      </c>
      <c r="B41" s="53">
        <v>0.67977999999999994</v>
      </c>
      <c r="C41" s="7">
        <v>5.4</v>
      </c>
      <c r="D41" s="8">
        <v>7</v>
      </c>
      <c r="E41" s="1" t="s">
        <v>18</v>
      </c>
      <c r="F41" s="51">
        <v>0.93066000000000015</v>
      </c>
      <c r="G41">
        <v>14</v>
      </c>
      <c r="H41">
        <v>6</v>
      </c>
      <c r="I41" s="57"/>
      <c r="J41" s="51">
        <f>B41-F41</f>
        <v>-0.25088000000000021</v>
      </c>
      <c r="K41">
        <f>C41-G41</f>
        <v>-8.6</v>
      </c>
      <c r="L41">
        <f t="shared" ref="L41:L54" si="6">D41-H41</f>
        <v>1</v>
      </c>
    </row>
    <row r="42" spans="1:12" x14ac:dyDescent="0.2">
      <c r="A42" s="1" t="s">
        <v>21</v>
      </c>
      <c r="B42" s="53">
        <v>0.47252</v>
      </c>
      <c r="C42" s="7">
        <v>11.8</v>
      </c>
      <c r="D42" s="8">
        <v>8.1999999999999993</v>
      </c>
      <c r="E42" s="1" t="s">
        <v>21</v>
      </c>
      <c r="F42" s="51">
        <v>0.82050000000000001</v>
      </c>
      <c r="G42">
        <v>22.8</v>
      </c>
      <c r="H42">
        <v>4.4000000000000004</v>
      </c>
      <c r="I42" s="57"/>
      <c r="J42" s="51">
        <f t="shared" ref="J42:J54" si="7">B42-F42</f>
        <v>-0.34798000000000001</v>
      </c>
      <c r="K42">
        <f t="shared" ref="K42:K54" si="8">C42-G42</f>
        <v>-11</v>
      </c>
      <c r="L42">
        <f t="shared" si="6"/>
        <v>3.7999999999999989</v>
      </c>
    </row>
    <row r="43" spans="1:12" x14ac:dyDescent="0.2">
      <c r="A43" s="1" t="s">
        <v>19</v>
      </c>
      <c r="B43" s="53">
        <v>0.55556000000000005</v>
      </c>
      <c r="C43" s="7">
        <v>5.2</v>
      </c>
      <c r="D43" s="8">
        <v>2</v>
      </c>
      <c r="E43" s="1" t="s">
        <v>19</v>
      </c>
      <c r="F43" s="51">
        <v>0.79600000000000004</v>
      </c>
      <c r="G43">
        <v>10.6</v>
      </c>
      <c r="H43">
        <v>4.2</v>
      </c>
      <c r="I43" s="57"/>
      <c r="J43" s="51">
        <f t="shared" si="7"/>
        <v>-0.24043999999999999</v>
      </c>
      <c r="K43">
        <f t="shared" si="8"/>
        <v>-5.3999999999999995</v>
      </c>
      <c r="L43">
        <f t="shared" si="6"/>
        <v>-2.2000000000000002</v>
      </c>
    </row>
    <row r="44" spans="1:12" x14ac:dyDescent="0.2">
      <c r="A44" s="1" t="s">
        <v>30</v>
      </c>
      <c r="B44" s="53">
        <v>0.85475999999999996</v>
      </c>
      <c r="C44" s="7">
        <v>8.4</v>
      </c>
      <c r="D44" s="8">
        <v>2.4</v>
      </c>
      <c r="E44" s="1" t="s">
        <v>30</v>
      </c>
      <c r="F44" s="51">
        <v>0.99393999999999993</v>
      </c>
      <c r="G44">
        <v>10.4</v>
      </c>
      <c r="H44">
        <v>0.4</v>
      </c>
      <c r="I44" s="57"/>
      <c r="J44" s="51">
        <f t="shared" si="7"/>
        <v>-0.13917999999999997</v>
      </c>
      <c r="K44">
        <f t="shared" si="8"/>
        <v>-2</v>
      </c>
      <c r="L44">
        <f t="shared" si="6"/>
        <v>2</v>
      </c>
    </row>
    <row r="45" spans="1:12" x14ac:dyDescent="0.2">
      <c r="A45" s="1" t="s">
        <v>25</v>
      </c>
      <c r="B45" s="53">
        <v>0.76783999999999997</v>
      </c>
      <c r="C45" s="7">
        <v>10</v>
      </c>
      <c r="D45" s="8">
        <v>5</v>
      </c>
      <c r="E45" s="1" t="s">
        <v>25</v>
      </c>
      <c r="F45" s="51">
        <v>0.95017999999999991</v>
      </c>
      <c r="G45">
        <v>13</v>
      </c>
      <c r="H45">
        <v>1</v>
      </c>
      <c r="I45" s="57"/>
      <c r="J45" s="51">
        <f t="shared" si="7"/>
        <v>-0.18233999999999995</v>
      </c>
      <c r="K45">
        <f t="shared" si="8"/>
        <v>-3</v>
      </c>
      <c r="L45">
        <f t="shared" si="6"/>
        <v>4</v>
      </c>
    </row>
    <row r="46" spans="1:12" x14ac:dyDescent="0.2">
      <c r="A46" s="1" t="s">
        <v>27</v>
      </c>
      <c r="B46" s="53">
        <v>0.55669999999999997</v>
      </c>
      <c r="C46" s="7">
        <v>10.8</v>
      </c>
      <c r="D46" s="8">
        <v>6.4</v>
      </c>
      <c r="E46" s="1" t="s">
        <v>27</v>
      </c>
      <c r="F46" s="51">
        <v>0.83878000000000008</v>
      </c>
      <c r="G46">
        <v>20</v>
      </c>
      <c r="H46">
        <v>6.8</v>
      </c>
      <c r="I46" s="57"/>
      <c r="J46" s="51">
        <f t="shared" si="7"/>
        <v>-0.28208000000000011</v>
      </c>
      <c r="K46">
        <f t="shared" si="8"/>
        <v>-9.1999999999999993</v>
      </c>
      <c r="L46">
        <f t="shared" si="6"/>
        <v>-0.39999999999999947</v>
      </c>
    </row>
    <row r="47" spans="1:12" x14ac:dyDescent="0.2">
      <c r="A47" s="1" t="s">
        <v>28</v>
      </c>
      <c r="B47" s="53">
        <v>0.62538000000000005</v>
      </c>
      <c r="C47" s="7">
        <v>7</v>
      </c>
      <c r="D47" s="8">
        <v>1.2</v>
      </c>
      <c r="E47" s="1" t="s">
        <v>28</v>
      </c>
      <c r="F47" s="51">
        <v>0.90058000000000005</v>
      </c>
      <c r="G47">
        <v>12</v>
      </c>
      <c r="H47">
        <v>1.2</v>
      </c>
      <c r="I47" s="57"/>
      <c r="J47" s="51">
        <f t="shared" si="7"/>
        <v>-0.2752</v>
      </c>
      <c r="K47">
        <f t="shared" si="8"/>
        <v>-5</v>
      </c>
      <c r="L47">
        <f t="shared" si="6"/>
        <v>0</v>
      </c>
    </row>
    <row r="48" spans="1:12" x14ac:dyDescent="0.2">
      <c r="A48" s="1" t="s">
        <v>23</v>
      </c>
      <c r="B48" s="53">
        <v>0.88683999999999996</v>
      </c>
      <c r="C48" s="7">
        <v>10.8</v>
      </c>
      <c r="D48" s="8">
        <v>6</v>
      </c>
      <c r="E48" s="1" t="s">
        <v>23</v>
      </c>
      <c r="F48" s="51">
        <v>0.96264000000000005</v>
      </c>
      <c r="G48">
        <v>14.8</v>
      </c>
      <c r="H48">
        <v>4.5999999999999996</v>
      </c>
      <c r="I48" s="57"/>
      <c r="J48" s="51">
        <f t="shared" si="7"/>
        <v>-7.580000000000009E-2</v>
      </c>
      <c r="K48">
        <f t="shared" si="8"/>
        <v>-4</v>
      </c>
      <c r="L48">
        <f t="shared" si="6"/>
        <v>1.4000000000000004</v>
      </c>
    </row>
    <row r="49" spans="1:12" x14ac:dyDescent="0.2">
      <c r="A49" s="1" t="s">
        <v>24</v>
      </c>
      <c r="B49" s="53">
        <v>0.78746000000000005</v>
      </c>
      <c r="C49" s="7">
        <v>7.6</v>
      </c>
      <c r="D49" s="8">
        <v>4</v>
      </c>
      <c r="E49" s="1" t="s">
        <v>24</v>
      </c>
      <c r="F49" s="51">
        <v>0.94891999999999999</v>
      </c>
      <c r="G49">
        <v>10.6</v>
      </c>
      <c r="H49">
        <v>4.5999999999999996</v>
      </c>
      <c r="I49" s="57"/>
      <c r="J49" s="51">
        <f t="shared" si="7"/>
        <v>-0.16145999999999994</v>
      </c>
      <c r="K49">
        <f t="shared" si="8"/>
        <v>-3</v>
      </c>
      <c r="L49">
        <f t="shared" si="6"/>
        <v>-0.59999999999999964</v>
      </c>
    </row>
    <row r="50" spans="1:12" x14ac:dyDescent="0.2">
      <c r="A50" s="1" t="s">
        <v>17</v>
      </c>
      <c r="B50" s="53">
        <v>0.48627999999999999</v>
      </c>
      <c r="C50" s="7">
        <v>8</v>
      </c>
      <c r="D50" s="8">
        <v>6.2</v>
      </c>
      <c r="E50" s="1" t="s">
        <v>17</v>
      </c>
      <c r="F50" s="51">
        <v>0.75853999999999999</v>
      </c>
      <c r="G50">
        <v>21</v>
      </c>
      <c r="H50">
        <v>10</v>
      </c>
      <c r="I50" s="57"/>
      <c r="J50" s="51">
        <f t="shared" si="7"/>
        <v>-0.27226</v>
      </c>
      <c r="K50">
        <f t="shared" si="8"/>
        <v>-13</v>
      </c>
      <c r="L50">
        <f t="shared" si="6"/>
        <v>-3.8</v>
      </c>
    </row>
    <row r="51" spans="1:12" x14ac:dyDescent="0.2">
      <c r="A51" s="1" t="s">
        <v>20</v>
      </c>
      <c r="B51" s="53">
        <v>0.33400000000000002</v>
      </c>
      <c r="C51" s="7">
        <v>2.6</v>
      </c>
      <c r="D51" s="8">
        <v>2.2000000000000002</v>
      </c>
      <c r="E51" s="1" t="s">
        <v>20</v>
      </c>
      <c r="F51" s="51">
        <v>0.78142</v>
      </c>
      <c r="G51">
        <v>18</v>
      </c>
      <c r="H51">
        <v>5</v>
      </c>
      <c r="I51" s="57"/>
      <c r="J51" s="51">
        <f t="shared" si="7"/>
        <v>-0.44741999999999998</v>
      </c>
      <c r="K51">
        <f t="shared" si="8"/>
        <v>-15.4</v>
      </c>
      <c r="L51">
        <f t="shared" si="6"/>
        <v>-2.8</v>
      </c>
    </row>
    <row r="52" spans="1:12" x14ac:dyDescent="0.2">
      <c r="A52" s="1" t="s">
        <v>26</v>
      </c>
      <c r="B52" s="53">
        <v>0.53225999999999996</v>
      </c>
      <c r="C52" s="7">
        <v>5.4</v>
      </c>
      <c r="D52" s="8">
        <v>4.5999999999999996</v>
      </c>
      <c r="E52" s="1" t="s">
        <v>26</v>
      </c>
      <c r="F52" s="51">
        <v>0.94423999999999997</v>
      </c>
      <c r="G52">
        <v>15</v>
      </c>
      <c r="H52">
        <v>1</v>
      </c>
      <c r="I52" s="57"/>
      <c r="J52" s="51">
        <f t="shared" si="7"/>
        <v>-0.41198000000000001</v>
      </c>
      <c r="K52">
        <f t="shared" si="8"/>
        <v>-9.6</v>
      </c>
      <c r="L52">
        <f t="shared" si="6"/>
        <v>3.5999999999999996</v>
      </c>
    </row>
    <row r="53" spans="1:12" x14ac:dyDescent="0.2">
      <c r="A53" s="1" t="s">
        <v>22</v>
      </c>
      <c r="B53" s="53">
        <v>0.45218000000000008</v>
      </c>
      <c r="C53" s="7">
        <v>6.6</v>
      </c>
      <c r="D53" s="8">
        <v>3.4</v>
      </c>
      <c r="E53" s="1" t="s">
        <v>22</v>
      </c>
      <c r="F53" s="51">
        <v>0.80137999999999998</v>
      </c>
      <c r="G53">
        <v>13.4</v>
      </c>
      <c r="H53">
        <v>4.4000000000000004</v>
      </c>
      <c r="I53" s="57"/>
      <c r="J53" s="51">
        <f t="shared" si="7"/>
        <v>-0.3491999999999999</v>
      </c>
      <c r="K53">
        <f t="shared" si="8"/>
        <v>-6.8000000000000007</v>
      </c>
      <c r="L53">
        <f t="shared" si="6"/>
        <v>-1.0000000000000004</v>
      </c>
    </row>
    <row r="54" spans="1:12" ht="16" thickBot="1" x14ac:dyDescent="0.25">
      <c r="A54" s="1" t="s">
        <v>29</v>
      </c>
      <c r="B54" s="53">
        <v>0.69170000000000009</v>
      </c>
      <c r="C54" s="7">
        <v>11</v>
      </c>
      <c r="D54" s="8">
        <v>5</v>
      </c>
      <c r="E54" s="1" t="s">
        <v>29</v>
      </c>
      <c r="F54" s="51">
        <v>0.95601999999999998</v>
      </c>
      <c r="G54">
        <v>17.8</v>
      </c>
      <c r="H54">
        <v>1.4</v>
      </c>
      <c r="I54" s="57"/>
      <c r="J54" s="55">
        <f t="shared" si="7"/>
        <v>-0.26431999999999989</v>
      </c>
      <c r="K54">
        <f t="shared" si="8"/>
        <v>-6.8000000000000007</v>
      </c>
      <c r="L54">
        <f t="shared" si="6"/>
        <v>3.6</v>
      </c>
    </row>
    <row r="55" spans="1:12" ht="16" thickTop="1" x14ac:dyDescent="0.2">
      <c r="I55" s="23" t="s">
        <v>47</v>
      </c>
      <c r="J55" s="56">
        <f>SUM(J41:J54)</f>
        <v>-3.7005400000000002</v>
      </c>
    </row>
    <row r="56" spans="1:12" ht="26" x14ac:dyDescent="0.2">
      <c r="A56" s="106" t="s">
        <v>45</v>
      </c>
      <c r="B56" s="106"/>
      <c r="C56" s="106"/>
      <c r="D56" s="107"/>
      <c r="E56" s="106" t="s">
        <v>38</v>
      </c>
      <c r="F56" s="106"/>
      <c r="G56" s="106"/>
      <c r="H56" s="106"/>
    </row>
    <row r="57" spans="1:12" x14ac:dyDescent="0.2">
      <c r="A57" s="1" t="s">
        <v>16</v>
      </c>
      <c r="B57" s="52" t="s">
        <v>31</v>
      </c>
      <c r="C57" s="1" t="s">
        <v>32</v>
      </c>
      <c r="D57" s="2" t="s">
        <v>33</v>
      </c>
      <c r="E57" s="19" t="s">
        <v>16</v>
      </c>
      <c r="F57" s="52" t="s">
        <v>31</v>
      </c>
      <c r="G57" s="1" t="s">
        <v>32</v>
      </c>
      <c r="H57" s="1" t="s">
        <v>33</v>
      </c>
      <c r="I57" s="57"/>
      <c r="J57" s="54" t="s">
        <v>34</v>
      </c>
      <c r="K57" s="4" t="s">
        <v>35</v>
      </c>
      <c r="L57" s="4" t="s">
        <v>36</v>
      </c>
    </row>
    <row r="58" spans="1:12" x14ac:dyDescent="0.2">
      <c r="A58" s="1" t="s">
        <v>18</v>
      </c>
      <c r="B58" s="53">
        <v>0.93889999999999996</v>
      </c>
      <c r="C58" s="7">
        <v>14</v>
      </c>
      <c r="D58" s="8">
        <v>4.2</v>
      </c>
      <c r="E58" s="19" t="s">
        <v>18</v>
      </c>
      <c r="F58" s="51">
        <v>0.93066000000000015</v>
      </c>
      <c r="G58">
        <v>14</v>
      </c>
      <c r="H58">
        <v>6</v>
      </c>
      <c r="I58" s="57"/>
      <c r="J58" s="51">
        <f t="shared" ref="J58:J71" si="9">B58-F58</f>
        <v>8.239999999999803E-3</v>
      </c>
      <c r="K58">
        <f t="shared" ref="K58:K71" si="10">C58-G58</f>
        <v>0</v>
      </c>
      <c r="L58">
        <f t="shared" ref="L58:L71" si="11">D58-H58</f>
        <v>-1.7999999999999998</v>
      </c>
    </row>
    <row r="59" spans="1:12" x14ac:dyDescent="0.2">
      <c r="A59" s="1" t="s">
        <v>21</v>
      </c>
      <c r="B59" s="53">
        <v>0.80285999999999991</v>
      </c>
      <c r="C59" s="7">
        <v>21.2</v>
      </c>
      <c r="D59" s="8">
        <v>5.4</v>
      </c>
      <c r="E59" s="19" t="s">
        <v>21</v>
      </c>
      <c r="F59" s="51">
        <v>0.82050000000000001</v>
      </c>
      <c r="G59">
        <v>22.8</v>
      </c>
      <c r="H59">
        <v>4.4000000000000004</v>
      </c>
      <c r="I59" s="57"/>
      <c r="J59" s="51">
        <f t="shared" si="9"/>
        <v>-1.76400000000001E-2</v>
      </c>
      <c r="K59">
        <f t="shared" si="10"/>
        <v>-1.6000000000000014</v>
      </c>
      <c r="L59">
        <f t="shared" si="11"/>
        <v>1</v>
      </c>
    </row>
    <row r="60" spans="1:12" x14ac:dyDescent="0.2">
      <c r="A60" s="1" t="s">
        <v>19</v>
      </c>
      <c r="B60" s="53">
        <v>0.79766000000000004</v>
      </c>
      <c r="C60" s="7">
        <v>10.6</v>
      </c>
      <c r="D60" s="8">
        <v>5</v>
      </c>
      <c r="E60" s="19" t="s">
        <v>19</v>
      </c>
      <c r="F60" s="51">
        <v>0.79600000000000004</v>
      </c>
      <c r="G60">
        <v>10.6</v>
      </c>
      <c r="H60">
        <v>4.2</v>
      </c>
      <c r="I60" s="57"/>
      <c r="J60" s="51">
        <f t="shared" si="9"/>
        <v>1.6599999999999948E-3</v>
      </c>
      <c r="K60">
        <f t="shared" si="10"/>
        <v>0</v>
      </c>
      <c r="L60">
        <f t="shared" si="11"/>
        <v>0.79999999999999982</v>
      </c>
    </row>
    <row r="61" spans="1:12" x14ac:dyDescent="0.2">
      <c r="A61" s="1" t="s">
        <v>30</v>
      </c>
      <c r="B61" s="53">
        <v>0.99329999999999996</v>
      </c>
      <c r="C61" s="7">
        <v>10.199999999999999</v>
      </c>
      <c r="D61" s="8">
        <v>0.6</v>
      </c>
      <c r="E61" s="19" t="s">
        <v>30</v>
      </c>
      <c r="F61" s="51">
        <v>0.99393999999999993</v>
      </c>
      <c r="G61">
        <v>10.4</v>
      </c>
      <c r="H61">
        <v>0.4</v>
      </c>
      <c r="I61" s="57"/>
      <c r="J61" s="51">
        <f t="shared" si="9"/>
        <v>-6.3999999999997392E-4</v>
      </c>
      <c r="K61">
        <f t="shared" si="10"/>
        <v>-0.20000000000000107</v>
      </c>
      <c r="L61">
        <f t="shared" si="11"/>
        <v>0.19999999999999996</v>
      </c>
    </row>
    <row r="62" spans="1:12" x14ac:dyDescent="0.2">
      <c r="A62" s="1" t="s">
        <v>25</v>
      </c>
      <c r="B62" s="53">
        <v>0.96856000000000009</v>
      </c>
      <c r="C62" s="7">
        <v>13.4</v>
      </c>
      <c r="D62" s="8">
        <v>1.6</v>
      </c>
      <c r="E62" s="19" t="s">
        <v>25</v>
      </c>
      <c r="F62" s="51">
        <v>0.95017999999999991</v>
      </c>
      <c r="G62">
        <v>13</v>
      </c>
      <c r="H62">
        <v>1</v>
      </c>
      <c r="I62" s="57"/>
      <c r="J62" s="51">
        <f t="shared" si="9"/>
        <v>1.8380000000000174E-2</v>
      </c>
      <c r="K62">
        <f t="shared" si="10"/>
        <v>0.40000000000000036</v>
      </c>
      <c r="L62">
        <f t="shared" si="11"/>
        <v>0.60000000000000009</v>
      </c>
    </row>
    <row r="63" spans="1:12" x14ac:dyDescent="0.2">
      <c r="A63" s="1" t="s">
        <v>27</v>
      </c>
      <c r="B63" s="53">
        <v>0.79531999999999992</v>
      </c>
      <c r="C63" s="7">
        <v>19.600000000000001</v>
      </c>
      <c r="D63" s="8">
        <v>8</v>
      </c>
      <c r="E63" s="19" t="s">
        <v>27</v>
      </c>
      <c r="F63" s="51">
        <v>0.83878000000000008</v>
      </c>
      <c r="G63">
        <v>20</v>
      </c>
      <c r="H63">
        <v>6.8</v>
      </c>
      <c r="I63" s="57"/>
      <c r="J63" s="51">
        <f t="shared" si="9"/>
        <v>-4.3460000000000165E-2</v>
      </c>
      <c r="K63">
        <f t="shared" si="10"/>
        <v>-0.39999999999999858</v>
      </c>
      <c r="L63">
        <f t="shared" si="11"/>
        <v>1.2000000000000002</v>
      </c>
    </row>
    <row r="64" spans="1:12" x14ac:dyDescent="0.2">
      <c r="A64" s="1" t="s">
        <v>28</v>
      </c>
      <c r="B64" s="53">
        <v>0.89892000000000005</v>
      </c>
      <c r="C64" s="7">
        <v>11.8</v>
      </c>
      <c r="D64" s="8">
        <v>0.8</v>
      </c>
      <c r="E64" s="19" t="s">
        <v>28</v>
      </c>
      <c r="F64" s="51">
        <v>0.90058000000000005</v>
      </c>
      <c r="G64">
        <v>12</v>
      </c>
      <c r="H64">
        <v>1.2</v>
      </c>
      <c r="I64" s="57"/>
      <c r="J64" s="51">
        <f t="shared" si="9"/>
        <v>-1.6599999999999948E-3</v>
      </c>
      <c r="K64">
        <f t="shared" si="10"/>
        <v>-0.19999999999999929</v>
      </c>
      <c r="L64">
        <f t="shared" si="11"/>
        <v>-0.39999999999999991</v>
      </c>
    </row>
    <row r="65" spans="1:12" x14ac:dyDescent="0.2">
      <c r="A65" s="1" t="s">
        <v>23</v>
      </c>
      <c r="B65" s="53">
        <v>0.9529399999999999</v>
      </c>
      <c r="C65" s="7">
        <v>14.8</v>
      </c>
      <c r="D65" s="8">
        <v>4.8</v>
      </c>
      <c r="E65" s="19" t="s">
        <v>23</v>
      </c>
      <c r="F65" s="51">
        <v>0.96264000000000005</v>
      </c>
      <c r="G65">
        <v>14.8</v>
      </c>
      <c r="H65">
        <v>4.5999999999999996</v>
      </c>
      <c r="I65" s="57"/>
      <c r="J65" s="51">
        <f t="shared" si="9"/>
        <v>-9.7000000000001529E-3</v>
      </c>
      <c r="K65">
        <f t="shared" si="10"/>
        <v>0</v>
      </c>
      <c r="L65">
        <f t="shared" si="11"/>
        <v>0.20000000000000018</v>
      </c>
    </row>
    <row r="66" spans="1:12" x14ac:dyDescent="0.2">
      <c r="A66" s="1" t="s">
        <v>24</v>
      </c>
      <c r="B66" s="53">
        <v>0.92471999999999999</v>
      </c>
      <c r="C66" s="7">
        <v>10.8</v>
      </c>
      <c r="D66" s="8">
        <v>5.2</v>
      </c>
      <c r="E66" s="19" t="s">
        <v>24</v>
      </c>
      <c r="F66" s="51">
        <v>0.94891999999999999</v>
      </c>
      <c r="G66">
        <v>10.6</v>
      </c>
      <c r="H66">
        <v>4.5999999999999996</v>
      </c>
      <c r="I66" s="57"/>
      <c r="J66" s="51">
        <f t="shared" si="9"/>
        <v>-2.4199999999999999E-2</v>
      </c>
      <c r="K66">
        <f t="shared" si="10"/>
        <v>0.20000000000000107</v>
      </c>
      <c r="L66">
        <f t="shared" si="11"/>
        <v>0.60000000000000053</v>
      </c>
    </row>
    <row r="67" spans="1:12" x14ac:dyDescent="0.2">
      <c r="A67" s="1" t="s">
        <v>17</v>
      </c>
      <c r="B67" s="53">
        <v>0.76082000000000005</v>
      </c>
      <c r="C67" s="7">
        <v>20.399999999999999</v>
      </c>
      <c r="D67" s="8">
        <v>7.4</v>
      </c>
      <c r="E67" s="19" t="s">
        <v>17</v>
      </c>
      <c r="F67" s="51">
        <v>0.75853999999999999</v>
      </c>
      <c r="G67">
        <v>21</v>
      </c>
      <c r="H67">
        <v>10</v>
      </c>
      <c r="I67" s="57"/>
      <c r="J67" s="51">
        <f t="shared" si="9"/>
        <v>2.2800000000000598E-3</v>
      </c>
      <c r="K67">
        <f t="shared" si="10"/>
        <v>-0.60000000000000142</v>
      </c>
      <c r="L67">
        <f t="shared" si="11"/>
        <v>-2.5999999999999996</v>
      </c>
    </row>
    <row r="68" spans="1:12" x14ac:dyDescent="0.2">
      <c r="A68" s="1" t="s">
        <v>20</v>
      </c>
      <c r="B68" s="53">
        <v>0.75497999999999998</v>
      </c>
      <c r="C68" s="7">
        <v>17.2</v>
      </c>
      <c r="D68" s="8">
        <v>6.4</v>
      </c>
      <c r="E68" s="19" t="s">
        <v>20</v>
      </c>
      <c r="F68" s="51">
        <v>0.78142</v>
      </c>
      <c r="G68">
        <v>18</v>
      </c>
      <c r="H68">
        <v>5</v>
      </c>
      <c r="I68" s="57"/>
      <c r="J68" s="51">
        <f t="shared" si="9"/>
        <v>-2.6440000000000019E-2</v>
      </c>
      <c r="K68">
        <f t="shared" si="10"/>
        <v>-0.80000000000000071</v>
      </c>
      <c r="L68">
        <f t="shared" si="11"/>
        <v>1.4000000000000004</v>
      </c>
    </row>
    <row r="69" spans="1:12" x14ac:dyDescent="0.2">
      <c r="A69" s="1" t="s">
        <v>26</v>
      </c>
      <c r="B69" s="53">
        <v>0.93222000000000005</v>
      </c>
      <c r="C69" s="7">
        <v>14.6</v>
      </c>
      <c r="D69" s="8">
        <v>1.2</v>
      </c>
      <c r="E69" s="19" t="s">
        <v>26</v>
      </c>
      <c r="F69" s="51">
        <v>0.94423999999999997</v>
      </c>
      <c r="G69">
        <v>15</v>
      </c>
      <c r="H69">
        <v>1</v>
      </c>
      <c r="I69" s="57"/>
      <c r="J69" s="51">
        <f t="shared" si="9"/>
        <v>-1.201999999999992E-2</v>
      </c>
      <c r="K69">
        <f t="shared" si="10"/>
        <v>-0.40000000000000036</v>
      </c>
      <c r="L69">
        <f t="shared" si="11"/>
        <v>0.19999999999999996</v>
      </c>
    </row>
    <row r="70" spans="1:12" x14ac:dyDescent="0.2">
      <c r="A70" s="1" t="s">
        <v>22</v>
      </c>
      <c r="B70" s="53">
        <v>0.76956000000000002</v>
      </c>
      <c r="C70" s="7">
        <v>14</v>
      </c>
      <c r="D70" s="8">
        <v>3.4</v>
      </c>
      <c r="E70" s="19" t="s">
        <v>22</v>
      </c>
      <c r="F70" s="51">
        <v>0.80137999999999998</v>
      </c>
      <c r="G70">
        <v>13.4</v>
      </c>
      <c r="H70">
        <v>4.4000000000000004</v>
      </c>
      <c r="I70" s="57"/>
      <c r="J70" s="51">
        <f t="shared" si="9"/>
        <v>-3.1819999999999959E-2</v>
      </c>
      <c r="K70">
        <f t="shared" si="10"/>
        <v>0.59999999999999964</v>
      </c>
      <c r="L70">
        <f t="shared" si="11"/>
        <v>-1.0000000000000004</v>
      </c>
    </row>
    <row r="71" spans="1:12" ht="16" thickBot="1" x14ac:dyDescent="0.25">
      <c r="A71" s="1" t="s">
        <v>29</v>
      </c>
      <c r="B71" s="53">
        <v>0.95957999999999988</v>
      </c>
      <c r="C71" s="7">
        <v>18</v>
      </c>
      <c r="D71" s="8">
        <v>2</v>
      </c>
      <c r="E71" s="19" t="s">
        <v>29</v>
      </c>
      <c r="F71" s="51">
        <v>0.95601999999999998</v>
      </c>
      <c r="G71">
        <v>17.8</v>
      </c>
      <c r="H71">
        <v>1.4</v>
      </c>
      <c r="I71" s="57"/>
      <c r="J71" s="55">
        <f t="shared" si="9"/>
        <v>3.5599999999998966E-3</v>
      </c>
      <c r="K71">
        <f t="shared" si="10"/>
        <v>0.19999999999999929</v>
      </c>
      <c r="L71">
        <f t="shared" si="11"/>
        <v>0.60000000000000009</v>
      </c>
    </row>
    <row r="72" spans="1:12" ht="16" thickTop="1" x14ac:dyDescent="0.2">
      <c r="I72" s="23" t="s">
        <v>47</v>
      </c>
      <c r="J72" s="56">
        <f>SUM(J58:J71)</f>
        <v>-0.13346000000000036</v>
      </c>
    </row>
    <row r="75" spans="1:12" ht="26" x14ac:dyDescent="0.2">
      <c r="A75" s="106" t="s">
        <v>43</v>
      </c>
      <c r="B75" s="106"/>
      <c r="C75" s="106"/>
      <c r="D75" s="107"/>
      <c r="E75" s="106" t="s">
        <v>38</v>
      </c>
      <c r="F75" s="106"/>
      <c r="G75" s="106"/>
      <c r="H75" s="106"/>
    </row>
    <row r="76" spans="1:12" x14ac:dyDescent="0.2">
      <c r="A76" s="1" t="s">
        <v>16</v>
      </c>
      <c r="B76" s="52" t="s">
        <v>31</v>
      </c>
      <c r="C76" s="1" t="s">
        <v>32</v>
      </c>
      <c r="D76" s="2" t="s">
        <v>33</v>
      </c>
      <c r="E76" s="19" t="s">
        <v>16</v>
      </c>
      <c r="F76" s="52" t="s">
        <v>31</v>
      </c>
      <c r="G76" s="1" t="s">
        <v>32</v>
      </c>
      <c r="H76" s="1" t="s">
        <v>33</v>
      </c>
      <c r="I76" s="57"/>
      <c r="J76" s="54" t="s">
        <v>34</v>
      </c>
      <c r="K76" s="4" t="s">
        <v>35</v>
      </c>
      <c r="L76" s="4" t="s">
        <v>36</v>
      </c>
    </row>
    <row r="77" spans="1:12" x14ac:dyDescent="0.2">
      <c r="A77" s="1" t="s">
        <v>18</v>
      </c>
      <c r="B77" s="53">
        <v>0.92374000000000012</v>
      </c>
      <c r="C77" s="7">
        <v>13.8</v>
      </c>
      <c r="D77" s="8">
        <v>4.2</v>
      </c>
      <c r="E77" s="19" t="s">
        <v>18</v>
      </c>
      <c r="F77" s="51">
        <v>0.93066000000000015</v>
      </c>
      <c r="G77">
        <v>14</v>
      </c>
      <c r="H77">
        <v>6</v>
      </c>
      <c r="I77" s="57"/>
      <c r="J77" s="51">
        <f t="shared" ref="J77:J90" si="12">B77-F77</f>
        <v>-6.9200000000000372E-3</v>
      </c>
      <c r="K77">
        <f t="shared" ref="K77:K90" si="13">C77-G77</f>
        <v>-0.19999999999999929</v>
      </c>
      <c r="L77">
        <f t="shared" ref="L77:L90" si="14">D77-H77</f>
        <v>-1.7999999999999998</v>
      </c>
    </row>
    <row r="78" spans="1:12" x14ac:dyDescent="0.2">
      <c r="A78" s="1" t="s">
        <v>21</v>
      </c>
      <c r="B78" s="53">
        <v>0.78288000000000002</v>
      </c>
      <c r="C78" s="7">
        <v>21.2</v>
      </c>
      <c r="D78" s="8">
        <v>4</v>
      </c>
      <c r="E78" s="19" t="s">
        <v>21</v>
      </c>
      <c r="F78" s="51">
        <v>0.82050000000000001</v>
      </c>
      <c r="G78">
        <v>22.8</v>
      </c>
      <c r="H78">
        <v>4.4000000000000004</v>
      </c>
      <c r="I78" s="57"/>
      <c r="J78" s="51">
        <f t="shared" si="12"/>
        <v>-3.7619999999999987E-2</v>
      </c>
      <c r="K78">
        <f t="shared" si="13"/>
        <v>-1.6000000000000014</v>
      </c>
      <c r="L78">
        <f t="shared" si="14"/>
        <v>-0.40000000000000036</v>
      </c>
    </row>
    <row r="79" spans="1:12" x14ac:dyDescent="0.2">
      <c r="A79" s="1" t="s">
        <v>19</v>
      </c>
      <c r="B79" s="53">
        <v>0.76169999999999993</v>
      </c>
      <c r="C79" s="7">
        <v>10.199999999999999</v>
      </c>
      <c r="D79" s="8">
        <v>4.8</v>
      </c>
      <c r="E79" s="19" t="s">
        <v>19</v>
      </c>
      <c r="F79" s="51">
        <v>0.79600000000000004</v>
      </c>
      <c r="G79">
        <v>10.6</v>
      </c>
      <c r="H79">
        <v>4.2</v>
      </c>
      <c r="I79" s="57"/>
      <c r="J79" s="51">
        <f t="shared" si="12"/>
        <v>-3.4300000000000108E-2</v>
      </c>
      <c r="K79">
        <f t="shared" si="13"/>
        <v>-0.40000000000000036</v>
      </c>
      <c r="L79">
        <f t="shared" si="14"/>
        <v>0.59999999999999964</v>
      </c>
    </row>
    <row r="80" spans="1:12" x14ac:dyDescent="0.2">
      <c r="A80" s="1" t="s">
        <v>30</v>
      </c>
      <c r="B80" s="53">
        <v>0.97606000000000004</v>
      </c>
      <c r="C80" s="7">
        <v>10.199999999999999</v>
      </c>
      <c r="D80" s="8">
        <v>1.4</v>
      </c>
      <c r="E80" s="19" t="s">
        <v>30</v>
      </c>
      <c r="F80" s="51">
        <v>0.99393999999999993</v>
      </c>
      <c r="G80">
        <v>10.4</v>
      </c>
      <c r="H80">
        <v>0.4</v>
      </c>
      <c r="I80" s="57"/>
      <c r="J80" s="51">
        <f t="shared" si="12"/>
        <v>-1.7879999999999896E-2</v>
      </c>
      <c r="K80">
        <f t="shared" si="13"/>
        <v>-0.20000000000000107</v>
      </c>
      <c r="L80">
        <f t="shared" si="14"/>
        <v>0.99999999999999989</v>
      </c>
    </row>
    <row r="81" spans="1:12" x14ac:dyDescent="0.2">
      <c r="A81" s="1" t="s">
        <v>25</v>
      </c>
      <c r="B81" s="53">
        <v>0.95329999999999993</v>
      </c>
      <c r="C81" s="7">
        <v>13</v>
      </c>
      <c r="D81" s="8">
        <v>1.4</v>
      </c>
      <c r="E81" s="19" t="s">
        <v>25</v>
      </c>
      <c r="F81" s="51">
        <v>0.95017999999999991</v>
      </c>
      <c r="G81">
        <v>13</v>
      </c>
      <c r="H81">
        <v>1</v>
      </c>
      <c r="I81" s="57"/>
      <c r="J81" s="51">
        <f t="shared" si="12"/>
        <v>3.1200000000000117E-3</v>
      </c>
      <c r="K81">
        <f t="shared" si="13"/>
        <v>0</v>
      </c>
      <c r="L81">
        <f t="shared" si="14"/>
        <v>0.39999999999999991</v>
      </c>
    </row>
    <row r="82" spans="1:12" x14ac:dyDescent="0.2">
      <c r="A82" s="1" t="s">
        <v>27</v>
      </c>
      <c r="B82" s="53">
        <v>0.81372</v>
      </c>
      <c r="C82" s="7">
        <v>20.2</v>
      </c>
      <c r="D82" s="8">
        <v>6.6</v>
      </c>
      <c r="E82" s="19" t="s">
        <v>27</v>
      </c>
      <c r="F82" s="51">
        <v>0.83878000000000008</v>
      </c>
      <c r="G82">
        <v>20</v>
      </c>
      <c r="H82">
        <v>6.8</v>
      </c>
      <c r="I82" s="57"/>
      <c r="J82" s="51">
        <f t="shared" si="12"/>
        <v>-2.5060000000000082E-2</v>
      </c>
      <c r="K82">
        <f t="shared" si="13"/>
        <v>0.19999999999999929</v>
      </c>
      <c r="L82">
        <f t="shared" si="14"/>
        <v>-0.20000000000000018</v>
      </c>
    </row>
    <row r="83" spans="1:12" x14ac:dyDescent="0.2">
      <c r="A83" s="1" t="s">
        <v>28</v>
      </c>
      <c r="B83" s="53">
        <v>0.88797999999999999</v>
      </c>
      <c r="C83" s="7">
        <v>11.2</v>
      </c>
      <c r="D83" s="8">
        <v>0.8</v>
      </c>
      <c r="E83" s="19" t="s">
        <v>28</v>
      </c>
      <c r="F83" s="51">
        <v>0.90058000000000005</v>
      </c>
      <c r="G83">
        <v>12</v>
      </c>
      <c r="H83">
        <v>1.2</v>
      </c>
      <c r="I83" s="57"/>
      <c r="J83" s="51">
        <f t="shared" si="12"/>
        <v>-1.2600000000000056E-2</v>
      </c>
      <c r="K83">
        <f t="shared" si="13"/>
        <v>-0.80000000000000071</v>
      </c>
      <c r="L83">
        <f t="shared" si="14"/>
        <v>-0.39999999999999991</v>
      </c>
    </row>
    <row r="84" spans="1:12" x14ac:dyDescent="0.2">
      <c r="A84" s="1" t="s">
        <v>23</v>
      </c>
      <c r="B84" s="53">
        <v>0.94869999999999999</v>
      </c>
      <c r="C84" s="7">
        <v>14.8</v>
      </c>
      <c r="D84" s="8">
        <v>4.2</v>
      </c>
      <c r="E84" s="19" t="s">
        <v>23</v>
      </c>
      <c r="F84" s="51">
        <v>0.96264000000000005</v>
      </c>
      <c r="G84">
        <v>14.8</v>
      </c>
      <c r="H84">
        <v>4.5999999999999996</v>
      </c>
      <c r="I84" s="57"/>
      <c r="J84" s="51">
        <f t="shared" si="12"/>
        <v>-1.3940000000000063E-2</v>
      </c>
      <c r="K84">
        <f t="shared" si="13"/>
        <v>0</v>
      </c>
      <c r="L84">
        <f t="shared" si="14"/>
        <v>-0.39999999999999947</v>
      </c>
    </row>
    <row r="85" spans="1:12" x14ac:dyDescent="0.2">
      <c r="A85" s="1" t="s">
        <v>24</v>
      </c>
      <c r="B85" s="53">
        <v>0.92312000000000016</v>
      </c>
      <c r="C85" s="7">
        <v>10.8</v>
      </c>
      <c r="D85" s="8">
        <v>5</v>
      </c>
      <c r="E85" s="19" t="s">
        <v>24</v>
      </c>
      <c r="F85" s="51">
        <v>0.94891999999999999</v>
      </c>
      <c r="G85">
        <v>10.6</v>
      </c>
      <c r="H85">
        <v>4.5999999999999996</v>
      </c>
      <c r="I85" s="57"/>
      <c r="J85" s="51">
        <f t="shared" si="12"/>
        <v>-2.5799999999999823E-2</v>
      </c>
      <c r="K85">
        <f t="shared" si="13"/>
        <v>0.20000000000000107</v>
      </c>
      <c r="L85">
        <f t="shared" si="14"/>
        <v>0.40000000000000036</v>
      </c>
    </row>
    <row r="86" spans="1:12" x14ac:dyDescent="0.2">
      <c r="A86" s="1" t="s">
        <v>17</v>
      </c>
      <c r="B86" s="53">
        <v>0.74240000000000006</v>
      </c>
      <c r="C86" s="7">
        <v>20</v>
      </c>
      <c r="D86" s="8">
        <v>6.6</v>
      </c>
      <c r="E86" s="19" t="s">
        <v>17</v>
      </c>
      <c r="F86" s="51">
        <v>0.75853999999999999</v>
      </c>
      <c r="G86">
        <v>21</v>
      </c>
      <c r="H86">
        <v>10</v>
      </c>
      <c r="I86" s="57"/>
      <c r="J86" s="51">
        <f t="shared" si="12"/>
        <v>-1.6139999999999932E-2</v>
      </c>
      <c r="K86">
        <f t="shared" si="13"/>
        <v>-1</v>
      </c>
      <c r="L86">
        <f t="shared" si="14"/>
        <v>-3.4000000000000004</v>
      </c>
    </row>
    <row r="87" spans="1:12" x14ac:dyDescent="0.2">
      <c r="A87" s="1" t="s">
        <v>20</v>
      </c>
      <c r="B87" s="53">
        <v>0.76169999999999993</v>
      </c>
      <c r="C87" s="7">
        <v>16.8</v>
      </c>
      <c r="D87" s="8">
        <v>4.8</v>
      </c>
      <c r="E87" s="19" t="s">
        <v>20</v>
      </c>
      <c r="F87" s="51">
        <v>0.78142</v>
      </c>
      <c r="G87">
        <v>18</v>
      </c>
      <c r="H87">
        <v>5</v>
      </c>
      <c r="I87" s="57"/>
      <c r="J87" s="51">
        <f t="shared" si="12"/>
        <v>-1.9720000000000071E-2</v>
      </c>
      <c r="K87">
        <f t="shared" si="13"/>
        <v>-1.1999999999999993</v>
      </c>
      <c r="L87">
        <f t="shared" si="14"/>
        <v>-0.20000000000000018</v>
      </c>
    </row>
    <row r="88" spans="1:12" x14ac:dyDescent="0.2">
      <c r="A88" s="1" t="s">
        <v>26</v>
      </c>
      <c r="B88" s="53">
        <v>0.92157999999999995</v>
      </c>
      <c r="C88" s="7">
        <v>15</v>
      </c>
      <c r="D88" s="8">
        <v>1.2</v>
      </c>
      <c r="E88" s="19" t="s">
        <v>26</v>
      </c>
      <c r="F88" s="51">
        <v>0.94423999999999997</v>
      </c>
      <c r="G88">
        <v>15</v>
      </c>
      <c r="H88">
        <v>1</v>
      </c>
      <c r="I88" s="57"/>
      <c r="J88" s="51">
        <f t="shared" si="12"/>
        <v>-2.2660000000000013E-2</v>
      </c>
      <c r="K88">
        <f t="shared" si="13"/>
        <v>0</v>
      </c>
      <c r="L88">
        <f t="shared" si="14"/>
        <v>0.19999999999999996</v>
      </c>
    </row>
    <row r="89" spans="1:12" x14ac:dyDescent="0.2">
      <c r="A89" s="1" t="s">
        <v>22</v>
      </c>
      <c r="B89" s="53">
        <v>0.75543999999999989</v>
      </c>
      <c r="C89" s="7">
        <v>12.4</v>
      </c>
      <c r="D89" s="8">
        <v>3.4</v>
      </c>
      <c r="E89" s="19" t="s">
        <v>22</v>
      </c>
      <c r="F89" s="51">
        <v>0.80137999999999998</v>
      </c>
      <c r="G89">
        <v>13.4</v>
      </c>
      <c r="H89">
        <v>4.4000000000000004</v>
      </c>
      <c r="I89" s="57"/>
      <c r="J89" s="51">
        <f t="shared" si="12"/>
        <v>-4.5940000000000092E-2</v>
      </c>
      <c r="K89">
        <f t="shared" si="13"/>
        <v>-1</v>
      </c>
      <c r="L89">
        <f t="shared" si="14"/>
        <v>-1.0000000000000004</v>
      </c>
    </row>
    <row r="90" spans="1:12" ht="16" thickBot="1" x14ac:dyDescent="0.25">
      <c r="A90" s="1" t="s">
        <v>29</v>
      </c>
      <c r="B90" s="53">
        <v>0.95920000000000005</v>
      </c>
      <c r="C90" s="7">
        <v>18</v>
      </c>
      <c r="D90" s="8">
        <v>0.6</v>
      </c>
      <c r="E90" s="19" t="s">
        <v>29</v>
      </c>
      <c r="F90" s="51">
        <v>0.95601999999999998</v>
      </c>
      <c r="G90">
        <v>17.8</v>
      </c>
      <c r="H90">
        <v>1.4</v>
      </c>
      <c r="I90" s="57"/>
      <c r="J90" s="55">
        <f t="shared" si="12"/>
        <v>3.1800000000000717E-3</v>
      </c>
      <c r="K90">
        <f t="shared" si="13"/>
        <v>0.19999999999999929</v>
      </c>
      <c r="L90">
        <f t="shared" si="14"/>
        <v>-0.79999999999999993</v>
      </c>
    </row>
    <row r="91" spans="1:12" ht="16" thickTop="1" x14ac:dyDescent="0.2">
      <c r="I91" s="23" t="s">
        <v>47</v>
      </c>
      <c r="J91" s="51">
        <f>SUM(J77:J90)</f>
        <v>-0.27228000000000008</v>
      </c>
    </row>
    <row r="96" spans="1:12" ht="26" x14ac:dyDescent="0.2">
      <c r="A96" s="106" t="s">
        <v>44</v>
      </c>
      <c r="B96" s="106"/>
      <c r="C96" s="106"/>
      <c r="D96" s="107"/>
      <c r="E96" s="106" t="s">
        <v>38</v>
      </c>
      <c r="F96" s="106"/>
      <c r="G96" s="106"/>
      <c r="H96" s="106"/>
    </row>
    <row r="97" spans="1:12" x14ac:dyDescent="0.2">
      <c r="A97" s="1" t="s">
        <v>16</v>
      </c>
      <c r="B97" s="52" t="s">
        <v>31</v>
      </c>
      <c r="C97" s="1" t="s">
        <v>32</v>
      </c>
      <c r="D97" s="2" t="s">
        <v>33</v>
      </c>
      <c r="E97" s="19" t="s">
        <v>16</v>
      </c>
      <c r="F97" s="52" t="s">
        <v>31</v>
      </c>
      <c r="G97" s="1" t="s">
        <v>32</v>
      </c>
      <c r="H97" s="1" t="s">
        <v>33</v>
      </c>
      <c r="I97" s="57"/>
      <c r="J97" s="54" t="s">
        <v>34</v>
      </c>
      <c r="K97" s="4" t="s">
        <v>35</v>
      </c>
      <c r="L97" s="4" t="s">
        <v>36</v>
      </c>
    </row>
    <row r="98" spans="1:12" x14ac:dyDescent="0.2">
      <c r="A98" s="1" t="s">
        <v>18</v>
      </c>
      <c r="B98" s="53">
        <v>0.93057999999999996</v>
      </c>
      <c r="C98" s="7">
        <v>14.2</v>
      </c>
      <c r="D98" s="8">
        <v>5.2</v>
      </c>
      <c r="E98" s="19" t="s">
        <v>18</v>
      </c>
      <c r="F98" s="51">
        <v>0.93066000000000015</v>
      </c>
      <c r="G98">
        <v>14</v>
      </c>
      <c r="H98">
        <v>6</v>
      </c>
      <c r="I98" s="57"/>
      <c r="J98" s="51">
        <f t="shared" ref="J98:J111" si="15">B98-F98</f>
        <v>-8.0000000000191029E-5</v>
      </c>
      <c r="K98">
        <f t="shared" ref="K98:K111" si="16">C98-G98</f>
        <v>0.19999999999999929</v>
      </c>
      <c r="L98">
        <f t="shared" ref="L98:L111" si="17">D98-H98</f>
        <v>-0.79999999999999982</v>
      </c>
    </row>
    <row r="99" spans="1:12" x14ac:dyDescent="0.2">
      <c r="A99" s="1" t="s">
        <v>21</v>
      </c>
      <c r="B99" s="53">
        <v>0.7879799999999999</v>
      </c>
      <c r="C99" s="7">
        <v>21.8</v>
      </c>
      <c r="D99" s="8">
        <v>6</v>
      </c>
      <c r="E99" s="19" t="s">
        <v>21</v>
      </c>
      <c r="F99" s="51">
        <v>0.82050000000000001</v>
      </c>
      <c r="G99">
        <v>22.8</v>
      </c>
      <c r="H99">
        <v>4.4000000000000004</v>
      </c>
      <c r="I99" s="57"/>
      <c r="J99" s="51">
        <f t="shared" si="15"/>
        <v>-3.2520000000000104E-2</v>
      </c>
      <c r="K99">
        <f t="shared" si="16"/>
        <v>-1</v>
      </c>
      <c r="L99">
        <f t="shared" si="17"/>
        <v>1.5999999999999996</v>
      </c>
    </row>
    <row r="100" spans="1:12" x14ac:dyDescent="0.2">
      <c r="A100" s="1" t="s">
        <v>19</v>
      </c>
      <c r="B100" s="53">
        <v>0.80220000000000002</v>
      </c>
      <c r="C100" s="7">
        <v>9.8000000000000007</v>
      </c>
      <c r="D100" s="8">
        <v>5.2</v>
      </c>
      <c r="E100" s="19" t="s">
        <v>19</v>
      </c>
      <c r="F100" s="51">
        <v>0.79600000000000004</v>
      </c>
      <c r="G100">
        <v>10.6</v>
      </c>
      <c r="H100">
        <v>4.2</v>
      </c>
      <c r="I100" s="57"/>
      <c r="J100" s="51">
        <f t="shared" si="15"/>
        <v>6.1999999999999833E-3</v>
      </c>
      <c r="K100">
        <f t="shared" si="16"/>
        <v>-0.79999999999999893</v>
      </c>
      <c r="L100">
        <f t="shared" si="17"/>
        <v>1</v>
      </c>
    </row>
    <row r="101" spans="1:12" x14ac:dyDescent="0.2">
      <c r="A101" s="1" t="s">
        <v>30</v>
      </c>
      <c r="B101" s="53">
        <v>0.99390000000000001</v>
      </c>
      <c r="C101" s="7">
        <v>10.8</v>
      </c>
      <c r="D101" s="8">
        <v>0.6</v>
      </c>
      <c r="E101" s="19" t="s">
        <v>30</v>
      </c>
      <c r="F101" s="51">
        <v>0.99393999999999993</v>
      </c>
      <c r="G101">
        <v>10.4</v>
      </c>
      <c r="H101">
        <v>0.4</v>
      </c>
      <c r="I101" s="57"/>
      <c r="J101" s="51">
        <f t="shared" si="15"/>
        <v>-3.9999999999928981E-5</v>
      </c>
      <c r="K101">
        <f t="shared" si="16"/>
        <v>0.40000000000000036</v>
      </c>
      <c r="L101">
        <f t="shared" si="17"/>
        <v>0.19999999999999996</v>
      </c>
    </row>
    <row r="102" spans="1:12" x14ac:dyDescent="0.2">
      <c r="A102" s="1" t="s">
        <v>25</v>
      </c>
      <c r="B102" s="53">
        <v>0.98309999999999997</v>
      </c>
      <c r="C102" s="7">
        <v>13.2</v>
      </c>
      <c r="D102" s="8">
        <v>1.2</v>
      </c>
      <c r="E102" s="19" t="s">
        <v>25</v>
      </c>
      <c r="F102" s="51">
        <v>0.95017999999999991</v>
      </c>
      <c r="G102">
        <v>13</v>
      </c>
      <c r="H102">
        <v>1</v>
      </c>
      <c r="I102" s="57"/>
      <c r="J102" s="51">
        <f t="shared" si="15"/>
        <v>3.292000000000006E-2</v>
      </c>
      <c r="K102">
        <f t="shared" si="16"/>
        <v>0.19999999999999929</v>
      </c>
      <c r="L102">
        <f t="shared" si="17"/>
        <v>0.19999999999999996</v>
      </c>
    </row>
    <row r="103" spans="1:12" x14ac:dyDescent="0.2">
      <c r="A103" s="1" t="s">
        <v>27</v>
      </c>
      <c r="B103" s="53">
        <v>0.84375999999999995</v>
      </c>
      <c r="C103" s="7">
        <v>20.8</v>
      </c>
      <c r="D103" s="8">
        <v>6</v>
      </c>
      <c r="E103" s="19" t="s">
        <v>27</v>
      </c>
      <c r="F103" s="51">
        <v>0.83878000000000008</v>
      </c>
      <c r="G103">
        <v>20</v>
      </c>
      <c r="H103">
        <v>6.8</v>
      </c>
      <c r="I103" s="57"/>
      <c r="J103" s="51">
        <f t="shared" si="15"/>
        <v>4.9799999999998734E-3</v>
      </c>
      <c r="K103">
        <f t="shared" si="16"/>
        <v>0.80000000000000071</v>
      </c>
      <c r="L103">
        <f t="shared" si="17"/>
        <v>-0.79999999999999982</v>
      </c>
    </row>
    <row r="104" spans="1:12" x14ac:dyDescent="0.2">
      <c r="A104" s="1" t="s">
        <v>28</v>
      </c>
      <c r="B104" s="53">
        <v>0.89296000000000009</v>
      </c>
      <c r="C104" s="7">
        <v>12</v>
      </c>
      <c r="D104" s="8">
        <v>1</v>
      </c>
      <c r="E104" s="19" t="s">
        <v>28</v>
      </c>
      <c r="F104" s="51">
        <v>0.90058000000000005</v>
      </c>
      <c r="G104">
        <v>12</v>
      </c>
      <c r="H104">
        <v>1.2</v>
      </c>
      <c r="I104" s="57"/>
      <c r="J104" s="51">
        <f t="shared" si="15"/>
        <v>-7.6199999999999601E-3</v>
      </c>
      <c r="K104">
        <f t="shared" si="16"/>
        <v>0</v>
      </c>
      <c r="L104">
        <f t="shared" si="17"/>
        <v>-0.19999999999999996</v>
      </c>
    </row>
    <row r="105" spans="1:12" x14ac:dyDescent="0.2">
      <c r="A105" s="1" t="s">
        <v>23</v>
      </c>
      <c r="B105" s="53">
        <v>0.9650399999999999</v>
      </c>
      <c r="C105" s="7">
        <v>14.6</v>
      </c>
      <c r="D105" s="8">
        <v>5.2</v>
      </c>
      <c r="E105" s="19" t="s">
        <v>23</v>
      </c>
      <c r="F105" s="51">
        <v>0.96264000000000005</v>
      </c>
      <c r="G105">
        <v>14.8</v>
      </c>
      <c r="H105">
        <v>4.5999999999999996</v>
      </c>
      <c r="I105" s="57"/>
      <c r="J105" s="51">
        <f t="shared" si="15"/>
        <v>2.3999999999998467E-3</v>
      </c>
      <c r="K105">
        <f t="shared" si="16"/>
        <v>-0.20000000000000107</v>
      </c>
      <c r="L105">
        <f t="shared" si="17"/>
        <v>0.60000000000000053</v>
      </c>
    </row>
    <row r="106" spans="1:12" x14ac:dyDescent="0.2">
      <c r="A106" s="1" t="s">
        <v>24</v>
      </c>
      <c r="B106" s="53">
        <v>0.93393999999999999</v>
      </c>
      <c r="C106" s="7">
        <v>10.8</v>
      </c>
      <c r="D106" s="8">
        <v>5.2</v>
      </c>
      <c r="E106" s="19" t="s">
        <v>24</v>
      </c>
      <c r="F106" s="51">
        <v>0.94891999999999999</v>
      </c>
      <c r="G106">
        <v>10.6</v>
      </c>
      <c r="H106">
        <v>4.5999999999999996</v>
      </c>
      <c r="I106" s="57"/>
      <c r="J106" s="51">
        <f t="shared" si="15"/>
        <v>-1.4979999999999993E-2</v>
      </c>
      <c r="K106">
        <f t="shared" si="16"/>
        <v>0.20000000000000107</v>
      </c>
      <c r="L106">
        <f t="shared" si="17"/>
        <v>0.60000000000000053</v>
      </c>
    </row>
    <row r="107" spans="1:12" x14ac:dyDescent="0.2">
      <c r="A107" s="1" t="s">
        <v>17</v>
      </c>
      <c r="B107" s="53">
        <v>0.74157999999999991</v>
      </c>
      <c r="C107" s="7">
        <v>19</v>
      </c>
      <c r="D107" s="8">
        <v>8.4</v>
      </c>
      <c r="E107" s="19" t="s">
        <v>17</v>
      </c>
      <c r="F107" s="51">
        <v>0.75853999999999999</v>
      </c>
      <c r="G107">
        <v>21</v>
      </c>
      <c r="H107">
        <v>10</v>
      </c>
      <c r="I107" s="57"/>
      <c r="J107" s="51">
        <f t="shared" si="15"/>
        <v>-1.6960000000000086E-2</v>
      </c>
      <c r="K107">
        <f t="shared" si="16"/>
        <v>-2</v>
      </c>
      <c r="L107">
        <f t="shared" si="17"/>
        <v>-1.5999999999999996</v>
      </c>
    </row>
    <row r="108" spans="1:12" x14ac:dyDescent="0.2">
      <c r="A108" s="1" t="s">
        <v>20</v>
      </c>
      <c r="B108" s="53">
        <v>0.7513200000000001</v>
      </c>
      <c r="C108" s="7">
        <v>16.600000000000001</v>
      </c>
      <c r="D108" s="8">
        <v>5.6</v>
      </c>
      <c r="E108" s="19" t="s">
        <v>20</v>
      </c>
      <c r="F108" s="51">
        <v>0.78142</v>
      </c>
      <c r="G108">
        <v>18</v>
      </c>
      <c r="H108">
        <v>5</v>
      </c>
      <c r="I108" s="57"/>
      <c r="J108" s="51">
        <f t="shared" si="15"/>
        <v>-3.0099999999999905E-2</v>
      </c>
      <c r="K108">
        <f t="shared" si="16"/>
        <v>-1.3999999999999986</v>
      </c>
      <c r="L108">
        <f t="shared" si="17"/>
        <v>0.59999999999999964</v>
      </c>
    </row>
    <row r="109" spans="1:12" x14ac:dyDescent="0.2">
      <c r="A109" s="1" t="s">
        <v>26</v>
      </c>
      <c r="B109" s="53">
        <v>0.91867999999999994</v>
      </c>
      <c r="C109" s="7">
        <v>14.8</v>
      </c>
      <c r="D109" s="8">
        <v>1.8</v>
      </c>
      <c r="E109" s="19" t="s">
        <v>26</v>
      </c>
      <c r="F109" s="51">
        <v>0.94423999999999997</v>
      </c>
      <c r="G109">
        <v>15</v>
      </c>
      <c r="H109">
        <v>1</v>
      </c>
      <c r="I109" s="57"/>
      <c r="J109" s="51">
        <f t="shared" si="15"/>
        <v>-2.5560000000000027E-2</v>
      </c>
      <c r="K109">
        <f t="shared" si="16"/>
        <v>-0.19999999999999929</v>
      </c>
      <c r="L109">
        <f t="shared" si="17"/>
        <v>0.8</v>
      </c>
    </row>
    <row r="110" spans="1:12" x14ac:dyDescent="0.2">
      <c r="A110" s="1" t="s">
        <v>22</v>
      </c>
      <c r="B110" s="53">
        <v>0.80605999999999989</v>
      </c>
      <c r="C110" s="7">
        <v>13.4</v>
      </c>
      <c r="D110" s="8">
        <v>4.2</v>
      </c>
      <c r="E110" s="19" t="s">
        <v>22</v>
      </c>
      <c r="F110" s="51">
        <v>0.80137999999999998</v>
      </c>
      <c r="G110">
        <v>13.4</v>
      </c>
      <c r="H110">
        <v>4.4000000000000004</v>
      </c>
      <c r="I110" s="57"/>
      <c r="J110" s="51">
        <f t="shared" si="15"/>
        <v>4.6799999999999065E-3</v>
      </c>
      <c r="K110">
        <f t="shared" si="16"/>
        <v>0</v>
      </c>
      <c r="L110">
        <f t="shared" si="17"/>
        <v>-0.20000000000000018</v>
      </c>
    </row>
    <row r="111" spans="1:12" ht="16" thickBot="1" x14ac:dyDescent="0.25">
      <c r="A111" s="1" t="s">
        <v>29</v>
      </c>
      <c r="B111" s="53">
        <v>0.97148000000000001</v>
      </c>
      <c r="C111" s="7">
        <v>18</v>
      </c>
      <c r="D111" s="8">
        <v>1.6</v>
      </c>
      <c r="E111" s="19" t="s">
        <v>29</v>
      </c>
      <c r="F111" s="51">
        <v>0.95601999999999998</v>
      </c>
      <c r="G111">
        <v>17.8</v>
      </c>
      <c r="H111">
        <v>1.4</v>
      </c>
      <c r="I111" s="57"/>
      <c r="J111" s="55">
        <f t="shared" si="15"/>
        <v>1.5460000000000029E-2</v>
      </c>
      <c r="K111">
        <f t="shared" si="16"/>
        <v>0.19999999999999929</v>
      </c>
      <c r="L111">
        <f t="shared" si="17"/>
        <v>0.20000000000000018</v>
      </c>
    </row>
    <row r="112" spans="1:12" ht="16" thickTop="1" x14ac:dyDescent="0.2">
      <c r="I112" s="23" t="s">
        <v>47</v>
      </c>
      <c r="J112" s="56">
        <f>SUM(J98:J111)</f>
        <v>-6.1220000000000496E-2</v>
      </c>
    </row>
    <row r="114" spans="1:12" ht="26" x14ac:dyDescent="0.2">
      <c r="A114" s="106" t="s">
        <v>49</v>
      </c>
      <c r="B114" s="106"/>
      <c r="C114" s="106"/>
      <c r="D114" s="107"/>
      <c r="E114" s="106" t="s">
        <v>38</v>
      </c>
      <c r="F114" s="106"/>
      <c r="G114" s="106"/>
      <c r="H114" s="106"/>
    </row>
    <row r="115" spans="1:12" x14ac:dyDescent="0.2">
      <c r="A115" s="1" t="s">
        <v>16</v>
      </c>
      <c r="B115" s="52" t="s">
        <v>31</v>
      </c>
      <c r="C115" s="1" t="s">
        <v>32</v>
      </c>
      <c r="D115" s="2" t="s">
        <v>33</v>
      </c>
      <c r="E115" s="19" t="s">
        <v>16</v>
      </c>
      <c r="F115" s="52" t="s">
        <v>31</v>
      </c>
      <c r="G115" s="1" t="s">
        <v>32</v>
      </c>
      <c r="H115" s="1" t="s">
        <v>33</v>
      </c>
      <c r="I115" s="57"/>
      <c r="J115" s="54" t="s">
        <v>34</v>
      </c>
      <c r="K115" s="4" t="s">
        <v>35</v>
      </c>
      <c r="L115" s="4" t="s">
        <v>36</v>
      </c>
    </row>
    <row r="116" spans="1:12" x14ac:dyDescent="0.2">
      <c r="A116" s="1" t="s">
        <v>18</v>
      </c>
      <c r="B116" s="53">
        <v>0.92731999999999992</v>
      </c>
      <c r="C116" s="7">
        <v>13.4</v>
      </c>
      <c r="D116" s="8">
        <v>5.4</v>
      </c>
      <c r="E116" s="19" t="s">
        <v>18</v>
      </c>
      <c r="F116" s="51">
        <v>0.93066000000000015</v>
      </c>
      <c r="G116">
        <v>14</v>
      </c>
      <c r="H116">
        <v>6</v>
      </c>
      <c r="I116" s="57"/>
      <c r="J116" s="51">
        <f t="shared" ref="J116:J129" si="18">B116-F116</f>
        <v>-3.3400000000002317E-3</v>
      </c>
      <c r="K116">
        <f t="shared" ref="K116:K129" si="19">C116-G116</f>
        <v>-0.59999999999999964</v>
      </c>
      <c r="L116">
        <f t="shared" ref="L116:L129" si="20">D116-H116</f>
        <v>-0.59999999999999964</v>
      </c>
    </row>
    <row r="117" spans="1:12" x14ac:dyDescent="0.2">
      <c r="A117" s="1" t="s">
        <v>21</v>
      </c>
      <c r="B117" s="53">
        <v>0.78935999999999995</v>
      </c>
      <c r="C117" s="7">
        <v>21.2</v>
      </c>
      <c r="D117" s="8">
        <v>6</v>
      </c>
      <c r="E117" s="19" t="s">
        <v>21</v>
      </c>
      <c r="F117" s="51">
        <v>0.82050000000000001</v>
      </c>
      <c r="G117">
        <v>22.8</v>
      </c>
      <c r="H117">
        <v>4.4000000000000004</v>
      </c>
      <c r="I117" s="57"/>
      <c r="J117" s="51">
        <f t="shared" si="18"/>
        <v>-3.1140000000000057E-2</v>
      </c>
      <c r="K117">
        <f t="shared" si="19"/>
        <v>-1.6000000000000014</v>
      </c>
      <c r="L117">
        <f t="shared" si="20"/>
        <v>1.5999999999999996</v>
      </c>
    </row>
    <row r="118" spans="1:12" x14ac:dyDescent="0.2">
      <c r="A118" s="1" t="s">
        <v>19</v>
      </c>
      <c r="B118" s="53">
        <v>0.76917999999999997</v>
      </c>
      <c r="C118" s="7">
        <v>11.2</v>
      </c>
      <c r="D118" s="8">
        <v>5.2</v>
      </c>
      <c r="E118" s="19" t="s">
        <v>19</v>
      </c>
      <c r="F118" s="51">
        <v>0.79600000000000004</v>
      </c>
      <c r="G118">
        <v>10.6</v>
      </c>
      <c r="H118">
        <v>4.2</v>
      </c>
      <c r="I118" s="57"/>
      <c r="J118" s="51">
        <f t="shared" si="18"/>
        <v>-2.6820000000000066E-2</v>
      </c>
      <c r="K118">
        <f t="shared" si="19"/>
        <v>0.59999999999999964</v>
      </c>
      <c r="L118">
        <f t="shared" si="20"/>
        <v>1</v>
      </c>
    </row>
    <row r="119" spans="1:12" x14ac:dyDescent="0.2">
      <c r="A119" s="1" t="s">
        <v>30</v>
      </c>
      <c r="B119" s="53">
        <v>0.9956799999999999</v>
      </c>
      <c r="C119" s="7">
        <v>10.6</v>
      </c>
      <c r="D119" s="8">
        <v>0.4</v>
      </c>
      <c r="E119" s="19" t="s">
        <v>30</v>
      </c>
      <c r="F119" s="51">
        <v>0.99393999999999993</v>
      </c>
      <c r="G119">
        <v>10.4</v>
      </c>
      <c r="H119">
        <v>0.4</v>
      </c>
      <c r="I119" s="57"/>
      <c r="J119" s="51">
        <f t="shared" si="18"/>
        <v>1.7399999999999638E-3</v>
      </c>
      <c r="K119">
        <f t="shared" si="19"/>
        <v>0.19999999999999929</v>
      </c>
      <c r="L119">
        <f t="shared" si="20"/>
        <v>0</v>
      </c>
    </row>
    <row r="120" spans="1:12" x14ac:dyDescent="0.2">
      <c r="A120" s="1" t="s">
        <v>25</v>
      </c>
      <c r="B120" s="53">
        <v>0.95516000000000001</v>
      </c>
      <c r="C120" s="7">
        <v>13</v>
      </c>
      <c r="D120" s="8">
        <v>1</v>
      </c>
      <c r="E120" s="19" t="s">
        <v>25</v>
      </c>
      <c r="F120" s="51">
        <v>0.95017999999999991</v>
      </c>
      <c r="G120">
        <v>13</v>
      </c>
      <c r="H120">
        <v>1</v>
      </c>
      <c r="I120" s="57"/>
      <c r="J120" s="51">
        <f t="shared" si="18"/>
        <v>4.9800000000000955E-3</v>
      </c>
      <c r="K120">
        <f t="shared" si="19"/>
        <v>0</v>
      </c>
      <c r="L120">
        <f t="shared" si="20"/>
        <v>0</v>
      </c>
    </row>
    <row r="121" spans="1:12" x14ac:dyDescent="0.2">
      <c r="A121" s="1" t="s">
        <v>27</v>
      </c>
      <c r="B121" s="53">
        <v>0.82940000000000003</v>
      </c>
      <c r="C121" s="7">
        <v>20.8</v>
      </c>
      <c r="D121" s="8">
        <v>7.4</v>
      </c>
      <c r="E121" s="19" t="s">
        <v>27</v>
      </c>
      <c r="F121" s="51">
        <v>0.83878000000000008</v>
      </c>
      <c r="G121">
        <v>20</v>
      </c>
      <c r="H121">
        <v>6.8</v>
      </c>
      <c r="I121" s="57"/>
      <c r="J121" s="51">
        <f t="shared" si="18"/>
        <v>-9.380000000000055E-3</v>
      </c>
      <c r="K121">
        <f t="shared" si="19"/>
        <v>0.80000000000000071</v>
      </c>
      <c r="L121">
        <f t="shared" si="20"/>
        <v>0.60000000000000053</v>
      </c>
    </row>
    <row r="122" spans="1:12" x14ac:dyDescent="0.2">
      <c r="A122" s="1" t="s">
        <v>28</v>
      </c>
      <c r="B122" s="53">
        <v>0.90388000000000002</v>
      </c>
      <c r="C122" s="7">
        <v>11.8</v>
      </c>
      <c r="D122" s="8">
        <v>0.8</v>
      </c>
      <c r="E122" s="19" t="s">
        <v>28</v>
      </c>
      <c r="F122" s="51">
        <v>0.90058000000000005</v>
      </c>
      <c r="G122">
        <v>12</v>
      </c>
      <c r="H122">
        <v>1.2</v>
      </c>
      <c r="I122" s="57"/>
      <c r="J122" s="51">
        <f t="shared" si="18"/>
        <v>3.2999999999999696E-3</v>
      </c>
      <c r="K122">
        <f t="shared" si="19"/>
        <v>-0.19999999999999929</v>
      </c>
      <c r="L122">
        <f t="shared" si="20"/>
        <v>-0.39999999999999991</v>
      </c>
    </row>
    <row r="123" spans="1:12" x14ac:dyDescent="0.2">
      <c r="A123" s="1" t="s">
        <v>23</v>
      </c>
      <c r="B123" s="53">
        <v>0.96282000000000001</v>
      </c>
      <c r="C123" s="7">
        <v>14.2</v>
      </c>
      <c r="D123" s="8">
        <v>4.2</v>
      </c>
      <c r="E123" s="19" t="s">
        <v>23</v>
      </c>
      <c r="F123" s="51">
        <v>0.96264000000000005</v>
      </c>
      <c r="G123">
        <v>14.8</v>
      </c>
      <c r="H123">
        <v>4.5999999999999996</v>
      </c>
      <c r="I123" s="57"/>
      <c r="J123" s="51">
        <f t="shared" si="18"/>
        <v>1.7999999999995797E-4</v>
      </c>
      <c r="K123">
        <f t="shared" si="19"/>
        <v>-0.60000000000000142</v>
      </c>
      <c r="L123">
        <f t="shared" si="20"/>
        <v>-0.39999999999999947</v>
      </c>
    </row>
    <row r="124" spans="1:12" x14ac:dyDescent="0.2">
      <c r="A124" s="1" t="s">
        <v>24</v>
      </c>
      <c r="B124" s="53">
        <v>0.94510000000000005</v>
      </c>
      <c r="C124" s="7">
        <v>10.199999999999999</v>
      </c>
      <c r="D124" s="8">
        <v>5.2</v>
      </c>
      <c r="E124" s="19" t="s">
        <v>24</v>
      </c>
      <c r="F124" s="51">
        <v>0.94891999999999999</v>
      </c>
      <c r="G124">
        <v>10.6</v>
      </c>
      <c r="H124">
        <v>4.5999999999999996</v>
      </c>
      <c r="I124" s="57"/>
      <c r="J124" s="51">
        <f t="shared" si="18"/>
        <v>-3.8199999999999346E-3</v>
      </c>
      <c r="K124">
        <f t="shared" si="19"/>
        <v>-0.40000000000000036</v>
      </c>
      <c r="L124">
        <f t="shared" si="20"/>
        <v>0.60000000000000053</v>
      </c>
    </row>
    <row r="125" spans="1:12" x14ac:dyDescent="0.2">
      <c r="A125" s="1" t="s">
        <v>17</v>
      </c>
      <c r="B125" s="53">
        <v>0.76362000000000008</v>
      </c>
      <c r="C125" s="7">
        <v>20.8</v>
      </c>
      <c r="D125" s="8">
        <v>8.1999999999999993</v>
      </c>
      <c r="E125" s="19" t="s">
        <v>17</v>
      </c>
      <c r="F125" s="51">
        <v>0.75853999999999999</v>
      </c>
      <c r="G125">
        <v>21</v>
      </c>
      <c r="H125">
        <v>10</v>
      </c>
      <c r="I125" s="57"/>
      <c r="J125" s="51">
        <f t="shared" si="18"/>
        <v>5.0800000000000844E-3</v>
      </c>
      <c r="K125">
        <f t="shared" si="19"/>
        <v>-0.19999999999999929</v>
      </c>
      <c r="L125">
        <f t="shared" si="20"/>
        <v>-1.8000000000000007</v>
      </c>
    </row>
    <row r="126" spans="1:12" x14ac:dyDescent="0.2">
      <c r="A126" s="1" t="s">
        <v>20</v>
      </c>
      <c r="B126" s="53">
        <v>0.74498000000000009</v>
      </c>
      <c r="C126" s="7">
        <v>17.2</v>
      </c>
      <c r="D126" s="8">
        <v>6.2</v>
      </c>
      <c r="E126" s="19" t="s">
        <v>20</v>
      </c>
      <c r="F126" s="51">
        <v>0.78142</v>
      </c>
      <c r="G126">
        <v>18</v>
      </c>
      <c r="H126">
        <v>5</v>
      </c>
      <c r="I126" s="57"/>
      <c r="J126" s="51">
        <f t="shared" si="18"/>
        <v>-3.6439999999999917E-2</v>
      </c>
      <c r="K126">
        <f t="shared" si="19"/>
        <v>-0.80000000000000071</v>
      </c>
      <c r="L126">
        <f t="shared" si="20"/>
        <v>1.2000000000000002</v>
      </c>
    </row>
    <row r="127" spans="1:12" x14ac:dyDescent="0.2">
      <c r="A127" s="1" t="s">
        <v>26</v>
      </c>
      <c r="B127" s="53">
        <v>0.92949999999999999</v>
      </c>
      <c r="C127" s="7">
        <v>14.8</v>
      </c>
      <c r="D127" s="8">
        <v>2.2000000000000002</v>
      </c>
      <c r="E127" s="19" t="s">
        <v>26</v>
      </c>
      <c r="F127" s="51">
        <v>0.94423999999999997</v>
      </c>
      <c r="G127">
        <v>15</v>
      </c>
      <c r="H127">
        <v>1</v>
      </c>
      <c r="I127" s="57"/>
      <c r="J127" s="51">
        <f t="shared" si="18"/>
        <v>-1.4739999999999975E-2</v>
      </c>
      <c r="K127">
        <f t="shared" si="19"/>
        <v>-0.19999999999999929</v>
      </c>
      <c r="L127">
        <f t="shared" si="20"/>
        <v>1.2000000000000002</v>
      </c>
    </row>
    <row r="128" spans="1:12" x14ac:dyDescent="0.2">
      <c r="A128" s="1" t="s">
        <v>22</v>
      </c>
      <c r="B128" s="53">
        <v>0.76840000000000008</v>
      </c>
      <c r="C128" s="7">
        <v>13.6</v>
      </c>
      <c r="D128" s="8">
        <v>5.2</v>
      </c>
      <c r="E128" s="19" t="s">
        <v>22</v>
      </c>
      <c r="F128" s="51">
        <v>0.80137999999999998</v>
      </c>
      <c r="G128">
        <v>13.4</v>
      </c>
      <c r="H128">
        <v>4.4000000000000004</v>
      </c>
      <c r="I128" s="57"/>
      <c r="J128" s="51">
        <f t="shared" si="18"/>
        <v>-3.2979999999999898E-2</v>
      </c>
      <c r="K128">
        <f t="shared" si="19"/>
        <v>0.19999999999999929</v>
      </c>
      <c r="L128">
        <f t="shared" si="20"/>
        <v>0.79999999999999982</v>
      </c>
    </row>
    <row r="129" spans="1:12" ht="16" thickBot="1" x14ac:dyDescent="0.25">
      <c r="A129" s="1" t="s">
        <v>29</v>
      </c>
      <c r="B129" s="53">
        <v>0.97197999999999996</v>
      </c>
      <c r="C129" s="7">
        <v>18</v>
      </c>
      <c r="D129" s="8">
        <v>0.8</v>
      </c>
      <c r="E129" s="19" t="s">
        <v>29</v>
      </c>
      <c r="F129" s="51">
        <v>0.95601999999999998</v>
      </c>
      <c r="G129">
        <v>17.8</v>
      </c>
      <c r="H129">
        <v>1.4</v>
      </c>
      <c r="I129" s="57"/>
      <c r="J129" s="55">
        <f t="shared" si="18"/>
        <v>1.5959999999999974E-2</v>
      </c>
      <c r="K129">
        <f t="shared" si="19"/>
        <v>0.19999999999999929</v>
      </c>
      <c r="L129">
        <f t="shared" si="20"/>
        <v>-0.59999999999999987</v>
      </c>
    </row>
    <row r="130" spans="1:12" ht="16" thickTop="1" x14ac:dyDescent="0.2">
      <c r="A130" s="25"/>
      <c r="B130" s="53"/>
      <c r="C130" s="7"/>
      <c r="D130" s="7"/>
      <c r="I130" s="23" t="s">
        <v>47</v>
      </c>
      <c r="J130" s="56">
        <f>SUM(J116:J129)</f>
        <v>-0.12742000000000009</v>
      </c>
    </row>
    <row r="132" spans="1:12" ht="26" x14ac:dyDescent="0.2">
      <c r="A132" s="106" t="s">
        <v>51</v>
      </c>
      <c r="B132" s="106"/>
      <c r="C132" s="106"/>
      <c r="D132" s="107"/>
      <c r="E132" s="106" t="s">
        <v>38</v>
      </c>
      <c r="F132" s="106"/>
      <c r="G132" s="106"/>
      <c r="H132" s="106"/>
    </row>
    <row r="133" spans="1:12" x14ac:dyDescent="0.2">
      <c r="A133" s="44" t="s">
        <v>16</v>
      </c>
      <c r="B133" s="44" t="s">
        <v>31</v>
      </c>
      <c r="C133" s="44" t="s">
        <v>32</v>
      </c>
      <c r="D133" s="45" t="s">
        <v>33</v>
      </c>
      <c r="E133" s="19" t="s">
        <v>16</v>
      </c>
      <c r="F133" s="52" t="s">
        <v>31</v>
      </c>
      <c r="G133" s="1" t="s">
        <v>32</v>
      </c>
      <c r="H133" s="1" t="s">
        <v>33</v>
      </c>
      <c r="I133" s="57"/>
      <c r="J133" s="54" t="s">
        <v>34</v>
      </c>
      <c r="K133" s="4" t="s">
        <v>35</v>
      </c>
      <c r="L133" s="4" t="s">
        <v>36</v>
      </c>
    </row>
    <row r="134" spans="1:12" x14ac:dyDescent="0.2">
      <c r="A134" s="44" t="s">
        <v>18</v>
      </c>
      <c r="B134" s="53">
        <v>0.93689999999999996</v>
      </c>
      <c r="C134" s="7">
        <v>14.2</v>
      </c>
      <c r="D134" s="8">
        <v>4.8</v>
      </c>
      <c r="E134" s="19" t="s">
        <v>18</v>
      </c>
      <c r="F134" s="51">
        <v>0.93066000000000015</v>
      </c>
      <c r="G134">
        <v>14</v>
      </c>
      <c r="H134">
        <v>6</v>
      </c>
      <c r="I134" s="57"/>
      <c r="J134" s="51">
        <f t="shared" ref="J134:J147" si="21">B134-F134</f>
        <v>6.2399999999998013E-3</v>
      </c>
      <c r="K134">
        <f t="shared" ref="K134:K147" si="22">C134-G134</f>
        <v>0.19999999999999929</v>
      </c>
      <c r="L134">
        <f t="shared" ref="L134:L147" si="23">D134-H134</f>
        <v>-1.2000000000000002</v>
      </c>
    </row>
    <row r="135" spans="1:12" x14ac:dyDescent="0.2">
      <c r="A135" s="44" t="s">
        <v>21</v>
      </c>
      <c r="B135" s="53">
        <v>0.82634000000000007</v>
      </c>
      <c r="C135" s="7">
        <v>23</v>
      </c>
      <c r="D135" s="8">
        <v>4.8</v>
      </c>
      <c r="E135" s="19" t="s">
        <v>21</v>
      </c>
      <c r="F135" s="51">
        <v>0.82050000000000001</v>
      </c>
      <c r="G135">
        <v>22.8</v>
      </c>
      <c r="H135">
        <v>4.4000000000000004</v>
      </c>
      <c r="I135" s="57"/>
      <c r="J135" s="51">
        <f t="shared" si="21"/>
        <v>5.8400000000000674E-3</v>
      </c>
      <c r="K135">
        <f t="shared" si="22"/>
        <v>0.19999999999999929</v>
      </c>
      <c r="L135">
        <f t="shared" si="23"/>
        <v>0.39999999999999947</v>
      </c>
    </row>
    <row r="136" spans="1:12" x14ac:dyDescent="0.2">
      <c r="A136" s="44" t="s">
        <v>19</v>
      </c>
      <c r="B136" s="53">
        <v>0.83282000000000012</v>
      </c>
      <c r="C136" s="7">
        <v>11</v>
      </c>
      <c r="D136" s="8">
        <v>6</v>
      </c>
      <c r="E136" s="19" t="s">
        <v>19</v>
      </c>
      <c r="F136" s="51">
        <v>0.79600000000000004</v>
      </c>
      <c r="G136">
        <v>10.6</v>
      </c>
      <c r="H136">
        <v>4.2</v>
      </c>
      <c r="I136" s="57"/>
      <c r="J136" s="51">
        <f t="shared" si="21"/>
        <v>3.6820000000000075E-2</v>
      </c>
      <c r="K136">
        <f t="shared" si="22"/>
        <v>0.40000000000000036</v>
      </c>
      <c r="L136">
        <f t="shared" si="23"/>
        <v>1.7999999999999998</v>
      </c>
    </row>
    <row r="137" spans="1:12" x14ac:dyDescent="0.2">
      <c r="A137" s="44" t="s">
        <v>30</v>
      </c>
      <c r="B137" s="53">
        <v>0.99719999999999998</v>
      </c>
      <c r="C137" s="7">
        <v>10.6</v>
      </c>
      <c r="D137" s="8">
        <v>0.8</v>
      </c>
      <c r="E137" s="19" t="s">
        <v>30</v>
      </c>
      <c r="F137" s="51">
        <v>0.99393999999999993</v>
      </c>
      <c r="G137">
        <v>10.4</v>
      </c>
      <c r="H137">
        <v>0.4</v>
      </c>
      <c r="I137" s="57"/>
      <c r="J137" s="51">
        <f t="shared" si="21"/>
        <v>3.2600000000000406E-3</v>
      </c>
      <c r="K137">
        <f t="shared" si="22"/>
        <v>0.19999999999999929</v>
      </c>
      <c r="L137">
        <f t="shared" si="23"/>
        <v>0.4</v>
      </c>
    </row>
    <row r="138" spans="1:12" x14ac:dyDescent="0.2">
      <c r="A138" s="44" t="s">
        <v>25</v>
      </c>
      <c r="B138" s="53">
        <v>0.9859</v>
      </c>
      <c r="C138" s="7">
        <v>13.2</v>
      </c>
      <c r="D138" s="8">
        <v>1</v>
      </c>
      <c r="E138" s="19" t="s">
        <v>25</v>
      </c>
      <c r="F138" s="51">
        <v>0.95017999999999991</v>
      </c>
      <c r="G138">
        <v>13</v>
      </c>
      <c r="H138">
        <v>1</v>
      </c>
      <c r="I138" s="57"/>
      <c r="J138" s="51">
        <f t="shared" si="21"/>
        <v>3.5720000000000085E-2</v>
      </c>
      <c r="K138">
        <f t="shared" si="22"/>
        <v>0.19999999999999929</v>
      </c>
      <c r="L138">
        <f t="shared" si="23"/>
        <v>0</v>
      </c>
    </row>
    <row r="139" spans="1:12" x14ac:dyDescent="0.2">
      <c r="A139" s="44" t="s">
        <v>27</v>
      </c>
      <c r="B139" s="53">
        <v>0.86605999999999983</v>
      </c>
      <c r="C139" s="7">
        <v>21.4</v>
      </c>
      <c r="D139" s="8">
        <v>5.8</v>
      </c>
      <c r="E139" s="19" t="s">
        <v>27</v>
      </c>
      <c r="F139" s="51">
        <v>0.83878000000000008</v>
      </c>
      <c r="G139">
        <v>20</v>
      </c>
      <c r="H139">
        <v>6.8</v>
      </c>
      <c r="I139" s="57"/>
      <c r="J139" s="51">
        <f t="shared" si="21"/>
        <v>2.7279999999999749E-2</v>
      </c>
      <c r="K139">
        <f t="shared" si="22"/>
        <v>1.3999999999999986</v>
      </c>
      <c r="L139">
        <f t="shared" si="23"/>
        <v>-1</v>
      </c>
    </row>
    <row r="140" spans="1:12" x14ac:dyDescent="0.2">
      <c r="A140" s="44" t="s">
        <v>28</v>
      </c>
      <c r="B140" s="53">
        <v>0.90715999999999997</v>
      </c>
      <c r="C140" s="7">
        <v>12.2</v>
      </c>
      <c r="D140" s="8">
        <v>1.6</v>
      </c>
      <c r="E140" s="19" t="s">
        <v>28</v>
      </c>
      <c r="F140" s="51">
        <v>0.90058000000000005</v>
      </c>
      <c r="G140">
        <v>12</v>
      </c>
      <c r="H140">
        <v>1.2</v>
      </c>
      <c r="I140" s="57"/>
      <c r="J140" s="51">
        <f t="shared" si="21"/>
        <v>6.5799999999999192E-3</v>
      </c>
      <c r="K140">
        <f t="shared" si="22"/>
        <v>0.19999999999999929</v>
      </c>
      <c r="L140">
        <f t="shared" si="23"/>
        <v>0.40000000000000013</v>
      </c>
    </row>
    <row r="141" spans="1:12" x14ac:dyDescent="0.2">
      <c r="A141" s="44" t="s">
        <v>23</v>
      </c>
      <c r="B141" s="53">
        <v>0.95860000000000001</v>
      </c>
      <c r="C141" s="7">
        <v>14.8</v>
      </c>
      <c r="D141" s="8">
        <v>5.6</v>
      </c>
      <c r="E141" s="19" t="s">
        <v>23</v>
      </c>
      <c r="F141" s="51">
        <v>0.96264000000000005</v>
      </c>
      <c r="G141">
        <v>14.8</v>
      </c>
      <c r="H141">
        <v>4.5999999999999996</v>
      </c>
      <c r="I141" s="57"/>
      <c r="J141" s="51">
        <f t="shared" si="21"/>
        <v>-4.0400000000000436E-3</v>
      </c>
      <c r="K141">
        <f t="shared" si="22"/>
        <v>0</v>
      </c>
      <c r="L141">
        <f t="shared" si="23"/>
        <v>1</v>
      </c>
    </row>
    <row r="142" spans="1:12" x14ac:dyDescent="0.2">
      <c r="A142" s="44" t="s">
        <v>24</v>
      </c>
      <c r="B142" s="53">
        <v>0.94755999999999996</v>
      </c>
      <c r="C142" s="7">
        <v>11.2</v>
      </c>
      <c r="D142" s="8">
        <v>5.8</v>
      </c>
      <c r="E142" s="19" t="s">
        <v>24</v>
      </c>
      <c r="F142" s="51">
        <v>0.94891999999999999</v>
      </c>
      <c r="G142">
        <v>10.6</v>
      </c>
      <c r="H142">
        <v>4.5999999999999996</v>
      </c>
      <c r="I142" s="57"/>
      <c r="J142" s="51">
        <f t="shared" si="21"/>
        <v>-1.3600000000000279E-3</v>
      </c>
      <c r="K142">
        <f t="shared" si="22"/>
        <v>0.59999999999999964</v>
      </c>
      <c r="L142">
        <f t="shared" si="23"/>
        <v>1.2000000000000002</v>
      </c>
    </row>
    <row r="143" spans="1:12" x14ac:dyDescent="0.2">
      <c r="A143" s="44" t="s">
        <v>17</v>
      </c>
      <c r="B143" s="53">
        <v>0.76539999999999997</v>
      </c>
      <c r="C143" s="7">
        <v>21</v>
      </c>
      <c r="D143" s="8">
        <v>9</v>
      </c>
      <c r="E143" s="19" t="s">
        <v>17</v>
      </c>
      <c r="F143" s="51">
        <v>0.75853999999999999</v>
      </c>
      <c r="G143">
        <v>21</v>
      </c>
      <c r="H143">
        <v>10</v>
      </c>
      <c r="I143" s="57"/>
      <c r="J143" s="51">
        <f t="shared" si="21"/>
        <v>6.8599999999999772E-3</v>
      </c>
      <c r="K143">
        <f t="shared" si="22"/>
        <v>0</v>
      </c>
      <c r="L143">
        <f t="shared" si="23"/>
        <v>-1</v>
      </c>
    </row>
    <row r="144" spans="1:12" x14ac:dyDescent="0.2">
      <c r="A144" s="44" t="s">
        <v>20</v>
      </c>
      <c r="B144" s="53">
        <v>0.78967999999999994</v>
      </c>
      <c r="C144" s="7">
        <v>18.8</v>
      </c>
      <c r="D144" s="8">
        <v>5.6</v>
      </c>
      <c r="E144" s="19" t="s">
        <v>20</v>
      </c>
      <c r="F144" s="51">
        <v>0.78142</v>
      </c>
      <c r="G144">
        <v>18</v>
      </c>
      <c r="H144">
        <v>5</v>
      </c>
      <c r="I144" s="57"/>
      <c r="J144" s="51">
        <f t="shared" si="21"/>
        <v>8.2599999999999341E-3</v>
      </c>
      <c r="K144">
        <f t="shared" si="22"/>
        <v>0.80000000000000071</v>
      </c>
      <c r="L144">
        <f t="shared" si="23"/>
        <v>0.59999999999999964</v>
      </c>
    </row>
    <row r="145" spans="1:12" x14ac:dyDescent="0.2">
      <c r="A145" s="44" t="s">
        <v>26</v>
      </c>
      <c r="B145" s="53">
        <v>0.94713999999999987</v>
      </c>
      <c r="C145" s="7">
        <v>15</v>
      </c>
      <c r="D145" s="8">
        <v>1</v>
      </c>
      <c r="E145" s="19" t="s">
        <v>26</v>
      </c>
      <c r="F145" s="51">
        <v>0.94423999999999997</v>
      </c>
      <c r="G145">
        <v>15</v>
      </c>
      <c r="H145">
        <v>1</v>
      </c>
      <c r="I145" s="57"/>
      <c r="J145" s="51">
        <f t="shared" si="21"/>
        <v>2.8999999999999027E-3</v>
      </c>
      <c r="K145">
        <f t="shared" si="22"/>
        <v>0</v>
      </c>
      <c r="L145">
        <f t="shared" si="23"/>
        <v>0</v>
      </c>
    </row>
    <row r="146" spans="1:12" x14ac:dyDescent="0.2">
      <c r="A146" s="44" t="s">
        <v>22</v>
      </c>
      <c r="B146" s="53">
        <v>0.82752000000000003</v>
      </c>
      <c r="C146" s="7">
        <v>13.8</v>
      </c>
      <c r="D146" s="8">
        <v>3.8</v>
      </c>
      <c r="E146" s="19" t="s">
        <v>22</v>
      </c>
      <c r="F146" s="51">
        <v>0.80137999999999998</v>
      </c>
      <c r="G146">
        <v>13.4</v>
      </c>
      <c r="H146">
        <v>4.4000000000000004</v>
      </c>
      <c r="I146" s="57"/>
      <c r="J146" s="51">
        <f t="shared" si="21"/>
        <v>2.6140000000000052E-2</v>
      </c>
      <c r="K146">
        <f t="shared" si="22"/>
        <v>0.40000000000000036</v>
      </c>
      <c r="L146">
        <f t="shared" si="23"/>
        <v>-0.60000000000000053</v>
      </c>
    </row>
    <row r="147" spans="1:12" ht="16" thickBot="1" x14ac:dyDescent="0.25">
      <c r="A147" s="44" t="s">
        <v>29</v>
      </c>
      <c r="B147" s="53">
        <v>0.97308000000000006</v>
      </c>
      <c r="C147" s="7">
        <v>18.2</v>
      </c>
      <c r="D147" s="8">
        <v>1.6</v>
      </c>
      <c r="E147" s="19" t="s">
        <v>29</v>
      </c>
      <c r="F147" s="51">
        <v>0.95601999999999998</v>
      </c>
      <c r="G147">
        <v>17.8</v>
      </c>
      <c r="H147">
        <v>1.4</v>
      </c>
      <c r="I147" s="57"/>
      <c r="J147" s="55">
        <f t="shared" si="21"/>
        <v>1.7060000000000075E-2</v>
      </c>
      <c r="K147">
        <f t="shared" si="22"/>
        <v>0.39999999999999858</v>
      </c>
      <c r="L147">
        <f t="shared" si="23"/>
        <v>0.20000000000000018</v>
      </c>
    </row>
    <row r="148" spans="1:12" ht="16" thickTop="1" x14ac:dyDescent="0.2">
      <c r="I148" s="23" t="s">
        <v>47</v>
      </c>
      <c r="J148" s="56">
        <f>SUM(J134:J147)</f>
        <v>0.17755999999999961</v>
      </c>
    </row>
    <row r="151" spans="1:12" ht="26" x14ac:dyDescent="0.2">
      <c r="A151" s="106" t="s">
        <v>53</v>
      </c>
      <c r="B151" s="106"/>
      <c r="C151" s="106"/>
      <c r="D151" s="107"/>
      <c r="E151" s="106" t="s">
        <v>38</v>
      </c>
      <c r="F151" s="106"/>
      <c r="G151" s="106"/>
      <c r="H151" s="106"/>
    </row>
    <row r="152" spans="1:12" x14ac:dyDescent="0.2">
      <c r="A152" s="1" t="s">
        <v>16</v>
      </c>
      <c r="B152" s="1" t="s">
        <v>31</v>
      </c>
      <c r="C152" s="1" t="s">
        <v>32</v>
      </c>
      <c r="D152" s="2" t="s">
        <v>33</v>
      </c>
      <c r="E152" s="19" t="s">
        <v>16</v>
      </c>
      <c r="F152" s="52" t="s">
        <v>31</v>
      </c>
      <c r="G152" s="1" t="s">
        <v>32</v>
      </c>
      <c r="H152" s="1" t="s">
        <v>33</v>
      </c>
      <c r="I152" s="57"/>
      <c r="J152" s="54" t="s">
        <v>34</v>
      </c>
      <c r="K152" s="4" t="s">
        <v>35</v>
      </c>
      <c r="L152" s="4" t="s">
        <v>36</v>
      </c>
    </row>
    <row r="153" spans="1:12" x14ac:dyDescent="0.2">
      <c r="A153" s="1" t="s">
        <v>18</v>
      </c>
      <c r="B153" s="58">
        <v>0.93864000000000003</v>
      </c>
      <c r="C153" s="5">
        <v>14.4</v>
      </c>
      <c r="D153" s="46">
        <v>5</v>
      </c>
      <c r="E153" s="19" t="s">
        <v>18</v>
      </c>
      <c r="F153" s="51">
        <v>0.93066000000000015</v>
      </c>
      <c r="G153">
        <v>14</v>
      </c>
      <c r="H153">
        <v>6</v>
      </c>
      <c r="I153" s="57"/>
      <c r="J153" s="51">
        <f t="shared" ref="J153:J166" si="24">B153-F153</f>
        <v>7.9799999999998761E-3</v>
      </c>
      <c r="K153">
        <f t="shared" ref="K153:K166" si="25">C153-G153</f>
        <v>0.40000000000000036</v>
      </c>
      <c r="L153">
        <f t="shared" ref="L153:L166" si="26">D153-H153</f>
        <v>-1</v>
      </c>
    </row>
    <row r="154" spans="1:12" x14ac:dyDescent="0.2">
      <c r="A154" s="1" t="s">
        <v>21</v>
      </c>
      <c r="B154" s="58">
        <v>0.81643999999999983</v>
      </c>
      <c r="C154" s="5">
        <v>23</v>
      </c>
      <c r="D154" s="46">
        <v>5</v>
      </c>
      <c r="E154" s="19" t="s">
        <v>21</v>
      </c>
      <c r="F154" s="51">
        <v>0.82050000000000001</v>
      </c>
      <c r="G154">
        <v>22.8</v>
      </c>
      <c r="H154">
        <v>4.4000000000000004</v>
      </c>
      <c r="I154" s="57"/>
      <c r="J154" s="51">
        <f t="shared" si="24"/>
        <v>-4.0600000000001746E-3</v>
      </c>
      <c r="K154">
        <f t="shared" si="25"/>
        <v>0.19999999999999929</v>
      </c>
      <c r="L154">
        <f t="shared" si="26"/>
        <v>0.59999999999999964</v>
      </c>
    </row>
    <row r="155" spans="1:12" x14ac:dyDescent="0.2">
      <c r="A155" s="1" t="s">
        <v>19</v>
      </c>
      <c r="B155" s="58">
        <v>0.81858000000000009</v>
      </c>
      <c r="C155" s="5">
        <v>11.2</v>
      </c>
      <c r="D155" s="46">
        <v>5.2</v>
      </c>
      <c r="E155" s="19" t="s">
        <v>19</v>
      </c>
      <c r="F155" s="51">
        <v>0.79600000000000004</v>
      </c>
      <c r="G155">
        <v>10.6</v>
      </c>
      <c r="H155">
        <v>4.2</v>
      </c>
      <c r="I155" s="57"/>
      <c r="J155" s="51">
        <f t="shared" si="24"/>
        <v>2.2580000000000044E-2</v>
      </c>
      <c r="K155">
        <f t="shared" si="25"/>
        <v>0.59999999999999964</v>
      </c>
      <c r="L155">
        <f t="shared" si="26"/>
        <v>1</v>
      </c>
    </row>
    <row r="156" spans="1:12" x14ac:dyDescent="0.2">
      <c r="A156" s="1" t="s">
        <v>30</v>
      </c>
      <c r="B156" s="58">
        <v>0.99543999999999999</v>
      </c>
      <c r="C156" s="5">
        <v>10.6</v>
      </c>
      <c r="D156" s="46">
        <v>0.4</v>
      </c>
      <c r="E156" s="19" t="s">
        <v>30</v>
      </c>
      <c r="F156" s="51">
        <v>0.99393999999999993</v>
      </c>
      <c r="G156">
        <v>10.4</v>
      </c>
      <c r="H156">
        <v>0.4</v>
      </c>
      <c r="I156" s="57"/>
      <c r="J156" s="51">
        <f t="shared" si="24"/>
        <v>1.5000000000000568E-3</v>
      </c>
      <c r="K156">
        <f t="shared" si="25"/>
        <v>0.19999999999999929</v>
      </c>
      <c r="L156">
        <f t="shared" si="26"/>
        <v>0</v>
      </c>
    </row>
    <row r="157" spans="1:12" x14ac:dyDescent="0.2">
      <c r="A157" s="1" t="s">
        <v>25</v>
      </c>
      <c r="B157" s="58">
        <v>0.93645999999999996</v>
      </c>
      <c r="C157" s="5">
        <v>13</v>
      </c>
      <c r="D157" s="46">
        <v>1</v>
      </c>
      <c r="E157" s="19" t="s">
        <v>25</v>
      </c>
      <c r="F157" s="51">
        <v>0.95017999999999991</v>
      </c>
      <c r="G157">
        <v>13</v>
      </c>
      <c r="H157">
        <v>1</v>
      </c>
      <c r="I157" s="57"/>
      <c r="J157" s="51">
        <f t="shared" si="24"/>
        <v>-1.3719999999999954E-2</v>
      </c>
      <c r="K157">
        <f t="shared" si="25"/>
        <v>0</v>
      </c>
      <c r="L157">
        <f t="shared" si="26"/>
        <v>0</v>
      </c>
    </row>
    <row r="158" spans="1:12" x14ac:dyDescent="0.2">
      <c r="A158" s="1" t="s">
        <v>27</v>
      </c>
      <c r="B158" s="58">
        <v>0.85847999999999991</v>
      </c>
      <c r="C158" s="5">
        <v>20.6</v>
      </c>
      <c r="D158" s="46">
        <v>5.8</v>
      </c>
      <c r="E158" s="19" t="s">
        <v>27</v>
      </c>
      <c r="F158" s="51">
        <v>0.83878000000000008</v>
      </c>
      <c r="G158">
        <v>20</v>
      </c>
      <c r="H158">
        <v>6.8</v>
      </c>
      <c r="I158" s="57"/>
      <c r="J158" s="51">
        <f t="shared" si="24"/>
        <v>1.9699999999999829E-2</v>
      </c>
      <c r="K158">
        <f t="shared" si="25"/>
        <v>0.60000000000000142</v>
      </c>
      <c r="L158">
        <f t="shared" si="26"/>
        <v>-1</v>
      </c>
    </row>
    <row r="159" spans="1:12" x14ac:dyDescent="0.2">
      <c r="A159" s="1" t="s">
        <v>28</v>
      </c>
      <c r="B159" s="58">
        <v>0.93118000000000001</v>
      </c>
      <c r="C159" s="5">
        <v>12.8</v>
      </c>
      <c r="D159" s="46">
        <v>2.2000000000000002</v>
      </c>
      <c r="E159" s="19" t="s">
        <v>28</v>
      </c>
      <c r="F159" s="51">
        <v>0.90058000000000005</v>
      </c>
      <c r="G159">
        <v>12</v>
      </c>
      <c r="H159">
        <v>1.2</v>
      </c>
      <c r="I159" s="57"/>
      <c r="J159" s="51">
        <f t="shared" si="24"/>
        <v>3.0599999999999961E-2</v>
      </c>
      <c r="K159">
        <f t="shared" si="25"/>
        <v>0.80000000000000071</v>
      </c>
      <c r="L159">
        <f t="shared" si="26"/>
        <v>1.0000000000000002</v>
      </c>
    </row>
    <row r="160" spans="1:12" x14ac:dyDescent="0.2">
      <c r="A160" s="1" t="s">
        <v>23</v>
      </c>
      <c r="B160" s="58">
        <v>0.97524000000000011</v>
      </c>
      <c r="C160" s="5">
        <v>15.2</v>
      </c>
      <c r="D160" s="46">
        <v>4.5999999999999996</v>
      </c>
      <c r="E160" s="19" t="s">
        <v>23</v>
      </c>
      <c r="F160" s="51">
        <v>0.96264000000000005</v>
      </c>
      <c r="G160">
        <v>14.8</v>
      </c>
      <c r="H160">
        <v>4.5999999999999996</v>
      </c>
      <c r="I160" s="57"/>
      <c r="J160" s="51">
        <f t="shared" si="24"/>
        <v>1.2600000000000056E-2</v>
      </c>
      <c r="K160">
        <f t="shared" si="25"/>
        <v>0.39999999999999858</v>
      </c>
      <c r="L160">
        <f t="shared" si="26"/>
        <v>0</v>
      </c>
    </row>
    <row r="161" spans="1:12" x14ac:dyDescent="0.2">
      <c r="A161" s="1" t="s">
        <v>24</v>
      </c>
      <c r="B161" s="58">
        <v>0.9677</v>
      </c>
      <c r="C161" s="5">
        <v>11</v>
      </c>
      <c r="D161" s="46">
        <v>4.4000000000000004</v>
      </c>
      <c r="E161" s="19" t="s">
        <v>24</v>
      </c>
      <c r="F161" s="51">
        <v>0.94891999999999999</v>
      </c>
      <c r="G161">
        <v>10.6</v>
      </c>
      <c r="H161">
        <v>4.5999999999999996</v>
      </c>
      <c r="I161" s="57"/>
      <c r="J161" s="51">
        <f t="shared" si="24"/>
        <v>1.8780000000000019E-2</v>
      </c>
      <c r="K161">
        <f t="shared" si="25"/>
        <v>0.40000000000000036</v>
      </c>
      <c r="L161">
        <f t="shared" si="26"/>
        <v>-0.19999999999999929</v>
      </c>
    </row>
    <row r="162" spans="1:12" x14ac:dyDescent="0.2">
      <c r="A162" s="1" t="s">
        <v>17</v>
      </c>
      <c r="B162" s="58">
        <v>0.79010000000000002</v>
      </c>
      <c r="C162" s="5">
        <v>22.6</v>
      </c>
      <c r="D162" s="46">
        <v>10.8</v>
      </c>
      <c r="E162" s="19" t="s">
        <v>17</v>
      </c>
      <c r="F162" s="51">
        <v>0.75853999999999999</v>
      </c>
      <c r="G162">
        <v>21</v>
      </c>
      <c r="H162">
        <v>10</v>
      </c>
      <c r="I162" s="57"/>
      <c r="J162" s="51">
        <f t="shared" si="24"/>
        <v>3.1560000000000032E-2</v>
      </c>
      <c r="K162">
        <f t="shared" si="25"/>
        <v>1.6000000000000014</v>
      </c>
      <c r="L162">
        <f t="shared" si="26"/>
        <v>0.80000000000000071</v>
      </c>
    </row>
    <row r="163" spans="1:12" x14ac:dyDescent="0.2">
      <c r="A163" s="1" t="s">
        <v>20</v>
      </c>
      <c r="B163" s="58">
        <v>0.81308000000000002</v>
      </c>
      <c r="C163" s="5">
        <v>18.600000000000001</v>
      </c>
      <c r="D163" s="46">
        <v>7</v>
      </c>
      <c r="E163" s="19" t="s">
        <v>20</v>
      </c>
      <c r="F163" s="51">
        <v>0.78142</v>
      </c>
      <c r="G163">
        <v>18</v>
      </c>
      <c r="H163">
        <v>5</v>
      </c>
      <c r="I163" s="57"/>
      <c r="J163" s="51">
        <f t="shared" si="24"/>
        <v>3.1660000000000021E-2</v>
      </c>
      <c r="K163">
        <f t="shared" si="25"/>
        <v>0.60000000000000142</v>
      </c>
      <c r="L163">
        <f t="shared" si="26"/>
        <v>2</v>
      </c>
    </row>
    <row r="164" spans="1:12" x14ac:dyDescent="0.2">
      <c r="A164" s="1" t="s">
        <v>26</v>
      </c>
      <c r="B164" s="58">
        <v>0.92139999999999989</v>
      </c>
      <c r="C164" s="5">
        <v>15.2</v>
      </c>
      <c r="D164" s="46">
        <v>1.2</v>
      </c>
      <c r="E164" s="19" t="s">
        <v>26</v>
      </c>
      <c r="F164" s="51">
        <v>0.94423999999999997</v>
      </c>
      <c r="G164">
        <v>15</v>
      </c>
      <c r="H164">
        <v>1</v>
      </c>
      <c r="I164" s="57"/>
      <c r="J164" s="51">
        <f t="shared" si="24"/>
        <v>-2.2840000000000082E-2</v>
      </c>
      <c r="K164">
        <f t="shared" si="25"/>
        <v>0.19999999999999929</v>
      </c>
      <c r="L164">
        <f t="shared" si="26"/>
        <v>0.19999999999999996</v>
      </c>
    </row>
    <row r="165" spans="1:12" x14ac:dyDescent="0.2">
      <c r="A165" s="1" t="s">
        <v>22</v>
      </c>
      <c r="B165" s="58">
        <v>0.81503999999999999</v>
      </c>
      <c r="C165" s="5">
        <v>14.8</v>
      </c>
      <c r="D165" s="46">
        <v>4</v>
      </c>
      <c r="E165" s="19" t="s">
        <v>22</v>
      </c>
      <c r="F165" s="51">
        <v>0.80137999999999998</v>
      </c>
      <c r="G165">
        <v>13.4</v>
      </c>
      <c r="H165">
        <v>4.4000000000000004</v>
      </c>
      <c r="I165" s="57"/>
      <c r="J165" s="51">
        <f t="shared" si="24"/>
        <v>1.3660000000000005E-2</v>
      </c>
      <c r="K165">
        <f t="shared" si="25"/>
        <v>1.4000000000000004</v>
      </c>
      <c r="L165">
        <f t="shared" si="26"/>
        <v>-0.40000000000000036</v>
      </c>
    </row>
    <row r="166" spans="1:12" ht="16" thickBot="1" x14ac:dyDescent="0.25">
      <c r="A166" s="1" t="s">
        <v>29</v>
      </c>
      <c r="B166" s="58">
        <v>0.97728000000000004</v>
      </c>
      <c r="C166" s="5">
        <v>18</v>
      </c>
      <c r="D166" s="46">
        <v>0.8</v>
      </c>
      <c r="E166" s="19" t="s">
        <v>29</v>
      </c>
      <c r="F166" s="51">
        <v>0.95601999999999998</v>
      </c>
      <c r="G166">
        <v>17.8</v>
      </c>
      <c r="H166">
        <v>1.4</v>
      </c>
      <c r="I166" s="57"/>
      <c r="J166" s="55">
        <f t="shared" si="24"/>
        <v>2.1260000000000057E-2</v>
      </c>
      <c r="K166">
        <f t="shared" si="25"/>
        <v>0.19999999999999929</v>
      </c>
      <c r="L166">
        <f t="shared" si="26"/>
        <v>-0.59999999999999987</v>
      </c>
    </row>
    <row r="167" spans="1:12" ht="16" thickTop="1" x14ac:dyDescent="0.2">
      <c r="I167" s="23" t="s">
        <v>47</v>
      </c>
      <c r="J167" s="56">
        <f>SUM(J153:J166)</f>
        <v>0.17125999999999975</v>
      </c>
    </row>
    <row r="169" spans="1:12" ht="26" x14ac:dyDescent="0.2">
      <c r="A169" s="106" t="s">
        <v>54</v>
      </c>
      <c r="B169" s="106"/>
      <c r="C169" s="106"/>
      <c r="D169" s="107"/>
      <c r="E169" s="106" t="s">
        <v>38</v>
      </c>
      <c r="F169" s="106"/>
      <c r="G169" s="106"/>
      <c r="H169" s="106"/>
    </row>
    <row r="170" spans="1:12" x14ac:dyDescent="0.2">
      <c r="A170" s="59" t="s">
        <v>16</v>
      </c>
      <c r="B170" s="59" t="s">
        <v>31</v>
      </c>
      <c r="C170" s="59" t="s">
        <v>32</v>
      </c>
      <c r="D170" s="60" t="s">
        <v>33</v>
      </c>
      <c r="E170" s="19" t="s">
        <v>16</v>
      </c>
      <c r="F170" s="52" t="s">
        <v>31</v>
      </c>
      <c r="G170" s="1" t="s">
        <v>32</v>
      </c>
      <c r="H170" s="1" t="s">
        <v>33</v>
      </c>
      <c r="I170" s="57"/>
      <c r="J170" s="54" t="s">
        <v>34</v>
      </c>
      <c r="K170" s="4" t="s">
        <v>35</v>
      </c>
      <c r="L170" s="4" t="s">
        <v>36</v>
      </c>
    </row>
    <row r="171" spans="1:12" x14ac:dyDescent="0.2">
      <c r="A171" s="59" t="s">
        <v>18</v>
      </c>
      <c r="B171" s="58">
        <v>0.93509999999999993</v>
      </c>
      <c r="C171" s="5">
        <v>14.2</v>
      </c>
      <c r="D171" s="46">
        <v>4.2</v>
      </c>
      <c r="E171" s="19" t="s">
        <v>18</v>
      </c>
      <c r="F171" s="51">
        <v>0.93066000000000015</v>
      </c>
      <c r="G171">
        <v>14</v>
      </c>
      <c r="H171">
        <v>6</v>
      </c>
      <c r="I171" s="57"/>
      <c r="J171" s="51">
        <f t="shared" ref="J171:J184" si="27">B171-F171</f>
        <v>4.4399999999997775E-3</v>
      </c>
      <c r="K171">
        <f t="shared" ref="K171:K184" si="28">C171-G171</f>
        <v>0.19999999999999929</v>
      </c>
      <c r="L171">
        <f t="shared" ref="L171:L184" si="29">D171-H171</f>
        <v>-1.7999999999999998</v>
      </c>
    </row>
    <row r="172" spans="1:12" x14ac:dyDescent="0.2">
      <c r="A172" s="59" t="s">
        <v>21</v>
      </c>
      <c r="B172" s="58">
        <v>0.75269999999999992</v>
      </c>
      <c r="C172" s="5">
        <v>21.6</v>
      </c>
      <c r="D172" s="46">
        <v>5</v>
      </c>
      <c r="E172" s="19" t="s">
        <v>21</v>
      </c>
      <c r="F172" s="51">
        <v>0.82050000000000001</v>
      </c>
      <c r="G172">
        <v>22.8</v>
      </c>
      <c r="H172">
        <v>4.4000000000000004</v>
      </c>
      <c r="I172" s="57"/>
      <c r="J172" s="51">
        <f t="shared" si="27"/>
        <v>-6.7800000000000082E-2</v>
      </c>
      <c r="K172">
        <f t="shared" si="28"/>
        <v>-1.1999999999999993</v>
      </c>
      <c r="L172">
        <f t="shared" si="29"/>
        <v>0.59999999999999964</v>
      </c>
    </row>
    <row r="173" spans="1:12" x14ac:dyDescent="0.2">
      <c r="A173" s="59" t="s">
        <v>19</v>
      </c>
      <c r="B173" s="58">
        <v>0.81270000000000009</v>
      </c>
      <c r="C173" s="5">
        <v>11.2</v>
      </c>
      <c r="D173" s="46">
        <v>5.2</v>
      </c>
      <c r="E173" s="19" t="s">
        <v>19</v>
      </c>
      <c r="F173" s="51">
        <v>0.79600000000000004</v>
      </c>
      <c r="G173">
        <v>10.6</v>
      </c>
      <c r="H173">
        <v>4.2</v>
      </c>
      <c r="I173" s="57"/>
      <c r="J173" s="51">
        <f t="shared" si="27"/>
        <v>1.6700000000000048E-2</v>
      </c>
      <c r="K173">
        <f t="shared" si="28"/>
        <v>0.59999999999999964</v>
      </c>
      <c r="L173">
        <f t="shared" si="29"/>
        <v>1</v>
      </c>
    </row>
    <row r="174" spans="1:12" x14ac:dyDescent="0.2">
      <c r="A174" s="59" t="s">
        <v>30</v>
      </c>
      <c r="B174" s="58">
        <v>0.99391999999999991</v>
      </c>
      <c r="C174" s="5">
        <v>10.6</v>
      </c>
      <c r="D174" s="46">
        <v>0.4</v>
      </c>
      <c r="E174" s="19" t="s">
        <v>30</v>
      </c>
      <c r="F174" s="51">
        <v>0.99393999999999993</v>
      </c>
      <c r="G174">
        <v>10.4</v>
      </c>
      <c r="H174">
        <v>0.4</v>
      </c>
      <c r="I174" s="57"/>
      <c r="J174" s="51">
        <f t="shared" si="27"/>
        <v>-2.0000000000020002E-5</v>
      </c>
      <c r="K174">
        <f t="shared" si="28"/>
        <v>0.19999999999999929</v>
      </c>
      <c r="L174">
        <f t="shared" si="29"/>
        <v>0</v>
      </c>
    </row>
    <row r="175" spans="1:12" x14ac:dyDescent="0.2">
      <c r="A175" s="59" t="s">
        <v>25</v>
      </c>
      <c r="B175" s="58">
        <v>0.98265999999999987</v>
      </c>
      <c r="C175" s="5">
        <v>13.6</v>
      </c>
      <c r="D175" s="46">
        <v>0.6</v>
      </c>
      <c r="E175" s="19" t="s">
        <v>25</v>
      </c>
      <c r="F175" s="51">
        <v>0.95017999999999991</v>
      </c>
      <c r="G175">
        <v>13</v>
      </c>
      <c r="H175">
        <v>1</v>
      </c>
      <c r="I175" s="57"/>
      <c r="J175" s="51">
        <f t="shared" si="27"/>
        <v>3.2479999999999953E-2</v>
      </c>
      <c r="K175">
        <f t="shared" si="28"/>
        <v>0.59999999999999964</v>
      </c>
      <c r="L175">
        <f t="shared" si="29"/>
        <v>-0.4</v>
      </c>
    </row>
    <row r="176" spans="1:12" x14ac:dyDescent="0.2">
      <c r="A176" s="59" t="s">
        <v>27</v>
      </c>
      <c r="B176" s="58">
        <v>0.83520000000000005</v>
      </c>
      <c r="C176" s="5">
        <v>20</v>
      </c>
      <c r="D176" s="46">
        <v>8</v>
      </c>
      <c r="E176" s="19" t="s">
        <v>27</v>
      </c>
      <c r="F176" s="51">
        <v>0.83878000000000008</v>
      </c>
      <c r="G176">
        <v>20</v>
      </c>
      <c r="H176">
        <v>6.8</v>
      </c>
      <c r="I176" s="57"/>
      <c r="J176" s="51">
        <f t="shared" si="27"/>
        <v>-3.5800000000000276E-3</v>
      </c>
      <c r="K176">
        <f t="shared" si="28"/>
        <v>0</v>
      </c>
      <c r="L176">
        <f t="shared" si="29"/>
        <v>1.2000000000000002</v>
      </c>
    </row>
    <row r="177" spans="1:12" x14ac:dyDescent="0.2">
      <c r="A177" s="59" t="s">
        <v>28</v>
      </c>
      <c r="B177" s="58">
        <v>0.90783999999999998</v>
      </c>
      <c r="C177" s="5">
        <v>11.6</v>
      </c>
      <c r="D177" s="46">
        <v>1.4</v>
      </c>
      <c r="E177" s="19" t="s">
        <v>28</v>
      </c>
      <c r="F177" s="51">
        <v>0.90058000000000005</v>
      </c>
      <c r="G177">
        <v>12</v>
      </c>
      <c r="H177">
        <v>1.2</v>
      </c>
      <c r="I177" s="57"/>
      <c r="J177" s="51">
        <f t="shared" si="27"/>
        <v>7.2599999999999332E-3</v>
      </c>
      <c r="K177">
        <f t="shared" si="28"/>
        <v>-0.40000000000000036</v>
      </c>
      <c r="L177">
        <f t="shared" si="29"/>
        <v>0.19999999999999996</v>
      </c>
    </row>
    <row r="178" spans="1:12" x14ac:dyDescent="0.2">
      <c r="A178" s="59" t="s">
        <v>23</v>
      </c>
      <c r="B178" s="58">
        <v>0.96649999999999991</v>
      </c>
      <c r="C178" s="5">
        <v>14.6</v>
      </c>
      <c r="D178" s="46">
        <v>5.8</v>
      </c>
      <c r="E178" s="19" t="s">
        <v>23</v>
      </c>
      <c r="F178" s="51">
        <v>0.96264000000000005</v>
      </c>
      <c r="G178">
        <v>14.8</v>
      </c>
      <c r="H178">
        <v>4.5999999999999996</v>
      </c>
      <c r="I178" s="57"/>
      <c r="J178" s="51">
        <f t="shared" si="27"/>
        <v>3.8599999999998635E-3</v>
      </c>
      <c r="K178">
        <f t="shared" si="28"/>
        <v>-0.20000000000000107</v>
      </c>
      <c r="L178">
        <f t="shared" si="29"/>
        <v>1.2000000000000002</v>
      </c>
    </row>
    <row r="179" spans="1:12" x14ac:dyDescent="0.2">
      <c r="A179" s="59" t="s">
        <v>24</v>
      </c>
      <c r="B179" s="58">
        <v>0.9575800000000001</v>
      </c>
      <c r="C179" s="5">
        <v>10.8</v>
      </c>
      <c r="D179" s="46">
        <v>5.2</v>
      </c>
      <c r="E179" s="19" t="s">
        <v>24</v>
      </c>
      <c r="F179" s="51">
        <v>0.94891999999999999</v>
      </c>
      <c r="G179">
        <v>10.6</v>
      </c>
      <c r="H179">
        <v>4.5999999999999996</v>
      </c>
      <c r="I179" s="57"/>
      <c r="J179" s="51">
        <f t="shared" si="27"/>
        <v>8.6600000000001121E-3</v>
      </c>
      <c r="K179">
        <f t="shared" si="28"/>
        <v>0.20000000000000107</v>
      </c>
      <c r="L179">
        <f t="shared" si="29"/>
        <v>0.60000000000000053</v>
      </c>
    </row>
    <row r="180" spans="1:12" x14ac:dyDescent="0.2">
      <c r="A180" s="59" t="s">
        <v>17</v>
      </c>
      <c r="B180" s="58">
        <v>0.73764000000000007</v>
      </c>
      <c r="C180" s="5">
        <v>21.4</v>
      </c>
      <c r="D180" s="46">
        <v>9</v>
      </c>
      <c r="E180" s="19" t="s">
        <v>17</v>
      </c>
      <c r="F180" s="51">
        <v>0.75853999999999999</v>
      </c>
      <c r="G180">
        <v>21</v>
      </c>
      <c r="H180">
        <v>10</v>
      </c>
      <c r="I180" s="57"/>
      <c r="J180" s="51">
        <f t="shared" si="27"/>
        <v>-2.0899999999999919E-2</v>
      </c>
      <c r="K180">
        <f t="shared" si="28"/>
        <v>0.39999999999999858</v>
      </c>
      <c r="L180">
        <f t="shared" si="29"/>
        <v>-1</v>
      </c>
    </row>
    <row r="181" spans="1:12" x14ac:dyDescent="0.2">
      <c r="A181" s="59" t="s">
        <v>20</v>
      </c>
      <c r="B181" s="58">
        <v>0.76170000000000004</v>
      </c>
      <c r="C181" s="5">
        <v>17.600000000000001</v>
      </c>
      <c r="D181" s="46">
        <v>6.2</v>
      </c>
      <c r="E181" s="19" t="s">
        <v>20</v>
      </c>
      <c r="F181" s="51">
        <v>0.78142</v>
      </c>
      <c r="G181">
        <v>18</v>
      </c>
      <c r="H181">
        <v>5</v>
      </c>
      <c r="I181" s="57"/>
      <c r="J181" s="51">
        <f t="shared" si="27"/>
        <v>-1.971999999999996E-2</v>
      </c>
      <c r="K181">
        <f t="shared" si="28"/>
        <v>-0.39999999999999858</v>
      </c>
      <c r="L181">
        <f t="shared" si="29"/>
        <v>1.2000000000000002</v>
      </c>
    </row>
    <row r="182" spans="1:12" x14ac:dyDescent="0.2">
      <c r="A182" s="59" t="s">
        <v>26</v>
      </c>
      <c r="B182" s="58">
        <v>0.94316</v>
      </c>
      <c r="C182" s="5">
        <v>14.4</v>
      </c>
      <c r="D182" s="46">
        <v>1.6</v>
      </c>
      <c r="E182" s="19" t="s">
        <v>26</v>
      </c>
      <c r="F182" s="51">
        <v>0.94423999999999997</v>
      </c>
      <c r="G182">
        <v>15</v>
      </c>
      <c r="H182">
        <v>1</v>
      </c>
      <c r="I182" s="57"/>
      <c r="J182" s="51">
        <f t="shared" si="27"/>
        <v>-1.0799999999999699E-3</v>
      </c>
      <c r="K182">
        <f t="shared" si="28"/>
        <v>-0.59999999999999964</v>
      </c>
      <c r="L182">
        <f t="shared" si="29"/>
        <v>0.60000000000000009</v>
      </c>
    </row>
    <row r="183" spans="1:12" x14ac:dyDescent="0.2">
      <c r="A183" s="59" t="s">
        <v>22</v>
      </c>
      <c r="B183" s="58">
        <v>0.80687999999999993</v>
      </c>
      <c r="C183" s="5">
        <v>13.4</v>
      </c>
      <c r="D183" s="46">
        <v>3.2</v>
      </c>
      <c r="E183" s="19" t="s">
        <v>22</v>
      </c>
      <c r="F183" s="51">
        <v>0.80137999999999998</v>
      </c>
      <c r="G183">
        <v>13.4</v>
      </c>
      <c r="H183">
        <v>4.4000000000000004</v>
      </c>
      <c r="I183" s="57"/>
      <c r="J183" s="51">
        <f t="shared" si="27"/>
        <v>5.4999999999999494E-3</v>
      </c>
      <c r="K183">
        <f t="shared" si="28"/>
        <v>0</v>
      </c>
      <c r="L183">
        <f t="shared" si="29"/>
        <v>-1.2000000000000002</v>
      </c>
    </row>
    <row r="184" spans="1:12" ht="16" thickBot="1" x14ac:dyDescent="0.25">
      <c r="A184" s="59" t="s">
        <v>29</v>
      </c>
      <c r="B184" s="58">
        <v>0.9751399999999999</v>
      </c>
      <c r="C184" s="5">
        <v>18.2</v>
      </c>
      <c r="D184" s="46">
        <v>1.6</v>
      </c>
      <c r="E184" s="19" t="s">
        <v>29</v>
      </c>
      <c r="F184" s="51">
        <v>0.95601999999999998</v>
      </c>
      <c r="G184">
        <v>17.8</v>
      </c>
      <c r="H184">
        <v>1.4</v>
      </c>
      <c r="I184" s="57"/>
      <c r="J184" s="55">
        <f t="shared" si="27"/>
        <v>1.9119999999999915E-2</v>
      </c>
      <c r="K184">
        <f t="shared" si="28"/>
        <v>0.39999999999999858</v>
      </c>
      <c r="L184">
        <f t="shared" si="29"/>
        <v>0.20000000000000018</v>
      </c>
    </row>
    <row r="185" spans="1:12" ht="16" thickTop="1" x14ac:dyDescent="0.2">
      <c r="I185" s="23" t="s">
        <v>47</v>
      </c>
      <c r="J185" s="56">
        <f>SUM(J171:J184)</f>
        <v>-1.5080000000000426E-2</v>
      </c>
    </row>
    <row r="187" spans="1:12" ht="26" x14ac:dyDescent="0.2">
      <c r="A187" s="106" t="s">
        <v>56</v>
      </c>
      <c r="B187" s="106"/>
      <c r="C187" s="106"/>
      <c r="D187" s="107"/>
      <c r="E187" s="106" t="s">
        <v>38</v>
      </c>
      <c r="F187" s="106"/>
      <c r="G187" s="106"/>
      <c r="H187" s="106"/>
    </row>
    <row r="188" spans="1:12" x14ac:dyDescent="0.2">
      <c r="A188" s="1" t="s">
        <v>16</v>
      </c>
      <c r="B188" s="1" t="s">
        <v>31</v>
      </c>
      <c r="C188" s="1" t="s">
        <v>32</v>
      </c>
      <c r="D188" s="2" t="s">
        <v>33</v>
      </c>
      <c r="E188" s="19" t="s">
        <v>16</v>
      </c>
      <c r="F188" s="52" t="s">
        <v>31</v>
      </c>
      <c r="G188" s="1" t="s">
        <v>32</v>
      </c>
      <c r="H188" s="1" t="s">
        <v>33</v>
      </c>
      <c r="I188" s="57"/>
      <c r="J188" s="54" t="s">
        <v>34</v>
      </c>
      <c r="K188" s="4" t="s">
        <v>35</v>
      </c>
      <c r="L188" s="4" t="s">
        <v>36</v>
      </c>
    </row>
    <row r="189" spans="1:12" x14ac:dyDescent="0.2">
      <c r="A189" s="1" t="s">
        <v>18</v>
      </c>
      <c r="B189" s="53">
        <v>0.92598000000000003</v>
      </c>
      <c r="C189" s="7">
        <v>13.2</v>
      </c>
      <c r="D189" s="8">
        <v>5.8</v>
      </c>
      <c r="E189" s="19" t="s">
        <v>18</v>
      </c>
      <c r="F189" s="51">
        <v>0.93066000000000015</v>
      </c>
      <c r="G189">
        <v>14</v>
      </c>
      <c r="H189">
        <v>6</v>
      </c>
      <c r="I189" s="57"/>
      <c r="J189" s="51">
        <f t="shared" ref="J189:J202" si="30">B189-F189</f>
        <v>-4.6800000000001285E-3</v>
      </c>
      <c r="K189">
        <f t="shared" ref="K189:K202" si="31">C189-G189</f>
        <v>-0.80000000000000071</v>
      </c>
      <c r="L189">
        <f t="shared" ref="L189:L202" si="32">D189-H189</f>
        <v>-0.20000000000000018</v>
      </c>
    </row>
    <row r="190" spans="1:12" x14ac:dyDescent="0.2">
      <c r="A190" s="1" t="s">
        <v>21</v>
      </c>
      <c r="B190" s="53">
        <v>0.77994000000000008</v>
      </c>
      <c r="C190" s="7">
        <v>21</v>
      </c>
      <c r="D190" s="8">
        <v>4.8</v>
      </c>
      <c r="E190" s="19" t="s">
        <v>21</v>
      </c>
      <c r="F190" s="51">
        <v>0.82050000000000001</v>
      </c>
      <c r="G190">
        <v>22.8</v>
      </c>
      <c r="H190">
        <v>4.4000000000000004</v>
      </c>
      <c r="I190" s="57"/>
      <c r="J190" s="51">
        <f t="shared" si="30"/>
        <v>-4.0559999999999929E-2</v>
      </c>
      <c r="K190">
        <f t="shared" si="31"/>
        <v>-1.8000000000000007</v>
      </c>
      <c r="L190">
        <f t="shared" si="32"/>
        <v>0.39999999999999947</v>
      </c>
    </row>
    <row r="191" spans="1:12" x14ac:dyDescent="0.2">
      <c r="A191" s="1" t="s">
        <v>19</v>
      </c>
      <c r="B191" s="53">
        <v>0.78820000000000001</v>
      </c>
      <c r="C191" s="7">
        <v>10.8</v>
      </c>
      <c r="D191" s="8">
        <v>5</v>
      </c>
      <c r="E191" s="19" t="s">
        <v>19</v>
      </c>
      <c r="F191" s="51">
        <v>0.79600000000000004</v>
      </c>
      <c r="G191">
        <v>10.6</v>
      </c>
      <c r="H191">
        <v>4.2</v>
      </c>
      <c r="I191" s="57"/>
      <c r="J191" s="51">
        <f t="shared" si="30"/>
        <v>-7.8000000000000291E-3</v>
      </c>
      <c r="K191">
        <f t="shared" si="31"/>
        <v>0.20000000000000107</v>
      </c>
      <c r="L191">
        <f t="shared" si="32"/>
        <v>0.79999999999999982</v>
      </c>
    </row>
    <row r="192" spans="1:12" x14ac:dyDescent="0.2">
      <c r="A192" s="1" t="s">
        <v>30</v>
      </c>
      <c r="B192" s="53">
        <v>0.99020000000000008</v>
      </c>
      <c r="C192" s="7">
        <v>10.6</v>
      </c>
      <c r="D192" s="8">
        <v>0.4</v>
      </c>
      <c r="E192" s="19" t="s">
        <v>30</v>
      </c>
      <c r="F192" s="51">
        <v>0.99393999999999993</v>
      </c>
      <c r="G192">
        <v>10.4</v>
      </c>
      <c r="H192">
        <v>0.4</v>
      </c>
      <c r="I192" s="57"/>
      <c r="J192" s="51">
        <f t="shared" si="30"/>
        <v>-3.7399999999998546E-3</v>
      </c>
      <c r="K192">
        <f t="shared" si="31"/>
        <v>0.19999999999999929</v>
      </c>
      <c r="L192">
        <f t="shared" si="32"/>
        <v>0</v>
      </c>
    </row>
    <row r="193" spans="1:12" x14ac:dyDescent="0.2">
      <c r="A193" s="1" t="s">
        <v>25</v>
      </c>
      <c r="B193" s="53">
        <v>0.97770000000000012</v>
      </c>
      <c r="C193" s="7">
        <v>13</v>
      </c>
      <c r="D193" s="8">
        <v>0.6</v>
      </c>
      <c r="E193" s="19" t="s">
        <v>25</v>
      </c>
      <c r="F193" s="51">
        <v>0.95017999999999991</v>
      </c>
      <c r="G193">
        <v>13</v>
      </c>
      <c r="H193">
        <v>1</v>
      </c>
      <c r="I193" s="57"/>
      <c r="J193" s="51">
        <f t="shared" si="30"/>
        <v>2.7520000000000211E-2</v>
      </c>
      <c r="K193">
        <f t="shared" si="31"/>
        <v>0</v>
      </c>
      <c r="L193">
        <f t="shared" si="32"/>
        <v>-0.4</v>
      </c>
    </row>
    <row r="194" spans="1:12" x14ac:dyDescent="0.2">
      <c r="A194" s="1" t="s">
        <v>27</v>
      </c>
      <c r="B194" s="53">
        <v>0.8605600000000001</v>
      </c>
      <c r="C194" s="7">
        <v>20.8</v>
      </c>
      <c r="D194" s="8">
        <v>6.6</v>
      </c>
      <c r="E194" s="19" t="s">
        <v>27</v>
      </c>
      <c r="F194" s="51">
        <v>0.83878000000000008</v>
      </c>
      <c r="G194">
        <v>20</v>
      </c>
      <c r="H194">
        <v>6.8</v>
      </c>
      <c r="I194" s="57"/>
      <c r="J194" s="51">
        <f t="shared" si="30"/>
        <v>2.1780000000000022E-2</v>
      </c>
      <c r="K194">
        <f t="shared" si="31"/>
        <v>0.80000000000000071</v>
      </c>
      <c r="L194">
        <f t="shared" si="32"/>
        <v>-0.20000000000000018</v>
      </c>
    </row>
    <row r="195" spans="1:12" x14ac:dyDescent="0.2">
      <c r="A195" s="1" t="s">
        <v>28</v>
      </c>
      <c r="B195" s="53">
        <v>0.89756000000000002</v>
      </c>
      <c r="C195" s="7">
        <v>11.8</v>
      </c>
      <c r="D195" s="8">
        <v>1</v>
      </c>
      <c r="E195" s="19" t="s">
        <v>28</v>
      </c>
      <c r="F195" s="51">
        <v>0.90058000000000005</v>
      </c>
      <c r="G195">
        <v>12</v>
      </c>
      <c r="H195">
        <v>1.2</v>
      </c>
      <c r="I195" s="57"/>
      <c r="J195" s="51">
        <f t="shared" si="30"/>
        <v>-3.0200000000000227E-3</v>
      </c>
      <c r="K195">
        <f t="shared" si="31"/>
        <v>-0.19999999999999929</v>
      </c>
      <c r="L195">
        <f t="shared" si="32"/>
        <v>-0.19999999999999996</v>
      </c>
    </row>
    <row r="196" spans="1:12" x14ac:dyDescent="0.2">
      <c r="A196" s="1" t="s">
        <v>23</v>
      </c>
      <c r="B196" s="53">
        <v>0.97674000000000005</v>
      </c>
      <c r="C196" s="7">
        <v>14.4</v>
      </c>
      <c r="D196" s="8">
        <v>3.8</v>
      </c>
      <c r="E196" s="19" t="s">
        <v>23</v>
      </c>
      <c r="F196" s="51">
        <v>0.96264000000000005</v>
      </c>
      <c r="G196">
        <v>14.8</v>
      </c>
      <c r="H196">
        <v>4.5999999999999996</v>
      </c>
      <c r="I196" s="57"/>
      <c r="J196" s="51">
        <f t="shared" si="30"/>
        <v>1.4100000000000001E-2</v>
      </c>
      <c r="K196">
        <f t="shared" si="31"/>
        <v>-0.40000000000000036</v>
      </c>
      <c r="L196">
        <f t="shared" si="32"/>
        <v>-0.79999999999999982</v>
      </c>
    </row>
    <row r="197" spans="1:12" x14ac:dyDescent="0.2">
      <c r="A197" s="1" t="s">
        <v>24</v>
      </c>
      <c r="B197" s="53">
        <v>0.92379999999999995</v>
      </c>
      <c r="C197" s="7">
        <v>11</v>
      </c>
      <c r="D197" s="8">
        <v>5.6</v>
      </c>
      <c r="E197" s="19" t="s">
        <v>24</v>
      </c>
      <c r="F197" s="51">
        <v>0.94891999999999999</v>
      </c>
      <c r="G197">
        <v>10.6</v>
      </c>
      <c r="H197">
        <v>4.5999999999999996</v>
      </c>
      <c r="I197" s="57"/>
      <c r="J197" s="51">
        <f t="shared" si="30"/>
        <v>-2.5120000000000031E-2</v>
      </c>
      <c r="K197">
        <f t="shared" si="31"/>
        <v>0.40000000000000036</v>
      </c>
      <c r="L197">
        <f t="shared" si="32"/>
        <v>1</v>
      </c>
    </row>
    <row r="198" spans="1:12" x14ac:dyDescent="0.2">
      <c r="A198" s="1" t="s">
        <v>17</v>
      </c>
      <c r="B198" s="53">
        <v>0.74944000000000011</v>
      </c>
      <c r="C198" s="7">
        <v>20.399999999999999</v>
      </c>
      <c r="D198" s="8">
        <v>6.8</v>
      </c>
      <c r="E198" s="19" t="s">
        <v>17</v>
      </c>
      <c r="F198" s="51">
        <v>0.75853999999999999</v>
      </c>
      <c r="G198">
        <v>21</v>
      </c>
      <c r="H198">
        <v>10</v>
      </c>
      <c r="I198" s="57"/>
      <c r="J198" s="51">
        <f t="shared" si="30"/>
        <v>-9.099999999999886E-3</v>
      </c>
      <c r="K198">
        <f t="shared" si="31"/>
        <v>-0.60000000000000142</v>
      </c>
      <c r="L198">
        <f t="shared" si="32"/>
        <v>-3.2</v>
      </c>
    </row>
    <row r="199" spans="1:12" x14ac:dyDescent="0.2">
      <c r="A199" s="1" t="s">
        <v>20</v>
      </c>
      <c r="B199" s="53">
        <v>0.76144000000000001</v>
      </c>
      <c r="C199" s="7">
        <v>17.600000000000001</v>
      </c>
      <c r="D199" s="8">
        <v>5.8</v>
      </c>
      <c r="E199" s="19" t="s">
        <v>20</v>
      </c>
      <c r="F199" s="51">
        <v>0.78142</v>
      </c>
      <c r="G199">
        <v>18</v>
      </c>
      <c r="H199">
        <v>5</v>
      </c>
      <c r="I199" s="57"/>
      <c r="J199" s="51">
        <f t="shared" si="30"/>
        <v>-1.9979999999999998E-2</v>
      </c>
      <c r="K199">
        <f t="shared" si="31"/>
        <v>-0.39999999999999858</v>
      </c>
      <c r="L199">
        <f t="shared" si="32"/>
        <v>0.79999999999999982</v>
      </c>
    </row>
    <row r="200" spans="1:12" x14ac:dyDescent="0.2">
      <c r="A200" s="1" t="s">
        <v>26</v>
      </c>
      <c r="B200" s="53">
        <v>0.93828</v>
      </c>
      <c r="C200" s="7">
        <v>15</v>
      </c>
      <c r="D200" s="8">
        <v>1.4</v>
      </c>
      <c r="E200" s="19" t="s">
        <v>26</v>
      </c>
      <c r="F200" s="51">
        <v>0.94423999999999997</v>
      </c>
      <c r="G200">
        <v>15</v>
      </c>
      <c r="H200">
        <v>1</v>
      </c>
      <c r="I200" s="57"/>
      <c r="J200" s="51">
        <f t="shared" si="30"/>
        <v>-5.9599999999999653E-3</v>
      </c>
      <c r="K200">
        <f t="shared" si="31"/>
        <v>0</v>
      </c>
      <c r="L200">
        <f t="shared" si="32"/>
        <v>0.39999999999999991</v>
      </c>
    </row>
    <row r="201" spans="1:12" x14ac:dyDescent="0.2">
      <c r="A201" s="1" t="s">
        <v>22</v>
      </c>
      <c r="B201" s="53">
        <v>0.82290000000000008</v>
      </c>
      <c r="C201" s="7">
        <v>14.4</v>
      </c>
      <c r="D201" s="8">
        <v>2.8</v>
      </c>
      <c r="E201" s="19" t="s">
        <v>22</v>
      </c>
      <c r="F201" s="51">
        <v>0.80137999999999998</v>
      </c>
      <c r="G201">
        <v>13.4</v>
      </c>
      <c r="H201">
        <v>4.4000000000000004</v>
      </c>
      <c r="I201" s="57"/>
      <c r="J201" s="51">
        <f t="shared" si="30"/>
        <v>2.1520000000000095E-2</v>
      </c>
      <c r="K201">
        <f t="shared" si="31"/>
        <v>1</v>
      </c>
      <c r="L201">
        <f t="shared" si="32"/>
        <v>-1.6000000000000005</v>
      </c>
    </row>
    <row r="202" spans="1:12" ht="16" thickBot="1" x14ac:dyDescent="0.25">
      <c r="A202" s="1" t="s">
        <v>29</v>
      </c>
      <c r="B202" s="53">
        <v>0.98605999999999994</v>
      </c>
      <c r="C202" s="7">
        <v>18.399999999999999</v>
      </c>
      <c r="D202" s="8">
        <v>0.4</v>
      </c>
      <c r="E202" s="19" t="s">
        <v>29</v>
      </c>
      <c r="F202" s="51">
        <v>0.95601999999999998</v>
      </c>
      <c r="G202">
        <v>17.8</v>
      </c>
      <c r="H202">
        <v>1.4</v>
      </c>
      <c r="I202" s="57"/>
      <c r="J202" s="55">
        <f t="shared" si="30"/>
        <v>3.0039999999999956E-2</v>
      </c>
      <c r="K202">
        <f t="shared" si="31"/>
        <v>0.59999999999999787</v>
      </c>
      <c r="L202">
        <f t="shared" si="32"/>
        <v>-0.99999999999999989</v>
      </c>
    </row>
    <row r="203" spans="1:12" ht="16" thickTop="1" x14ac:dyDescent="0.2">
      <c r="I203" s="23" t="s">
        <v>47</v>
      </c>
      <c r="J203" s="56">
        <f>SUM(J189:J202)</f>
        <v>-4.9999999999995604E-3</v>
      </c>
    </row>
    <row r="205" spans="1:12" ht="56" customHeight="1" x14ac:dyDescent="0.2">
      <c r="A205" s="108" t="s">
        <v>76</v>
      </c>
      <c r="B205" s="108"/>
      <c r="C205" s="108"/>
      <c r="D205" s="109"/>
      <c r="E205" s="106" t="s">
        <v>75</v>
      </c>
      <c r="F205" s="106"/>
      <c r="G205" s="106"/>
      <c r="H205" s="106"/>
    </row>
    <row r="206" spans="1:12" x14ac:dyDescent="0.2">
      <c r="A206" s="1" t="s">
        <v>16</v>
      </c>
      <c r="B206" s="1" t="s">
        <v>31</v>
      </c>
      <c r="C206" s="1" t="s">
        <v>32</v>
      </c>
      <c r="D206" s="2" t="s">
        <v>33</v>
      </c>
      <c r="E206" s="19" t="s">
        <v>16</v>
      </c>
      <c r="F206" s="52" t="s">
        <v>31</v>
      </c>
      <c r="G206" s="1" t="s">
        <v>32</v>
      </c>
      <c r="H206" s="1" t="s">
        <v>33</v>
      </c>
      <c r="I206" s="57"/>
      <c r="J206" s="54" t="s">
        <v>34</v>
      </c>
      <c r="K206" s="4" t="s">
        <v>35</v>
      </c>
      <c r="L206" s="4" t="s">
        <v>36</v>
      </c>
    </row>
    <row r="207" spans="1:12" x14ac:dyDescent="0.2">
      <c r="A207" s="1" t="s">
        <v>18</v>
      </c>
      <c r="B207" s="53">
        <v>0.92679000000000011</v>
      </c>
      <c r="C207" s="7">
        <v>7.1</v>
      </c>
      <c r="D207" s="8">
        <v>2.4</v>
      </c>
      <c r="E207" s="19" t="s">
        <v>18</v>
      </c>
      <c r="F207" s="51">
        <v>0.93520000000000003</v>
      </c>
      <c r="G207">
        <v>7</v>
      </c>
      <c r="H207">
        <v>2.8</v>
      </c>
      <c r="I207" s="57"/>
      <c r="J207" s="51">
        <f t="shared" ref="J207:J220" si="33">B207-F207</f>
        <v>-8.4099999999999175E-3</v>
      </c>
      <c r="K207">
        <f t="shared" ref="K207:K220" si="34">C207-G207</f>
        <v>9.9999999999999645E-2</v>
      </c>
      <c r="L207">
        <f t="shared" ref="L207:L220" si="35">D207-H207</f>
        <v>-0.39999999999999991</v>
      </c>
    </row>
    <row r="208" spans="1:12" x14ac:dyDescent="0.2">
      <c r="A208" s="1" t="s">
        <v>21</v>
      </c>
      <c r="B208" s="53">
        <v>0.81211</v>
      </c>
      <c r="C208" s="7">
        <v>11.2</v>
      </c>
      <c r="D208" s="8">
        <v>2.8</v>
      </c>
      <c r="E208" s="19" t="s">
        <v>21</v>
      </c>
      <c r="F208" s="51">
        <v>0.7904500000000001</v>
      </c>
      <c r="G208">
        <v>11.1</v>
      </c>
      <c r="H208">
        <v>3</v>
      </c>
      <c r="I208" s="57"/>
      <c r="J208" s="51">
        <f t="shared" si="33"/>
        <v>2.1659999999999902E-2</v>
      </c>
      <c r="K208">
        <f t="shared" si="34"/>
        <v>9.9999999999999645E-2</v>
      </c>
      <c r="L208">
        <f t="shared" si="35"/>
        <v>-0.20000000000000018</v>
      </c>
    </row>
    <row r="209" spans="1:12" x14ac:dyDescent="0.2">
      <c r="A209" s="1" t="s">
        <v>19</v>
      </c>
      <c r="B209" s="53">
        <v>0.84267000000000003</v>
      </c>
      <c r="C209" s="7">
        <v>5.6</v>
      </c>
      <c r="D209" s="8">
        <v>2.6</v>
      </c>
      <c r="E209" s="19" t="s">
        <v>19</v>
      </c>
      <c r="F209" s="51">
        <v>0.81349000000000005</v>
      </c>
      <c r="G209">
        <v>5.3</v>
      </c>
      <c r="H209">
        <v>2.9</v>
      </c>
      <c r="I209" s="57"/>
      <c r="J209" s="51">
        <f t="shared" si="33"/>
        <v>2.9179999999999984E-2</v>
      </c>
      <c r="K209">
        <f t="shared" si="34"/>
        <v>0.29999999999999982</v>
      </c>
      <c r="L209">
        <f t="shared" si="35"/>
        <v>-0.29999999999999982</v>
      </c>
    </row>
    <row r="210" spans="1:12" x14ac:dyDescent="0.2">
      <c r="A210" s="1" t="s">
        <v>30</v>
      </c>
      <c r="B210" s="53">
        <v>0.99429000000000012</v>
      </c>
      <c r="C210" s="7">
        <v>5.2</v>
      </c>
      <c r="D210" s="8">
        <v>0.2</v>
      </c>
      <c r="E210" s="19" t="s">
        <v>30</v>
      </c>
      <c r="F210" s="51">
        <v>0.99666999999999994</v>
      </c>
      <c r="G210">
        <v>5.2</v>
      </c>
      <c r="H210">
        <v>0.1</v>
      </c>
      <c r="I210" s="57"/>
      <c r="J210" s="51">
        <f t="shared" si="33"/>
        <v>-2.3799999999998267E-3</v>
      </c>
      <c r="K210">
        <f t="shared" si="34"/>
        <v>0</v>
      </c>
      <c r="L210">
        <f t="shared" si="35"/>
        <v>0.1</v>
      </c>
    </row>
    <row r="211" spans="1:12" x14ac:dyDescent="0.2">
      <c r="A211" s="1" t="s">
        <v>25</v>
      </c>
      <c r="B211" s="53">
        <v>0.98821000000000014</v>
      </c>
      <c r="C211" s="7">
        <v>6.7</v>
      </c>
      <c r="D211" s="8">
        <v>0.2</v>
      </c>
      <c r="E211" s="19" t="s">
        <v>25</v>
      </c>
      <c r="F211" s="51">
        <v>0.97725000000000006</v>
      </c>
      <c r="G211">
        <v>6.7</v>
      </c>
      <c r="H211">
        <v>0.3</v>
      </c>
      <c r="I211" s="57"/>
      <c r="J211" s="51">
        <f t="shared" si="33"/>
        <v>1.0960000000000081E-2</v>
      </c>
      <c r="K211">
        <f t="shared" si="34"/>
        <v>0</v>
      </c>
      <c r="L211">
        <f t="shared" si="35"/>
        <v>-9.9999999999999978E-2</v>
      </c>
    </row>
    <row r="212" spans="1:12" x14ac:dyDescent="0.2">
      <c r="A212" s="1" t="s">
        <v>27</v>
      </c>
      <c r="B212" s="53">
        <v>0.84210000000000007</v>
      </c>
      <c r="C212" s="7">
        <v>10.6</v>
      </c>
      <c r="D212" s="8">
        <v>2.4</v>
      </c>
      <c r="E212" s="19" t="s">
        <v>27</v>
      </c>
      <c r="F212" s="51">
        <v>0.86822999999999995</v>
      </c>
      <c r="G212">
        <v>10.6</v>
      </c>
      <c r="H212">
        <v>2.1</v>
      </c>
      <c r="I212" s="57"/>
      <c r="J212" s="51">
        <f t="shared" si="33"/>
        <v>-2.6129999999999876E-2</v>
      </c>
      <c r="K212">
        <f t="shared" si="34"/>
        <v>0</v>
      </c>
      <c r="L212">
        <f t="shared" si="35"/>
        <v>0.29999999999999982</v>
      </c>
    </row>
    <row r="213" spans="1:12" x14ac:dyDescent="0.2">
      <c r="A213" s="1" t="s">
        <v>28</v>
      </c>
      <c r="B213" s="53">
        <v>0.90488000000000002</v>
      </c>
      <c r="C213" s="7">
        <v>6.1</v>
      </c>
      <c r="D213" s="8">
        <v>0.5</v>
      </c>
      <c r="E213" s="19" t="s">
        <v>28</v>
      </c>
      <c r="F213" s="51">
        <v>0.91077000000000008</v>
      </c>
      <c r="G213">
        <v>6</v>
      </c>
      <c r="H213">
        <v>0.7</v>
      </c>
      <c r="I213" s="57"/>
      <c r="J213" s="51">
        <f t="shared" si="33"/>
        <v>-5.8900000000000619E-3</v>
      </c>
      <c r="K213">
        <f t="shared" si="34"/>
        <v>9.9999999999999645E-2</v>
      </c>
      <c r="L213">
        <f t="shared" si="35"/>
        <v>-0.19999999999999996</v>
      </c>
    </row>
    <row r="214" spans="1:12" x14ac:dyDescent="0.2">
      <c r="A214" s="1" t="s">
        <v>23</v>
      </c>
      <c r="B214" s="53">
        <v>0.98388000000000009</v>
      </c>
      <c r="C214" s="7">
        <v>7.4</v>
      </c>
      <c r="D214" s="8">
        <v>2.5</v>
      </c>
      <c r="E214" s="19" t="s">
        <v>23</v>
      </c>
      <c r="F214" s="51">
        <v>0.97732999999999992</v>
      </c>
      <c r="G214">
        <v>7.5</v>
      </c>
      <c r="H214">
        <v>2.5</v>
      </c>
      <c r="I214" s="57"/>
      <c r="J214" s="51">
        <f t="shared" si="33"/>
        <v>6.5500000000001668E-3</v>
      </c>
      <c r="K214">
        <f t="shared" si="34"/>
        <v>-9.9999999999999645E-2</v>
      </c>
      <c r="L214">
        <f t="shared" si="35"/>
        <v>0</v>
      </c>
    </row>
    <row r="215" spans="1:12" x14ac:dyDescent="0.2">
      <c r="A215" s="1" t="s">
        <v>24</v>
      </c>
      <c r="B215" s="53">
        <v>0.96100000000000008</v>
      </c>
      <c r="C215" s="7">
        <v>5.5</v>
      </c>
      <c r="D215" s="8">
        <v>2.5</v>
      </c>
      <c r="E215" s="19" t="s">
        <v>24</v>
      </c>
      <c r="F215" s="51">
        <v>0.95444999999999991</v>
      </c>
      <c r="G215">
        <v>5.4</v>
      </c>
      <c r="H215">
        <v>2.5</v>
      </c>
      <c r="I215" s="57"/>
      <c r="J215" s="51">
        <f t="shared" si="33"/>
        <v>6.5500000000001668E-3</v>
      </c>
      <c r="K215">
        <f t="shared" si="34"/>
        <v>9.9999999999999645E-2</v>
      </c>
      <c r="L215">
        <f t="shared" si="35"/>
        <v>0</v>
      </c>
    </row>
    <row r="216" spans="1:12" x14ac:dyDescent="0.2">
      <c r="A216" s="1" t="s">
        <v>17</v>
      </c>
      <c r="B216" s="53">
        <v>0.80264000000000002</v>
      </c>
      <c r="C216" s="7">
        <v>10.7</v>
      </c>
      <c r="D216" s="8">
        <v>4.0999999999999996</v>
      </c>
      <c r="E216" s="19" t="s">
        <v>17</v>
      </c>
      <c r="F216" s="51">
        <v>0.79961000000000004</v>
      </c>
      <c r="G216">
        <v>10.7</v>
      </c>
      <c r="H216">
        <v>4.7</v>
      </c>
      <c r="I216" s="57"/>
      <c r="J216" s="51">
        <f t="shared" si="33"/>
        <v>3.0299999999999772E-3</v>
      </c>
      <c r="K216">
        <f t="shared" si="34"/>
        <v>0</v>
      </c>
      <c r="L216">
        <f t="shared" si="35"/>
        <v>-0.60000000000000053</v>
      </c>
    </row>
    <row r="217" spans="1:12" x14ac:dyDescent="0.2">
      <c r="A217" s="1" t="s">
        <v>20</v>
      </c>
      <c r="B217" s="53">
        <v>0.78331000000000006</v>
      </c>
      <c r="C217" s="7">
        <v>9.1999999999999993</v>
      </c>
      <c r="D217" s="8">
        <v>3.3</v>
      </c>
      <c r="E217" s="19" t="s">
        <v>20</v>
      </c>
      <c r="F217" s="51">
        <v>0.78319000000000005</v>
      </c>
      <c r="G217">
        <v>8.1999999999999993</v>
      </c>
      <c r="H217">
        <v>2.5</v>
      </c>
      <c r="I217" s="57"/>
      <c r="J217" s="51">
        <f t="shared" si="33"/>
        <v>1.2000000000000899E-4</v>
      </c>
      <c r="K217">
        <f t="shared" si="34"/>
        <v>1</v>
      </c>
      <c r="L217">
        <f t="shared" si="35"/>
        <v>0.79999999999999982</v>
      </c>
    </row>
    <row r="218" spans="1:12" x14ac:dyDescent="0.2">
      <c r="A218" s="1" t="s">
        <v>26</v>
      </c>
      <c r="B218" s="53">
        <v>0.92059999999999997</v>
      </c>
      <c r="C218" s="7">
        <v>7.4</v>
      </c>
      <c r="D218" s="8">
        <v>1</v>
      </c>
      <c r="E218" s="19" t="s">
        <v>26</v>
      </c>
      <c r="F218" s="51">
        <v>0.93910000000000016</v>
      </c>
      <c r="G218">
        <v>7.4</v>
      </c>
      <c r="H218">
        <v>0.9</v>
      </c>
      <c r="I218" s="57"/>
      <c r="J218" s="51">
        <f t="shared" si="33"/>
        <v>-1.8500000000000183E-2</v>
      </c>
      <c r="K218">
        <f t="shared" si="34"/>
        <v>0</v>
      </c>
      <c r="L218">
        <f t="shared" si="35"/>
        <v>9.9999999999999978E-2</v>
      </c>
    </row>
    <row r="219" spans="1:12" x14ac:dyDescent="0.2">
      <c r="A219" s="1" t="s">
        <v>22</v>
      </c>
      <c r="B219" s="53">
        <v>0.78248000000000006</v>
      </c>
      <c r="C219" s="7">
        <v>7</v>
      </c>
      <c r="D219" s="8">
        <v>2.6</v>
      </c>
      <c r="E219" s="19" t="s">
        <v>22</v>
      </c>
      <c r="F219" s="51">
        <v>0.77630999999999994</v>
      </c>
      <c r="G219">
        <v>6.8</v>
      </c>
      <c r="H219">
        <v>2.2000000000000002</v>
      </c>
      <c r="I219" s="57"/>
      <c r="J219" s="51">
        <f t="shared" si="33"/>
        <v>6.1700000000001198E-3</v>
      </c>
      <c r="K219">
        <f t="shared" si="34"/>
        <v>0.20000000000000018</v>
      </c>
      <c r="L219">
        <f t="shared" si="35"/>
        <v>0.39999999999999991</v>
      </c>
    </row>
    <row r="220" spans="1:12" ht="16" thickBot="1" x14ac:dyDescent="0.25">
      <c r="A220" s="1" t="s">
        <v>29</v>
      </c>
      <c r="B220" s="53">
        <v>0.95877999999999997</v>
      </c>
      <c r="C220" s="7">
        <v>8.9</v>
      </c>
      <c r="D220" s="8">
        <v>0.9</v>
      </c>
      <c r="E220" s="19" t="s">
        <v>29</v>
      </c>
      <c r="F220" s="51">
        <v>0.97254000000000007</v>
      </c>
      <c r="G220">
        <v>9.1</v>
      </c>
      <c r="H220">
        <v>0.4</v>
      </c>
      <c r="I220" s="57"/>
      <c r="J220" s="55">
        <f t="shared" si="33"/>
        <v>-1.3760000000000105E-2</v>
      </c>
      <c r="K220">
        <f t="shared" si="34"/>
        <v>-0.19999999999999929</v>
      </c>
      <c r="L220">
        <f t="shared" si="35"/>
        <v>0.5</v>
      </c>
    </row>
    <row r="221" spans="1:12" ht="16" thickTop="1" x14ac:dyDescent="0.2">
      <c r="I221" s="23" t="s">
        <v>47</v>
      </c>
      <c r="J221" s="56">
        <f>SUM(J207:J220)</f>
        <v>9.1500000000004356E-3</v>
      </c>
    </row>
  </sheetData>
  <mergeCells count="24">
    <mergeCell ref="E75:H75"/>
    <mergeCell ref="A75:D75"/>
    <mergeCell ref="E1:H1"/>
    <mergeCell ref="A1:D1"/>
    <mergeCell ref="E39:H39"/>
    <mergeCell ref="A39:D39"/>
    <mergeCell ref="E56:H56"/>
    <mergeCell ref="A56:D56"/>
    <mergeCell ref="E20:H20"/>
    <mergeCell ref="A20:D20"/>
    <mergeCell ref="E96:H96"/>
    <mergeCell ref="A96:D96"/>
    <mergeCell ref="A187:D187"/>
    <mergeCell ref="E187:H187"/>
    <mergeCell ref="A205:D205"/>
    <mergeCell ref="E205:H205"/>
    <mergeCell ref="A114:D114"/>
    <mergeCell ref="E114:H114"/>
    <mergeCell ref="E169:H169"/>
    <mergeCell ref="A169:D169"/>
    <mergeCell ref="A151:D151"/>
    <mergeCell ref="E151:H151"/>
    <mergeCell ref="A132:D132"/>
    <mergeCell ref="E132:H132"/>
  </mergeCells>
  <conditionalFormatting sqref="L3:L16">
    <cfRule type="cellIs" dxfId="109" priority="51" operator="lessThan">
      <formula>0</formula>
    </cfRule>
    <cfRule type="cellIs" dxfId="108" priority="52" operator="greaterThan">
      <formula>0</formula>
    </cfRule>
  </conditionalFormatting>
  <conditionalFormatting sqref="J3:K16">
    <cfRule type="cellIs" dxfId="107" priority="49" operator="lessThan">
      <formula>0</formula>
    </cfRule>
    <cfRule type="cellIs" dxfId="106" priority="50" operator="greaterThan">
      <formula>0</formula>
    </cfRule>
  </conditionalFormatting>
  <conditionalFormatting sqref="J41:K54">
    <cfRule type="cellIs" dxfId="105" priority="45" operator="lessThan">
      <formula>0</formula>
    </cfRule>
    <cfRule type="cellIs" dxfId="104" priority="46" operator="greaterThan">
      <formula>0</formula>
    </cfRule>
  </conditionalFormatting>
  <conditionalFormatting sqref="L41:L54">
    <cfRule type="cellIs" dxfId="103" priority="47" operator="lessThan">
      <formula>0</formula>
    </cfRule>
    <cfRule type="cellIs" dxfId="102" priority="48" operator="greaterThan">
      <formula>0</formula>
    </cfRule>
  </conditionalFormatting>
  <conditionalFormatting sqref="J58:K71">
    <cfRule type="cellIs" dxfId="101" priority="41" operator="lessThan">
      <formula>0</formula>
    </cfRule>
    <cfRule type="cellIs" dxfId="100" priority="42" operator="greaterThan">
      <formula>0</formula>
    </cfRule>
  </conditionalFormatting>
  <conditionalFormatting sqref="L58:L71">
    <cfRule type="cellIs" dxfId="99" priority="43" operator="lessThan">
      <formula>0</formula>
    </cfRule>
    <cfRule type="cellIs" dxfId="98" priority="44" operator="greaterThan">
      <formula>0</formula>
    </cfRule>
  </conditionalFormatting>
  <conditionalFormatting sqref="J77:K90">
    <cfRule type="cellIs" dxfId="97" priority="37" operator="lessThan">
      <formula>0</formula>
    </cfRule>
    <cfRule type="cellIs" dxfId="96" priority="38" operator="greaterThan">
      <formula>0</formula>
    </cfRule>
  </conditionalFormatting>
  <conditionalFormatting sqref="L77:L90">
    <cfRule type="cellIs" dxfId="95" priority="39" operator="lessThan">
      <formula>0</formula>
    </cfRule>
    <cfRule type="cellIs" dxfId="94" priority="40" operator="greaterThan">
      <formula>0</formula>
    </cfRule>
  </conditionalFormatting>
  <conditionalFormatting sqref="J98:K111">
    <cfRule type="cellIs" dxfId="93" priority="33" operator="lessThan">
      <formula>0</formula>
    </cfRule>
    <cfRule type="cellIs" dxfId="92" priority="34" operator="greaterThan">
      <formula>0</formula>
    </cfRule>
  </conditionalFormatting>
  <conditionalFormatting sqref="L98:L111">
    <cfRule type="cellIs" dxfId="91" priority="35" operator="lessThan">
      <formula>0</formula>
    </cfRule>
    <cfRule type="cellIs" dxfId="90" priority="36" operator="greaterThan">
      <formula>0</formula>
    </cfRule>
  </conditionalFormatting>
  <conditionalFormatting sqref="J116:K129">
    <cfRule type="cellIs" dxfId="89" priority="25" operator="lessThan">
      <formula>0</formula>
    </cfRule>
    <cfRule type="cellIs" dxfId="88" priority="26" operator="greaterThan">
      <formula>0</formula>
    </cfRule>
  </conditionalFormatting>
  <conditionalFormatting sqref="L116:L129">
    <cfRule type="cellIs" dxfId="87" priority="27" operator="lessThan">
      <formula>0</formula>
    </cfRule>
    <cfRule type="cellIs" dxfId="86" priority="28" operator="greaterThan">
      <formula>0</formula>
    </cfRule>
  </conditionalFormatting>
  <conditionalFormatting sqref="J134:K147">
    <cfRule type="cellIs" dxfId="85" priority="21" operator="lessThan">
      <formula>0</formula>
    </cfRule>
    <cfRule type="cellIs" dxfId="84" priority="22" operator="greaterThan">
      <formula>0</formula>
    </cfRule>
  </conditionalFormatting>
  <conditionalFormatting sqref="L134:L147">
    <cfRule type="cellIs" dxfId="83" priority="23" operator="lessThan">
      <formula>0</formula>
    </cfRule>
    <cfRule type="cellIs" dxfId="82" priority="24" operator="greaterThan">
      <formula>0</formula>
    </cfRule>
  </conditionalFormatting>
  <conditionalFormatting sqref="J153:K166">
    <cfRule type="cellIs" dxfId="81" priority="17" operator="lessThan">
      <formula>0</formula>
    </cfRule>
    <cfRule type="cellIs" dxfId="80" priority="18" operator="greaterThan">
      <formula>0</formula>
    </cfRule>
  </conditionalFormatting>
  <conditionalFormatting sqref="L153:L166">
    <cfRule type="cellIs" dxfId="79" priority="19" operator="lessThan">
      <formula>0</formula>
    </cfRule>
    <cfRule type="cellIs" dxfId="78" priority="20" operator="greaterThan">
      <formula>0</formula>
    </cfRule>
  </conditionalFormatting>
  <conditionalFormatting sqref="J171:K184">
    <cfRule type="cellIs" dxfId="77" priority="13" operator="lessThan">
      <formula>0</formula>
    </cfRule>
    <cfRule type="cellIs" dxfId="76" priority="14" operator="greaterThan">
      <formula>0</formula>
    </cfRule>
  </conditionalFormatting>
  <conditionalFormatting sqref="L171:L184">
    <cfRule type="cellIs" dxfId="75" priority="15" operator="lessThan">
      <formula>0</formula>
    </cfRule>
    <cfRule type="cellIs" dxfId="74" priority="16" operator="greaterThan">
      <formula>0</formula>
    </cfRule>
  </conditionalFormatting>
  <conditionalFormatting sqref="J189:K202">
    <cfRule type="cellIs" dxfId="73" priority="9" operator="lessThan">
      <formula>0</formula>
    </cfRule>
    <cfRule type="cellIs" dxfId="72" priority="10" operator="greaterThan">
      <formula>0</formula>
    </cfRule>
  </conditionalFormatting>
  <conditionalFormatting sqref="L189:L202">
    <cfRule type="cellIs" dxfId="71" priority="11" operator="lessThan">
      <formula>0</formula>
    </cfRule>
    <cfRule type="cellIs" dxfId="70" priority="12" operator="greaterThan">
      <formula>0</formula>
    </cfRule>
  </conditionalFormatting>
  <conditionalFormatting sqref="J207:K220">
    <cfRule type="cellIs" dxfId="69" priority="5" operator="lessThan">
      <formula>0</formula>
    </cfRule>
    <cfRule type="cellIs" dxfId="68" priority="6" operator="greaterThan">
      <formula>0</formula>
    </cfRule>
  </conditionalFormatting>
  <conditionalFormatting sqref="L207:L220">
    <cfRule type="cellIs" dxfId="67" priority="7" operator="lessThan">
      <formula>0</formula>
    </cfRule>
    <cfRule type="cellIs" dxfId="66" priority="8" operator="greaterThan">
      <formula>0</formula>
    </cfRule>
  </conditionalFormatting>
  <conditionalFormatting sqref="J22:K35">
    <cfRule type="cellIs" dxfId="65" priority="1" operator="lessThan">
      <formula>0</formula>
    </cfRule>
    <cfRule type="cellIs" dxfId="64" priority="2" operator="greaterThan">
      <formula>0</formula>
    </cfRule>
  </conditionalFormatting>
  <conditionalFormatting sqref="L22:L35">
    <cfRule type="cellIs" dxfId="63" priority="3" operator="lessThan">
      <formula>0</formula>
    </cfRule>
    <cfRule type="cellIs" dxfId="62" priority="4" operator="greaterThan">
      <formula>0</formula>
    </cfRule>
  </conditionalFormatting>
  <pageMargins left="0.7" right="0.7" top="0.75" bottom="0.75" header="0.3" footer="0.3"/>
  <pageSetup paperSize="9" scale="86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78"/>
  <sheetViews>
    <sheetView topLeftCell="A129" zoomScale="140" zoomScaleNormal="140" workbookViewId="0">
      <selection activeCell="B161" sqref="B161"/>
    </sheetView>
  </sheetViews>
  <sheetFormatPr baseColWidth="10" defaultColWidth="8.83203125" defaultRowHeight="15" x14ac:dyDescent="0.2"/>
  <cols>
    <col min="9" max="9" width="10.1640625" bestFit="1" customWidth="1"/>
    <col min="10" max="10" width="9.5" style="31" bestFit="1" customWidth="1"/>
    <col min="19" max="19" width="10.1640625" bestFit="1" customWidth="1"/>
    <col min="20" max="20" width="8.83203125" style="31"/>
  </cols>
  <sheetData>
    <row r="1" spans="1:20" ht="58" customHeight="1" x14ac:dyDescent="0.2">
      <c r="A1" s="113" t="s">
        <v>39</v>
      </c>
      <c r="B1" s="114"/>
      <c r="C1" s="114"/>
      <c r="D1" s="114"/>
      <c r="E1" s="114"/>
      <c r="F1" s="114"/>
      <c r="G1" s="114"/>
      <c r="H1" s="114"/>
      <c r="I1" s="114"/>
      <c r="J1" s="115"/>
      <c r="K1" s="116" t="s">
        <v>40</v>
      </c>
      <c r="L1" s="116"/>
      <c r="M1" s="116"/>
      <c r="N1" s="116"/>
      <c r="O1" s="116"/>
      <c r="P1" s="116"/>
      <c r="Q1" s="116"/>
      <c r="R1" s="116"/>
      <c r="S1" s="116"/>
      <c r="T1" s="116"/>
    </row>
    <row r="2" spans="1:20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27" t="s">
        <v>9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  <c r="R2" s="1" t="s">
        <v>7</v>
      </c>
      <c r="S2" s="1" t="s">
        <v>8</v>
      </c>
      <c r="T2" s="35" t="s">
        <v>9</v>
      </c>
    </row>
    <row r="3" spans="1:20" x14ac:dyDescent="0.2">
      <c r="A3" s="1" t="s">
        <v>10</v>
      </c>
      <c r="B3" s="5">
        <v>0.25</v>
      </c>
      <c r="C3" s="5">
        <v>0.78</v>
      </c>
      <c r="D3" s="5">
        <v>0.82</v>
      </c>
      <c r="E3" s="5">
        <v>0.8</v>
      </c>
      <c r="F3" s="5">
        <v>212</v>
      </c>
      <c r="G3" s="5">
        <v>60</v>
      </c>
      <c r="H3" s="5">
        <v>48</v>
      </c>
      <c r="I3" s="5">
        <v>0.59340000000000004</v>
      </c>
      <c r="J3" s="28">
        <v>0.881992</v>
      </c>
      <c r="K3" s="1" t="s">
        <v>10</v>
      </c>
      <c r="L3" s="5">
        <v>0.25</v>
      </c>
      <c r="M3" s="5">
        <v>0.8</v>
      </c>
      <c r="N3" s="5">
        <v>0.83</v>
      </c>
      <c r="O3" s="5">
        <v>0.82</v>
      </c>
      <c r="P3" s="5">
        <v>217</v>
      </c>
      <c r="Q3" s="5">
        <v>54</v>
      </c>
      <c r="R3" s="5">
        <v>43</v>
      </c>
      <c r="S3" s="5">
        <v>0.60519999999999996</v>
      </c>
      <c r="T3" s="36">
        <v>0.89015900000000003</v>
      </c>
    </row>
    <row r="4" spans="1:20" x14ac:dyDescent="0.2">
      <c r="A4" s="1" t="s">
        <v>11</v>
      </c>
      <c r="B4" s="5">
        <v>0.25</v>
      </c>
      <c r="C4" s="5">
        <v>0.8</v>
      </c>
      <c r="D4" s="5">
        <v>0.81</v>
      </c>
      <c r="E4" s="5">
        <v>0.8</v>
      </c>
      <c r="F4" s="5">
        <v>212</v>
      </c>
      <c r="G4" s="5">
        <v>53</v>
      </c>
      <c r="H4" s="5">
        <v>51</v>
      </c>
      <c r="I4" s="5">
        <v>0.60099999999999998</v>
      </c>
      <c r="J4" s="28">
        <v>0.88091900000000001</v>
      </c>
      <c r="K4" s="1" t="s">
        <v>11</v>
      </c>
      <c r="L4" s="5">
        <v>0.25</v>
      </c>
      <c r="M4" s="5">
        <v>0.76</v>
      </c>
      <c r="N4" s="5">
        <v>0.79</v>
      </c>
      <c r="O4" s="5">
        <v>0.78</v>
      </c>
      <c r="P4" s="5">
        <v>208</v>
      </c>
      <c r="Q4" s="5">
        <v>64</v>
      </c>
      <c r="R4" s="5">
        <v>55</v>
      </c>
      <c r="S4" s="5">
        <v>0.57879999999999998</v>
      </c>
      <c r="T4" s="36">
        <v>0.88544</v>
      </c>
    </row>
    <row r="5" spans="1:20" x14ac:dyDescent="0.2">
      <c r="A5" s="1" t="s">
        <v>12</v>
      </c>
      <c r="B5" s="5">
        <v>0.25</v>
      </c>
      <c r="C5" s="5">
        <v>0.8</v>
      </c>
      <c r="D5" s="5">
        <v>0.82</v>
      </c>
      <c r="E5" s="5">
        <v>0.81</v>
      </c>
      <c r="F5" s="5">
        <v>216</v>
      </c>
      <c r="G5" s="5">
        <v>54</v>
      </c>
      <c r="H5" s="5">
        <v>48</v>
      </c>
      <c r="I5" s="5">
        <v>0.60189999999999999</v>
      </c>
      <c r="J5" s="28">
        <v>0.87656500000000004</v>
      </c>
      <c r="K5" s="1" t="s">
        <v>12</v>
      </c>
      <c r="L5" s="5">
        <v>0.25</v>
      </c>
      <c r="M5" s="5">
        <v>0.84</v>
      </c>
      <c r="N5" s="5">
        <v>0.83</v>
      </c>
      <c r="O5" s="5">
        <v>0.84</v>
      </c>
      <c r="P5" s="5">
        <v>218</v>
      </c>
      <c r="Q5" s="5">
        <v>40</v>
      </c>
      <c r="R5" s="5">
        <v>46</v>
      </c>
      <c r="S5" s="5">
        <v>0.64490000000000003</v>
      </c>
      <c r="T5" s="36">
        <v>0.88409099999999996</v>
      </c>
    </row>
    <row r="6" spans="1:20" x14ac:dyDescent="0.2">
      <c r="A6" s="1" t="s">
        <v>13</v>
      </c>
      <c r="B6" s="5">
        <v>0.25</v>
      </c>
      <c r="C6" s="5">
        <v>0.83</v>
      </c>
      <c r="D6" s="5">
        <v>0.82</v>
      </c>
      <c r="E6" s="5">
        <v>0.83</v>
      </c>
      <c r="F6" s="5">
        <v>221</v>
      </c>
      <c r="G6" s="5">
        <v>46</v>
      </c>
      <c r="H6" s="5">
        <v>47</v>
      </c>
      <c r="I6" s="5">
        <v>0.62929999999999997</v>
      </c>
      <c r="J6" s="28">
        <v>0.88683500000000004</v>
      </c>
      <c r="K6" s="1" t="s">
        <v>13</v>
      </c>
      <c r="L6" s="5">
        <v>0.25</v>
      </c>
      <c r="M6" s="5">
        <v>0.77</v>
      </c>
      <c r="N6" s="5">
        <v>0.81</v>
      </c>
      <c r="O6" s="5">
        <v>0.79</v>
      </c>
      <c r="P6" s="5">
        <v>216</v>
      </c>
      <c r="Q6" s="5">
        <v>63</v>
      </c>
      <c r="R6" s="5">
        <v>52</v>
      </c>
      <c r="S6" s="5">
        <v>0.5917</v>
      </c>
      <c r="T6" s="36">
        <v>0.88582399999999994</v>
      </c>
    </row>
    <row r="7" spans="1:20" ht="16" thickBot="1" x14ac:dyDescent="0.25">
      <c r="A7" s="11" t="s">
        <v>14</v>
      </c>
      <c r="B7" s="12">
        <v>0.25</v>
      </c>
      <c r="C7" s="12">
        <v>0.78</v>
      </c>
      <c r="D7" s="12">
        <v>0.77</v>
      </c>
      <c r="E7" s="12">
        <v>0.78</v>
      </c>
      <c r="F7" s="12">
        <v>200</v>
      </c>
      <c r="G7" s="12">
        <v>57</v>
      </c>
      <c r="H7" s="12">
        <v>59</v>
      </c>
      <c r="I7" s="12">
        <v>0.59689999999999999</v>
      </c>
      <c r="J7" s="29">
        <v>0.85829699999999998</v>
      </c>
      <c r="K7" s="14" t="s">
        <v>14</v>
      </c>
      <c r="L7" s="12">
        <v>0.25</v>
      </c>
      <c r="M7" s="12">
        <v>0.79</v>
      </c>
      <c r="N7" s="12">
        <v>0.8</v>
      </c>
      <c r="O7" s="12">
        <v>0.8</v>
      </c>
      <c r="P7" s="12">
        <v>208</v>
      </c>
      <c r="Q7" s="12">
        <v>54</v>
      </c>
      <c r="R7" s="12">
        <v>51</v>
      </c>
      <c r="S7" s="12">
        <v>0.60419999999999996</v>
      </c>
      <c r="T7" s="37">
        <v>0.87727599999999994</v>
      </c>
    </row>
    <row r="8" spans="1:20" ht="16" thickTop="1" x14ac:dyDescent="0.2">
      <c r="A8" s="66" t="s">
        <v>65</v>
      </c>
      <c r="B8" s="67">
        <f>STDEV(B3:B7)</f>
        <v>0</v>
      </c>
      <c r="C8" s="67">
        <f t="shared" ref="C8:J8" si="0">STDEV(C3:C7)</f>
        <v>2.049390153191917E-2</v>
      </c>
      <c r="D8" s="67">
        <f t="shared" si="0"/>
        <v>2.1679483388678773E-2</v>
      </c>
      <c r="E8" s="67">
        <f t="shared" si="0"/>
        <v>1.8165902124584927E-2</v>
      </c>
      <c r="F8" s="67">
        <f t="shared" si="0"/>
        <v>7.758865896508329</v>
      </c>
      <c r="G8" s="67">
        <f t="shared" si="0"/>
        <v>5.2440442408507577</v>
      </c>
      <c r="H8" s="67">
        <f t="shared" si="0"/>
        <v>4.9295030175464944</v>
      </c>
      <c r="I8" s="67">
        <f t="shared" si="0"/>
        <v>1.4274277564906727E-2</v>
      </c>
      <c r="J8" s="68">
        <f t="shared" si="0"/>
        <v>1.1033659311398028E-2</v>
      </c>
      <c r="K8" s="69" t="s">
        <v>65</v>
      </c>
      <c r="L8" s="67">
        <f>STDEV(L3:L7)</f>
        <v>0</v>
      </c>
      <c r="M8" s="67">
        <f t="shared" ref="M8" si="1">STDEV(M3:M7)</f>
        <v>3.1144823004794861E-2</v>
      </c>
      <c r="N8" s="67">
        <f t="shared" ref="N8" si="2">STDEV(N3:N7)</f>
        <v>1.7888543819998277E-2</v>
      </c>
      <c r="O8" s="67">
        <f t="shared" ref="O8" si="3">STDEV(O3:O7)</f>
        <v>2.4083189157584558E-2</v>
      </c>
      <c r="P8" s="67">
        <f t="shared" ref="P8" si="4">STDEV(P3:P7)</f>
        <v>4.9799598391954927</v>
      </c>
      <c r="Q8" s="67">
        <f t="shared" ref="Q8" si="5">STDEV(Q3:Q7)</f>
        <v>9.6436507609929549</v>
      </c>
      <c r="R8" s="67">
        <f t="shared" ref="R8" si="6">STDEV(R3:R7)</f>
        <v>4.8270073544588676</v>
      </c>
      <c r="S8" s="67">
        <f t="shared" ref="S8" si="7">STDEV(S3:S7)</f>
        <v>2.4779083921727226E-2</v>
      </c>
      <c r="T8" s="67">
        <f t="shared" ref="T8" si="8">STDEV(T3:T7)</f>
        <v>4.6636223582104362E-3</v>
      </c>
    </row>
    <row r="9" spans="1:20" x14ac:dyDescent="0.2">
      <c r="A9" s="9" t="s">
        <v>15</v>
      </c>
      <c r="B9" s="15">
        <f>MEDIAN(B3:B7)</f>
        <v>0.25</v>
      </c>
      <c r="C9" s="15">
        <f t="shared" ref="C9:J9" si="9">MEDIAN(C3:C7)</f>
        <v>0.8</v>
      </c>
      <c r="D9" s="61">
        <f t="shared" si="9"/>
        <v>0.82</v>
      </c>
      <c r="E9" s="15">
        <f t="shared" si="9"/>
        <v>0.8</v>
      </c>
      <c r="F9" s="15">
        <f t="shared" si="9"/>
        <v>212</v>
      </c>
      <c r="G9" s="15">
        <f t="shared" si="9"/>
        <v>54</v>
      </c>
      <c r="H9" s="15">
        <f t="shared" si="9"/>
        <v>48</v>
      </c>
      <c r="I9" s="15">
        <f t="shared" si="9"/>
        <v>0.60099999999999998</v>
      </c>
      <c r="J9" s="30">
        <f t="shared" si="9"/>
        <v>0.88091900000000001</v>
      </c>
      <c r="K9" s="13" t="s">
        <v>15</v>
      </c>
      <c r="L9" s="10">
        <f>MEDIAN(L3:L7)</f>
        <v>0.25</v>
      </c>
      <c r="M9" s="10">
        <f t="shared" ref="M9:T9" si="10">MEDIAN(M3:M7)</f>
        <v>0.79</v>
      </c>
      <c r="N9" s="62">
        <f t="shared" si="10"/>
        <v>0.81</v>
      </c>
      <c r="O9" s="62">
        <f t="shared" si="10"/>
        <v>0.8</v>
      </c>
      <c r="P9" s="10">
        <f t="shared" si="10"/>
        <v>216</v>
      </c>
      <c r="Q9" s="10">
        <f t="shared" si="10"/>
        <v>54</v>
      </c>
      <c r="R9" s="10">
        <f t="shared" si="10"/>
        <v>51</v>
      </c>
      <c r="S9" s="10">
        <f t="shared" si="10"/>
        <v>0.60419999999999996</v>
      </c>
      <c r="T9" s="38">
        <f t="shared" si="10"/>
        <v>0.88544</v>
      </c>
    </row>
    <row r="10" spans="1:20" x14ac:dyDescent="0.2">
      <c r="A10" s="40" t="s">
        <v>66</v>
      </c>
      <c r="B10" s="41"/>
      <c r="C10" s="42">
        <f>C9-M9</f>
        <v>1.0000000000000009E-2</v>
      </c>
      <c r="D10" s="42">
        <f t="shared" ref="D10" si="11">D9-N9</f>
        <v>9.9999999999998979E-3</v>
      </c>
      <c r="E10" s="42">
        <f t="shared" ref="E10" si="12">E9-O9</f>
        <v>0</v>
      </c>
      <c r="F10" s="42">
        <f t="shared" ref="F10" si="13">F9-P9</f>
        <v>-4</v>
      </c>
      <c r="G10" s="42">
        <f t="shared" ref="G10" si="14">G9-Q9</f>
        <v>0</v>
      </c>
      <c r="H10" s="42">
        <f t="shared" ref="H10" si="15">H9-R9</f>
        <v>-3</v>
      </c>
      <c r="I10" s="42">
        <f t="shared" ref="I10" si="16">I9-S9</f>
        <v>-3.1999999999999806E-3</v>
      </c>
      <c r="J10" s="43">
        <f t="shared" ref="J10" si="17">J9-T9</f>
        <v>-4.5209999999999972E-3</v>
      </c>
      <c r="K10" s="25"/>
      <c r="L10" s="24"/>
      <c r="M10" s="24"/>
      <c r="N10" s="26"/>
      <c r="O10" s="24"/>
      <c r="P10" s="24"/>
      <c r="Q10" s="24"/>
      <c r="R10" s="24"/>
      <c r="S10" s="24"/>
      <c r="T10" s="39"/>
    </row>
    <row r="11" spans="1:20" x14ac:dyDescent="0.2">
      <c r="A11" s="78"/>
      <c r="B11" s="79"/>
      <c r="C11" s="24"/>
      <c r="D11" s="24"/>
      <c r="E11" s="24"/>
      <c r="F11" s="24"/>
      <c r="G11" s="24"/>
      <c r="H11" s="24"/>
      <c r="I11" s="24"/>
      <c r="J11" s="39"/>
      <c r="K11" s="25"/>
      <c r="L11" s="24"/>
      <c r="M11" s="24"/>
      <c r="N11" s="26"/>
      <c r="O11" s="24"/>
      <c r="P11" s="24"/>
      <c r="Q11" s="24"/>
      <c r="R11" s="24"/>
      <c r="S11" s="24"/>
      <c r="T11" s="39"/>
    </row>
    <row r="12" spans="1:20" x14ac:dyDescent="0.2">
      <c r="A12" s="78"/>
      <c r="B12" s="79"/>
      <c r="C12" s="24"/>
      <c r="D12" s="24"/>
      <c r="E12" s="24"/>
      <c r="F12" s="24"/>
      <c r="G12" s="24"/>
      <c r="H12" s="24"/>
      <c r="I12" s="24"/>
      <c r="J12" s="39"/>
      <c r="K12" s="25"/>
      <c r="L12" s="24"/>
      <c r="M12" s="24"/>
      <c r="N12" s="26"/>
      <c r="O12" s="24"/>
      <c r="P12" s="24"/>
      <c r="Q12" s="24"/>
      <c r="R12" s="24"/>
      <c r="S12" s="24"/>
      <c r="T12" s="39"/>
    </row>
    <row r="13" spans="1:20" ht="29" x14ac:dyDescent="0.2">
      <c r="A13" s="113" t="s">
        <v>64</v>
      </c>
      <c r="B13" s="114"/>
      <c r="C13" s="114"/>
      <c r="D13" s="114"/>
      <c r="E13" s="114"/>
      <c r="F13" s="114"/>
      <c r="G13" s="114"/>
      <c r="H13" s="114"/>
      <c r="I13" s="114"/>
      <c r="J13" s="115"/>
      <c r="K13" s="110" t="s">
        <v>38</v>
      </c>
      <c r="L13" s="111"/>
      <c r="M13" s="111"/>
      <c r="N13" s="111"/>
      <c r="O13" s="111"/>
      <c r="P13" s="111"/>
      <c r="Q13" s="111"/>
      <c r="R13" s="111"/>
      <c r="S13" s="111"/>
      <c r="T13" s="111"/>
    </row>
    <row r="14" spans="1:20" x14ac:dyDescent="0.2">
      <c r="A14" s="63" t="s">
        <v>0</v>
      </c>
      <c r="B14" s="63" t="s">
        <v>1</v>
      </c>
      <c r="C14" s="63" t="s">
        <v>2</v>
      </c>
      <c r="D14" s="63" t="s">
        <v>3</v>
      </c>
      <c r="E14" s="63" t="s">
        <v>4</v>
      </c>
      <c r="F14" s="63" t="s">
        <v>5</v>
      </c>
      <c r="G14" s="63" t="s">
        <v>6</v>
      </c>
      <c r="H14" s="63" t="s">
        <v>7</v>
      </c>
      <c r="I14" s="63" t="s">
        <v>8</v>
      </c>
      <c r="J14" s="64" t="s">
        <v>9</v>
      </c>
      <c r="K14" s="19" t="s">
        <v>0</v>
      </c>
      <c r="L14" s="1" t="s">
        <v>1</v>
      </c>
      <c r="M14" s="1" t="s">
        <v>2</v>
      </c>
      <c r="N14" s="1" t="s">
        <v>3</v>
      </c>
      <c r="O14" s="1" t="s">
        <v>4</v>
      </c>
      <c r="P14" s="1" t="s">
        <v>5</v>
      </c>
      <c r="Q14" s="1" t="s">
        <v>6</v>
      </c>
      <c r="R14" s="1" t="s">
        <v>7</v>
      </c>
      <c r="S14" s="1" t="s">
        <v>8</v>
      </c>
      <c r="T14" s="35" t="s">
        <v>9</v>
      </c>
    </row>
    <row r="15" spans="1:20" x14ac:dyDescent="0.2">
      <c r="A15" s="63" t="s">
        <v>10</v>
      </c>
      <c r="B15" s="5">
        <v>0.25</v>
      </c>
      <c r="C15" s="5">
        <v>0.8</v>
      </c>
      <c r="D15" s="5">
        <v>0.84</v>
      </c>
      <c r="E15" s="5">
        <v>0.82</v>
      </c>
      <c r="F15" s="5">
        <v>219</v>
      </c>
      <c r="G15" s="5">
        <v>54</v>
      </c>
      <c r="H15" s="5">
        <v>41</v>
      </c>
      <c r="I15" s="5">
        <v>0.60840000000000005</v>
      </c>
      <c r="J15" s="65">
        <v>0.89701200000000003</v>
      </c>
      <c r="K15" s="19" t="s">
        <v>10</v>
      </c>
      <c r="L15" s="5">
        <v>0.25</v>
      </c>
      <c r="M15" s="5">
        <v>0.8</v>
      </c>
      <c r="N15" s="5">
        <v>0.83</v>
      </c>
      <c r="O15" s="5">
        <v>0.82</v>
      </c>
      <c r="P15" s="5">
        <v>217</v>
      </c>
      <c r="Q15" s="5">
        <v>54</v>
      </c>
      <c r="R15" s="5">
        <v>43</v>
      </c>
      <c r="S15" s="5">
        <v>0.60519999999999996</v>
      </c>
      <c r="T15" s="36">
        <v>0.89015900000000003</v>
      </c>
    </row>
    <row r="16" spans="1:20" x14ac:dyDescent="0.2">
      <c r="A16" s="63" t="s">
        <v>11</v>
      </c>
      <c r="B16" s="5">
        <v>0.25</v>
      </c>
      <c r="C16" s="5">
        <v>0.78</v>
      </c>
      <c r="D16" s="5">
        <v>0.81</v>
      </c>
      <c r="E16" s="5">
        <v>0.8</v>
      </c>
      <c r="F16" s="5">
        <v>214</v>
      </c>
      <c r="G16" s="5">
        <v>61</v>
      </c>
      <c r="H16" s="5">
        <v>49</v>
      </c>
      <c r="I16" s="5">
        <v>0.58399999999999996</v>
      </c>
      <c r="J16" s="65">
        <v>0.89201299999999994</v>
      </c>
      <c r="K16" s="19" t="s">
        <v>11</v>
      </c>
      <c r="L16" s="5">
        <v>0.25</v>
      </c>
      <c r="M16" s="5">
        <v>0.76</v>
      </c>
      <c r="N16" s="5">
        <v>0.79</v>
      </c>
      <c r="O16" s="5">
        <v>0.78</v>
      </c>
      <c r="P16" s="5">
        <v>208</v>
      </c>
      <c r="Q16" s="5">
        <v>64</v>
      </c>
      <c r="R16" s="5">
        <v>55</v>
      </c>
      <c r="S16" s="5">
        <v>0.57879999999999998</v>
      </c>
      <c r="T16" s="36">
        <v>0.88544</v>
      </c>
    </row>
    <row r="17" spans="1:20" x14ac:dyDescent="0.2">
      <c r="A17" s="63" t="s">
        <v>12</v>
      </c>
      <c r="B17" s="5">
        <v>0.25</v>
      </c>
      <c r="C17" s="5">
        <v>0.83</v>
      </c>
      <c r="D17" s="5">
        <v>0.84</v>
      </c>
      <c r="E17" s="5">
        <v>0.84</v>
      </c>
      <c r="F17" s="5">
        <v>222</v>
      </c>
      <c r="G17" s="5">
        <v>44</v>
      </c>
      <c r="H17" s="5">
        <v>42</v>
      </c>
      <c r="I17" s="5">
        <v>0.63460000000000005</v>
      </c>
      <c r="J17" s="65">
        <v>0.89219300000000001</v>
      </c>
      <c r="K17" s="19" t="s">
        <v>12</v>
      </c>
      <c r="L17" s="5">
        <v>0.25</v>
      </c>
      <c r="M17" s="5">
        <v>0.84</v>
      </c>
      <c r="N17" s="5">
        <v>0.83</v>
      </c>
      <c r="O17" s="5">
        <v>0.84</v>
      </c>
      <c r="P17" s="5">
        <v>218</v>
      </c>
      <c r="Q17" s="5">
        <v>40</v>
      </c>
      <c r="R17" s="5">
        <v>46</v>
      </c>
      <c r="S17" s="5">
        <v>0.64490000000000003</v>
      </c>
      <c r="T17" s="36">
        <v>0.88409099999999996</v>
      </c>
    </row>
    <row r="18" spans="1:20" x14ac:dyDescent="0.2">
      <c r="A18" s="63" t="s">
        <v>13</v>
      </c>
      <c r="B18" s="5">
        <v>0.25</v>
      </c>
      <c r="C18" s="5">
        <v>0.81</v>
      </c>
      <c r="D18" s="5">
        <v>0.83</v>
      </c>
      <c r="E18" s="5">
        <v>0.82</v>
      </c>
      <c r="F18" s="5">
        <v>223</v>
      </c>
      <c r="G18" s="5">
        <v>53</v>
      </c>
      <c r="H18" s="5">
        <v>45</v>
      </c>
      <c r="I18" s="5">
        <v>0.62109999999999999</v>
      </c>
      <c r="J18" s="65">
        <v>0.89007400000000003</v>
      </c>
      <c r="K18" s="19" t="s">
        <v>13</v>
      </c>
      <c r="L18" s="5">
        <v>0.25</v>
      </c>
      <c r="M18" s="5">
        <v>0.77</v>
      </c>
      <c r="N18" s="5">
        <v>0.81</v>
      </c>
      <c r="O18" s="5">
        <v>0.79</v>
      </c>
      <c r="P18" s="5">
        <v>216</v>
      </c>
      <c r="Q18" s="5">
        <v>63</v>
      </c>
      <c r="R18" s="5">
        <v>52</v>
      </c>
      <c r="S18" s="5">
        <v>0.5917</v>
      </c>
      <c r="T18" s="36">
        <v>0.88582399999999994</v>
      </c>
    </row>
    <row r="19" spans="1:20" ht="16" thickBot="1" x14ac:dyDescent="0.25">
      <c r="A19" s="75" t="s">
        <v>14</v>
      </c>
      <c r="B19" s="12">
        <v>0.25</v>
      </c>
      <c r="C19" s="12">
        <v>0.77</v>
      </c>
      <c r="D19" s="12">
        <v>0.77</v>
      </c>
      <c r="E19" s="12">
        <v>0.77</v>
      </c>
      <c r="F19" s="12">
        <v>199</v>
      </c>
      <c r="G19" s="12">
        <v>59</v>
      </c>
      <c r="H19" s="12">
        <v>60</v>
      </c>
      <c r="I19" s="12">
        <v>0.59309999999999996</v>
      </c>
      <c r="J19" s="76">
        <v>0.874251</v>
      </c>
      <c r="K19" s="20" t="s">
        <v>14</v>
      </c>
      <c r="L19" s="12">
        <v>0.25</v>
      </c>
      <c r="M19" s="12">
        <v>0.79</v>
      </c>
      <c r="N19" s="12">
        <v>0.8</v>
      </c>
      <c r="O19" s="12">
        <v>0.8</v>
      </c>
      <c r="P19" s="12">
        <v>208</v>
      </c>
      <c r="Q19" s="12">
        <v>54</v>
      </c>
      <c r="R19" s="12">
        <v>51</v>
      </c>
      <c r="S19" s="12">
        <v>0.60419999999999996</v>
      </c>
      <c r="T19" s="37">
        <v>0.87727599999999994</v>
      </c>
    </row>
    <row r="20" spans="1:20" ht="16" thickTop="1" x14ac:dyDescent="0.2">
      <c r="A20" s="66" t="s">
        <v>65</v>
      </c>
      <c r="B20" s="67">
        <f t="shared" ref="B20:J20" si="18">STDEV(B15:B19)</f>
        <v>0</v>
      </c>
      <c r="C20" s="67">
        <f t="shared" si="18"/>
        <v>2.3874672772626629E-2</v>
      </c>
      <c r="D20" s="67">
        <f t="shared" si="18"/>
        <v>2.9495762407505226E-2</v>
      </c>
      <c r="E20" s="67">
        <f t="shared" si="18"/>
        <v>2.645751311064588E-2</v>
      </c>
      <c r="F20" s="67">
        <f t="shared" si="18"/>
        <v>9.8132563402776753</v>
      </c>
      <c r="G20" s="67">
        <f t="shared" si="18"/>
        <v>6.6105975524153502</v>
      </c>
      <c r="H20" s="67">
        <f t="shared" si="18"/>
        <v>7.700649323271394</v>
      </c>
      <c r="I20" s="67">
        <f t="shared" si="18"/>
        <v>2.0475912678071306E-2</v>
      </c>
      <c r="J20" s="68">
        <f t="shared" si="18"/>
        <v>8.6904123780175164E-3</v>
      </c>
      <c r="K20" s="69" t="s">
        <v>65</v>
      </c>
      <c r="L20" s="67">
        <f t="shared" ref="L20:T20" si="19">STDEV(L15:L19)</f>
        <v>0</v>
      </c>
      <c r="M20" s="67">
        <f t="shared" si="19"/>
        <v>3.1144823004794861E-2</v>
      </c>
      <c r="N20" s="67">
        <f t="shared" si="19"/>
        <v>1.7888543819998277E-2</v>
      </c>
      <c r="O20" s="67">
        <f t="shared" si="19"/>
        <v>2.4083189157584558E-2</v>
      </c>
      <c r="P20" s="67">
        <f t="shared" si="19"/>
        <v>4.9799598391954927</v>
      </c>
      <c r="Q20" s="67">
        <f t="shared" si="19"/>
        <v>9.6436507609929549</v>
      </c>
      <c r="R20" s="67">
        <f t="shared" si="19"/>
        <v>4.8270073544588676</v>
      </c>
      <c r="S20" s="67">
        <f t="shared" si="19"/>
        <v>2.4779083921727226E-2</v>
      </c>
      <c r="T20" s="67">
        <f t="shared" si="19"/>
        <v>4.6636223582104362E-3</v>
      </c>
    </row>
    <row r="21" spans="1:20" x14ac:dyDescent="0.2">
      <c r="A21" s="13" t="s">
        <v>15</v>
      </c>
      <c r="B21" s="10">
        <f t="shared" ref="B21:J21" si="20">MEDIAN(B15:B19)</f>
        <v>0.25</v>
      </c>
      <c r="C21" s="10">
        <f t="shared" si="20"/>
        <v>0.8</v>
      </c>
      <c r="D21" s="16">
        <f t="shared" si="20"/>
        <v>0.83</v>
      </c>
      <c r="E21" s="10">
        <f t="shared" si="20"/>
        <v>0.82</v>
      </c>
      <c r="F21" s="10">
        <f t="shared" si="20"/>
        <v>219</v>
      </c>
      <c r="G21" s="10">
        <f t="shared" si="20"/>
        <v>54</v>
      </c>
      <c r="H21" s="10">
        <f t="shared" si="20"/>
        <v>45</v>
      </c>
      <c r="I21" s="10">
        <f t="shared" si="20"/>
        <v>0.60840000000000005</v>
      </c>
      <c r="J21" s="32">
        <f t="shared" si="20"/>
        <v>0.89201299999999994</v>
      </c>
      <c r="K21" s="13" t="s">
        <v>15</v>
      </c>
      <c r="L21" s="10">
        <f t="shared" ref="L21:T21" si="21">MEDIAN(L15:L19)</f>
        <v>0.25</v>
      </c>
      <c r="M21" s="10">
        <f t="shared" si="21"/>
        <v>0.79</v>
      </c>
      <c r="N21" s="16">
        <f t="shared" si="21"/>
        <v>0.81</v>
      </c>
      <c r="O21" s="10">
        <f t="shared" si="21"/>
        <v>0.8</v>
      </c>
      <c r="P21" s="10">
        <f t="shared" si="21"/>
        <v>216</v>
      </c>
      <c r="Q21" s="10">
        <f t="shared" si="21"/>
        <v>54</v>
      </c>
      <c r="R21" s="10">
        <f t="shared" si="21"/>
        <v>51</v>
      </c>
      <c r="S21" s="10">
        <f t="shared" si="21"/>
        <v>0.60419999999999996</v>
      </c>
      <c r="T21" s="38">
        <f t="shared" si="21"/>
        <v>0.88544</v>
      </c>
    </row>
    <row r="22" spans="1:20" x14ac:dyDescent="0.2">
      <c r="A22" s="40" t="s">
        <v>48</v>
      </c>
      <c r="B22" s="41"/>
      <c r="C22" s="42">
        <f t="shared" ref="C22:J22" si="22">C21-M21</f>
        <v>1.0000000000000009E-2</v>
      </c>
      <c r="D22" s="42">
        <f t="shared" si="22"/>
        <v>1.9999999999999907E-2</v>
      </c>
      <c r="E22" s="42">
        <f t="shared" si="22"/>
        <v>1.9999999999999907E-2</v>
      </c>
      <c r="F22" s="42">
        <f t="shared" si="22"/>
        <v>3</v>
      </c>
      <c r="G22" s="42">
        <f t="shared" si="22"/>
        <v>0</v>
      </c>
      <c r="H22" s="42">
        <f t="shared" si="22"/>
        <v>-6</v>
      </c>
      <c r="I22" s="42">
        <f t="shared" si="22"/>
        <v>4.2000000000000925E-3</v>
      </c>
      <c r="J22" s="43">
        <f t="shared" si="22"/>
        <v>6.57299999999994E-3</v>
      </c>
    </row>
    <row r="23" spans="1:20" x14ac:dyDescent="0.2">
      <c r="A23" s="78"/>
      <c r="B23" s="79"/>
      <c r="C23" s="24"/>
      <c r="D23" s="24"/>
      <c r="E23" s="24"/>
      <c r="F23" s="24"/>
      <c r="G23" s="24"/>
      <c r="H23" s="24"/>
      <c r="I23" s="24"/>
      <c r="J23" s="39"/>
      <c r="K23" s="25"/>
      <c r="L23" s="24"/>
      <c r="M23" s="24"/>
      <c r="N23" s="26"/>
      <c r="O23" s="24"/>
      <c r="P23" s="24"/>
      <c r="Q23" s="24"/>
      <c r="R23" s="24"/>
      <c r="S23" s="24"/>
      <c r="T23" s="39"/>
    </row>
    <row r="25" spans="1:20" ht="29" x14ac:dyDescent="0.2">
      <c r="A25" s="113" t="s">
        <v>37</v>
      </c>
      <c r="B25" s="114"/>
      <c r="C25" s="114"/>
      <c r="D25" s="114"/>
      <c r="E25" s="114"/>
      <c r="F25" s="114"/>
      <c r="G25" s="114"/>
      <c r="H25" s="114"/>
      <c r="I25" s="114"/>
      <c r="J25" s="115"/>
      <c r="K25" s="110" t="s">
        <v>38</v>
      </c>
      <c r="L25" s="111"/>
      <c r="M25" s="111"/>
      <c r="N25" s="111"/>
      <c r="O25" s="111"/>
      <c r="P25" s="111"/>
      <c r="Q25" s="111"/>
      <c r="R25" s="111"/>
      <c r="S25" s="111"/>
      <c r="T25" s="111"/>
    </row>
    <row r="26" spans="1:20" x14ac:dyDescent="0.2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H26" s="1" t="s">
        <v>7</v>
      </c>
      <c r="I26" s="1" t="s">
        <v>8</v>
      </c>
      <c r="J26" s="27" t="s">
        <v>9</v>
      </c>
      <c r="K26" s="1" t="s">
        <v>0</v>
      </c>
      <c r="L26" s="1" t="s">
        <v>1</v>
      </c>
      <c r="M26" s="1" t="s">
        <v>2</v>
      </c>
      <c r="N26" s="1" t="s">
        <v>3</v>
      </c>
      <c r="O26" s="1" t="s">
        <v>4</v>
      </c>
      <c r="P26" s="1" t="s">
        <v>5</v>
      </c>
      <c r="Q26" s="1" t="s">
        <v>6</v>
      </c>
      <c r="R26" s="1" t="s">
        <v>7</v>
      </c>
      <c r="S26" s="1" t="s">
        <v>8</v>
      </c>
      <c r="T26" s="35" t="s">
        <v>9</v>
      </c>
    </row>
    <row r="27" spans="1:20" x14ac:dyDescent="0.2">
      <c r="A27" s="1" t="s">
        <v>10</v>
      </c>
      <c r="B27" s="5">
        <v>0.25</v>
      </c>
      <c r="C27" s="5">
        <v>0.59</v>
      </c>
      <c r="D27" s="5">
        <v>0.39</v>
      </c>
      <c r="E27" s="5">
        <v>0.47</v>
      </c>
      <c r="F27" s="5">
        <v>102</v>
      </c>
      <c r="G27" s="5">
        <v>71</v>
      </c>
      <c r="H27" s="5">
        <v>158</v>
      </c>
      <c r="I27" s="5">
        <v>0.39779999999999999</v>
      </c>
      <c r="J27" s="28">
        <v>0.58740099999999995</v>
      </c>
      <c r="K27" s="1" t="s">
        <v>10</v>
      </c>
      <c r="L27" s="5">
        <v>0.25</v>
      </c>
      <c r="M27" s="5">
        <v>0.8</v>
      </c>
      <c r="N27" s="5">
        <v>0.83</v>
      </c>
      <c r="O27" s="5">
        <v>0.82</v>
      </c>
      <c r="P27" s="5">
        <v>217</v>
      </c>
      <c r="Q27" s="5">
        <v>54</v>
      </c>
      <c r="R27" s="5">
        <v>43</v>
      </c>
      <c r="S27" s="5">
        <v>0.60519999999999996</v>
      </c>
      <c r="T27" s="36">
        <v>0.89015900000000003</v>
      </c>
    </row>
    <row r="28" spans="1:20" x14ac:dyDescent="0.2">
      <c r="A28" s="1" t="s">
        <v>11</v>
      </c>
      <c r="B28" s="5">
        <v>0.25</v>
      </c>
      <c r="C28" s="5">
        <v>0.69</v>
      </c>
      <c r="D28" s="5">
        <v>0.45</v>
      </c>
      <c r="E28" s="5">
        <v>0.55000000000000004</v>
      </c>
      <c r="F28" s="5">
        <v>119</v>
      </c>
      <c r="G28" s="5">
        <v>53</v>
      </c>
      <c r="H28" s="5">
        <v>144</v>
      </c>
      <c r="I28" s="5">
        <v>0.47589999999999999</v>
      </c>
      <c r="J28" s="28">
        <v>0.648254</v>
      </c>
      <c r="K28" s="1" t="s">
        <v>11</v>
      </c>
      <c r="L28" s="5">
        <v>0.25</v>
      </c>
      <c r="M28" s="5">
        <v>0.76</v>
      </c>
      <c r="N28" s="5">
        <v>0.79</v>
      </c>
      <c r="O28" s="5">
        <v>0.78</v>
      </c>
      <c r="P28" s="5">
        <v>208</v>
      </c>
      <c r="Q28" s="5">
        <v>64</v>
      </c>
      <c r="R28" s="5">
        <v>55</v>
      </c>
      <c r="S28" s="5">
        <v>0.57879999999999998</v>
      </c>
      <c r="T28" s="36">
        <v>0.88544</v>
      </c>
    </row>
    <row r="29" spans="1:20" x14ac:dyDescent="0.2">
      <c r="A29" s="1" t="s">
        <v>12</v>
      </c>
      <c r="B29" s="5">
        <v>0.25</v>
      </c>
      <c r="C29" s="5">
        <v>0.61</v>
      </c>
      <c r="D29" s="5">
        <v>0.42</v>
      </c>
      <c r="E29" s="5">
        <v>0.49</v>
      </c>
      <c r="F29" s="5">
        <v>110</v>
      </c>
      <c r="G29" s="5">
        <v>71</v>
      </c>
      <c r="H29" s="5">
        <v>154</v>
      </c>
      <c r="I29" s="5">
        <v>0.42070000000000002</v>
      </c>
      <c r="J29" s="28">
        <v>0.60589800000000005</v>
      </c>
      <c r="K29" s="1" t="s">
        <v>12</v>
      </c>
      <c r="L29" s="5">
        <v>0.25</v>
      </c>
      <c r="M29" s="5">
        <v>0.84</v>
      </c>
      <c r="N29" s="5">
        <v>0.83</v>
      </c>
      <c r="O29" s="5">
        <v>0.84</v>
      </c>
      <c r="P29" s="5">
        <v>218</v>
      </c>
      <c r="Q29" s="5">
        <v>40</v>
      </c>
      <c r="R29" s="5">
        <v>46</v>
      </c>
      <c r="S29" s="5">
        <v>0.64490000000000003</v>
      </c>
      <c r="T29" s="36">
        <v>0.88409099999999996</v>
      </c>
    </row>
    <row r="30" spans="1:20" x14ac:dyDescent="0.2">
      <c r="A30" s="1" t="s">
        <v>13</v>
      </c>
      <c r="B30" s="5">
        <v>0.25</v>
      </c>
      <c r="C30" s="5">
        <v>0.69</v>
      </c>
      <c r="D30" s="5">
        <v>0.42</v>
      </c>
      <c r="E30" s="5">
        <v>0.52</v>
      </c>
      <c r="F30" s="5">
        <v>112</v>
      </c>
      <c r="G30" s="5">
        <v>51</v>
      </c>
      <c r="H30" s="5">
        <v>156</v>
      </c>
      <c r="I30" s="5">
        <v>0.48130000000000001</v>
      </c>
      <c r="J30" s="28">
        <v>0.65812999999999999</v>
      </c>
      <c r="K30" s="1" t="s">
        <v>13</v>
      </c>
      <c r="L30" s="5">
        <v>0.25</v>
      </c>
      <c r="M30" s="5">
        <v>0.77</v>
      </c>
      <c r="N30" s="5">
        <v>0.81</v>
      </c>
      <c r="O30" s="5">
        <v>0.79</v>
      </c>
      <c r="P30" s="5">
        <v>216</v>
      </c>
      <c r="Q30" s="5">
        <v>63</v>
      </c>
      <c r="R30" s="5">
        <v>52</v>
      </c>
      <c r="S30" s="5">
        <v>0.5917</v>
      </c>
      <c r="T30" s="36">
        <v>0.88582399999999994</v>
      </c>
    </row>
    <row r="31" spans="1:20" ht="16" thickBot="1" x14ac:dyDescent="0.25">
      <c r="A31" s="11" t="s">
        <v>14</v>
      </c>
      <c r="B31" s="12">
        <v>0.25</v>
      </c>
      <c r="C31" s="12">
        <v>0.6</v>
      </c>
      <c r="D31" s="12">
        <v>0.42</v>
      </c>
      <c r="E31" s="12">
        <v>0.5</v>
      </c>
      <c r="F31" s="12">
        <v>110</v>
      </c>
      <c r="G31" s="12">
        <v>72</v>
      </c>
      <c r="H31" s="12">
        <v>149</v>
      </c>
      <c r="I31" s="12">
        <v>0.41539999999999999</v>
      </c>
      <c r="J31" s="29">
        <v>0.60148800000000002</v>
      </c>
      <c r="K31" s="14" t="s">
        <v>14</v>
      </c>
      <c r="L31" s="12">
        <v>0.25</v>
      </c>
      <c r="M31" s="12">
        <v>0.79</v>
      </c>
      <c r="N31" s="12">
        <v>0.8</v>
      </c>
      <c r="O31" s="12">
        <v>0.8</v>
      </c>
      <c r="P31" s="12">
        <v>208</v>
      </c>
      <c r="Q31" s="12">
        <v>54</v>
      </c>
      <c r="R31" s="12">
        <v>51</v>
      </c>
      <c r="S31" s="12">
        <v>0.60419999999999996</v>
      </c>
      <c r="T31" s="37">
        <v>0.87727599999999994</v>
      </c>
    </row>
    <row r="32" spans="1:20" ht="16" thickTop="1" x14ac:dyDescent="0.2">
      <c r="A32" s="66" t="s">
        <v>65</v>
      </c>
      <c r="B32" s="67">
        <f>STDEV(B27:B31)</f>
        <v>0</v>
      </c>
      <c r="C32" s="67">
        <f t="shared" ref="C32" si="23">STDEV(C27:C31)</f>
        <v>4.9799598391954913E-2</v>
      </c>
      <c r="D32" s="67">
        <f t="shared" ref="D32" si="24">STDEV(D27:D31)</f>
        <v>2.1213203435596427E-2</v>
      </c>
      <c r="E32" s="67">
        <f t="shared" ref="E32" si="25">STDEV(E27:E31)</f>
        <v>3.0495901363953842E-2</v>
      </c>
      <c r="F32" s="67">
        <f t="shared" ref="F32" si="26">STDEV(F27:F31)</f>
        <v>6.06630035524124</v>
      </c>
      <c r="G32" s="67">
        <f t="shared" ref="G32" si="27">STDEV(G27:G31)</f>
        <v>10.620734437881412</v>
      </c>
      <c r="H32" s="67">
        <f t="shared" ref="H32" si="28">STDEV(H27:H31)</f>
        <v>5.6745043836444422</v>
      </c>
      <c r="I32" s="67">
        <f t="shared" ref="I32" si="29">STDEV(I27:I31)</f>
        <v>3.7871981727921236E-2</v>
      </c>
      <c r="J32" s="68">
        <f t="shared" ref="J32" si="30">STDEV(J27:J31)</f>
        <v>3.1049019778408463E-2</v>
      </c>
      <c r="K32" s="69" t="s">
        <v>65</v>
      </c>
      <c r="L32" s="67">
        <f>STDEV(L27:L31)</f>
        <v>0</v>
      </c>
      <c r="M32" s="67">
        <f t="shared" ref="M32" si="31">STDEV(M27:M31)</f>
        <v>3.1144823004794861E-2</v>
      </c>
      <c r="N32" s="67">
        <f t="shared" ref="N32" si="32">STDEV(N27:N31)</f>
        <v>1.7888543819998277E-2</v>
      </c>
      <c r="O32" s="67">
        <f t="shared" ref="O32" si="33">STDEV(O27:O31)</f>
        <v>2.4083189157584558E-2</v>
      </c>
      <c r="P32" s="67">
        <f t="shared" ref="P32" si="34">STDEV(P27:P31)</f>
        <v>4.9799598391954927</v>
      </c>
      <c r="Q32" s="67">
        <f t="shared" ref="Q32" si="35">STDEV(Q27:Q31)</f>
        <v>9.6436507609929549</v>
      </c>
      <c r="R32" s="67">
        <f t="shared" ref="R32" si="36">STDEV(R27:R31)</f>
        <v>4.8270073544588676</v>
      </c>
      <c r="S32" s="67">
        <f t="shared" ref="S32" si="37">STDEV(S27:S31)</f>
        <v>2.4779083921727226E-2</v>
      </c>
      <c r="T32" s="67">
        <f t="shared" ref="T32" si="38">STDEV(T27:T31)</f>
        <v>4.6636223582104362E-3</v>
      </c>
    </row>
    <row r="33" spans="1:20" x14ac:dyDescent="0.2">
      <c r="A33" s="9" t="s">
        <v>15</v>
      </c>
      <c r="B33" s="10">
        <f>MEDIAN(B27:B31)</f>
        <v>0.25</v>
      </c>
      <c r="C33" s="10">
        <f t="shared" ref="C33:J33" si="39">MEDIAN(C27:C31)</f>
        <v>0.61</v>
      </c>
      <c r="D33" s="10">
        <f t="shared" si="39"/>
        <v>0.42</v>
      </c>
      <c r="E33" s="10">
        <f t="shared" si="39"/>
        <v>0.5</v>
      </c>
      <c r="F33" s="10">
        <f t="shared" si="39"/>
        <v>110</v>
      </c>
      <c r="G33" s="10">
        <f t="shared" si="39"/>
        <v>71</v>
      </c>
      <c r="H33" s="10">
        <f t="shared" si="39"/>
        <v>154</v>
      </c>
      <c r="I33" s="10">
        <f t="shared" si="39"/>
        <v>0.42070000000000002</v>
      </c>
      <c r="J33" s="32">
        <f t="shared" si="39"/>
        <v>0.60589800000000005</v>
      </c>
      <c r="K33" s="13" t="s">
        <v>15</v>
      </c>
      <c r="L33" s="10">
        <f>MEDIAN(L27:L31)</f>
        <v>0.25</v>
      </c>
      <c r="M33" s="10">
        <f t="shared" ref="M33:T33" si="40">MEDIAN(M27:M31)</f>
        <v>0.79</v>
      </c>
      <c r="N33" s="16">
        <f t="shared" si="40"/>
        <v>0.81</v>
      </c>
      <c r="O33" s="10">
        <f t="shared" si="40"/>
        <v>0.8</v>
      </c>
      <c r="P33" s="10">
        <f t="shared" si="40"/>
        <v>216</v>
      </c>
      <c r="Q33" s="10">
        <f t="shared" si="40"/>
        <v>54</v>
      </c>
      <c r="R33" s="10">
        <f t="shared" si="40"/>
        <v>51</v>
      </c>
      <c r="S33" s="10">
        <f t="shared" si="40"/>
        <v>0.60419999999999996</v>
      </c>
      <c r="T33" s="38">
        <f t="shared" si="40"/>
        <v>0.88544</v>
      </c>
    </row>
    <row r="34" spans="1:20" x14ac:dyDescent="0.2">
      <c r="A34" s="40" t="s">
        <v>66</v>
      </c>
      <c r="B34" s="41"/>
      <c r="C34" s="42">
        <f>C33-M33</f>
        <v>-0.18000000000000005</v>
      </c>
      <c r="D34" s="42">
        <f t="shared" ref="D34" si="41">D33-N33</f>
        <v>-0.39000000000000007</v>
      </c>
      <c r="E34" s="42">
        <f t="shared" ref="E34" si="42">E33-O33</f>
        <v>-0.30000000000000004</v>
      </c>
      <c r="F34" s="42">
        <f t="shared" ref="F34" si="43">F33-P33</f>
        <v>-106</v>
      </c>
      <c r="G34" s="42">
        <f t="shared" ref="G34" si="44">G33-Q33</f>
        <v>17</v>
      </c>
      <c r="H34" s="42">
        <f t="shared" ref="H34" si="45">H33-R33</f>
        <v>103</v>
      </c>
      <c r="I34" s="42">
        <f t="shared" ref="I34" si="46">I33-S33</f>
        <v>-0.18349999999999994</v>
      </c>
      <c r="J34" s="43">
        <f t="shared" ref="J34" si="47">J33-T33</f>
        <v>-0.27954199999999996</v>
      </c>
      <c r="K34" s="25"/>
      <c r="L34" s="24"/>
      <c r="M34" s="24"/>
      <c r="N34" s="26"/>
      <c r="O34" s="24"/>
      <c r="P34" s="24"/>
      <c r="Q34" s="24"/>
      <c r="R34" s="24"/>
      <c r="S34" s="24"/>
      <c r="T34" s="39"/>
    </row>
    <row r="36" spans="1:20" ht="29" x14ac:dyDescent="0.2">
      <c r="A36" s="113" t="s">
        <v>55</v>
      </c>
      <c r="B36" s="114"/>
      <c r="C36" s="114"/>
      <c r="D36" s="114"/>
      <c r="E36" s="114"/>
      <c r="F36" s="114"/>
      <c r="G36" s="114"/>
      <c r="H36" s="114"/>
      <c r="I36" s="114"/>
      <c r="J36" s="115"/>
      <c r="K36" s="110" t="s">
        <v>38</v>
      </c>
      <c r="L36" s="111"/>
      <c r="M36" s="111"/>
      <c r="N36" s="111"/>
      <c r="O36" s="111"/>
      <c r="P36" s="111"/>
      <c r="Q36" s="111"/>
      <c r="R36" s="111"/>
      <c r="S36" s="111"/>
      <c r="T36" s="111"/>
    </row>
    <row r="37" spans="1:20" x14ac:dyDescent="0.2">
      <c r="A37" s="17" t="s">
        <v>0</v>
      </c>
      <c r="B37" s="17" t="s">
        <v>1</v>
      </c>
      <c r="C37" s="17" t="s">
        <v>2</v>
      </c>
      <c r="D37" s="17" t="s">
        <v>3</v>
      </c>
      <c r="E37" s="17" t="s">
        <v>4</v>
      </c>
      <c r="F37" s="17" t="s">
        <v>5</v>
      </c>
      <c r="G37" s="17" t="s">
        <v>6</v>
      </c>
      <c r="H37" s="17" t="s">
        <v>7</v>
      </c>
      <c r="I37" s="17" t="s">
        <v>8</v>
      </c>
      <c r="J37" s="33" t="s">
        <v>9</v>
      </c>
      <c r="K37" s="1" t="s">
        <v>0</v>
      </c>
      <c r="L37" s="1" t="s">
        <v>1</v>
      </c>
      <c r="M37" s="1" t="s">
        <v>2</v>
      </c>
      <c r="N37" s="1" t="s">
        <v>3</v>
      </c>
      <c r="O37" s="1" t="s">
        <v>4</v>
      </c>
      <c r="P37" s="1" t="s">
        <v>5</v>
      </c>
      <c r="Q37" s="1" t="s">
        <v>6</v>
      </c>
      <c r="R37" s="1" t="s">
        <v>7</v>
      </c>
      <c r="S37" s="1" t="s">
        <v>8</v>
      </c>
      <c r="T37" s="35" t="s">
        <v>9</v>
      </c>
    </row>
    <row r="38" spans="1:20" x14ac:dyDescent="0.2">
      <c r="A38" s="17" t="s">
        <v>10</v>
      </c>
      <c r="B38" s="5">
        <v>0.25</v>
      </c>
      <c r="C38" s="5">
        <v>0.76</v>
      </c>
      <c r="D38" s="5">
        <v>0.8</v>
      </c>
      <c r="E38" s="5">
        <v>0.78</v>
      </c>
      <c r="F38" s="5">
        <v>207</v>
      </c>
      <c r="G38" s="5">
        <v>66</v>
      </c>
      <c r="H38" s="5">
        <v>53</v>
      </c>
      <c r="I38" s="5">
        <v>0.57509999999999994</v>
      </c>
      <c r="J38" s="28">
        <v>0.86950799999999995</v>
      </c>
      <c r="K38" s="1" t="s">
        <v>10</v>
      </c>
      <c r="L38" s="5">
        <v>0.25</v>
      </c>
      <c r="M38" s="5">
        <v>0.8</v>
      </c>
      <c r="N38" s="5">
        <v>0.83</v>
      </c>
      <c r="O38" s="5">
        <v>0.82</v>
      </c>
      <c r="P38" s="5">
        <v>217</v>
      </c>
      <c r="Q38" s="5">
        <v>54</v>
      </c>
      <c r="R38" s="5">
        <v>43</v>
      </c>
      <c r="S38" s="5">
        <v>0.60519999999999996</v>
      </c>
      <c r="T38" s="36">
        <v>0.89015900000000003</v>
      </c>
    </row>
    <row r="39" spans="1:20" x14ac:dyDescent="0.2">
      <c r="A39" s="17" t="s">
        <v>11</v>
      </c>
      <c r="B39" s="5">
        <v>0.25</v>
      </c>
      <c r="C39" s="5">
        <v>0.8</v>
      </c>
      <c r="D39" s="5">
        <v>0.79</v>
      </c>
      <c r="E39" s="5">
        <v>0.8</v>
      </c>
      <c r="F39" s="5">
        <v>208</v>
      </c>
      <c r="G39" s="5">
        <v>52</v>
      </c>
      <c r="H39" s="5">
        <v>55</v>
      </c>
      <c r="I39" s="5">
        <v>0.60060000000000002</v>
      </c>
      <c r="J39" s="28">
        <v>0.88469299999999995</v>
      </c>
      <c r="K39" s="1" t="s">
        <v>11</v>
      </c>
      <c r="L39" s="5">
        <v>0.25</v>
      </c>
      <c r="M39" s="5">
        <v>0.76</v>
      </c>
      <c r="N39" s="5">
        <v>0.79</v>
      </c>
      <c r="O39" s="5">
        <v>0.78</v>
      </c>
      <c r="P39" s="5">
        <v>208</v>
      </c>
      <c r="Q39" s="5">
        <v>64</v>
      </c>
      <c r="R39" s="5">
        <v>55</v>
      </c>
      <c r="S39" s="5">
        <v>0.57879999999999998</v>
      </c>
      <c r="T39" s="36">
        <v>0.88544</v>
      </c>
    </row>
    <row r="40" spans="1:20" x14ac:dyDescent="0.2">
      <c r="A40" s="17" t="s">
        <v>12</v>
      </c>
      <c r="B40" s="5">
        <v>0.25</v>
      </c>
      <c r="C40" s="5">
        <v>0.84</v>
      </c>
      <c r="D40" s="5">
        <v>0.84</v>
      </c>
      <c r="E40" s="5">
        <v>0.84</v>
      </c>
      <c r="F40" s="5">
        <v>221</v>
      </c>
      <c r="G40" s="5">
        <v>42</v>
      </c>
      <c r="H40" s="5">
        <v>43</v>
      </c>
      <c r="I40" s="5">
        <v>0.63470000000000004</v>
      </c>
      <c r="J40" s="28">
        <v>0.89224899999999996</v>
      </c>
      <c r="K40" s="1" t="s">
        <v>12</v>
      </c>
      <c r="L40" s="5">
        <v>0.25</v>
      </c>
      <c r="M40" s="5">
        <v>0.84</v>
      </c>
      <c r="N40" s="5">
        <v>0.83</v>
      </c>
      <c r="O40" s="5">
        <v>0.84</v>
      </c>
      <c r="P40" s="5">
        <v>218</v>
      </c>
      <c r="Q40" s="5">
        <v>40</v>
      </c>
      <c r="R40" s="5">
        <v>46</v>
      </c>
      <c r="S40" s="5">
        <v>0.64490000000000003</v>
      </c>
      <c r="T40" s="36">
        <v>0.88409099999999996</v>
      </c>
    </row>
    <row r="41" spans="1:20" x14ac:dyDescent="0.2">
      <c r="A41" s="17" t="s">
        <v>13</v>
      </c>
      <c r="B41" s="5">
        <v>0.25</v>
      </c>
      <c r="C41" s="5">
        <v>0.79</v>
      </c>
      <c r="D41" s="5">
        <v>0.81</v>
      </c>
      <c r="E41" s="5">
        <v>0.8</v>
      </c>
      <c r="F41" s="5">
        <v>216</v>
      </c>
      <c r="G41" s="5">
        <v>58</v>
      </c>
      <c r="H41" s="5">
        <v>52</v>
      </c>
      <c r="I41" s="5">
        <v>0.60819999999999996</v>
      </c>
      <c r="J41" s="28">
        <v>0.86895999999999995</v>
      </c>
      <c r="K41" s="1" t="s">
        <v>13</v>
      </c>
      <c r="L41" s="5">
        <v>0.25</v>
      </c>
      <c r="M41" s="5">
        <v>0.77</v>
      </c>
      <c r="N41" s="5">
        <v>0.81</v>
      </c>
      <c r="O41" s="5">
        <v>0.79</v>
      </c>
      <c r="P41" s="5">
        <v>216</v>
      </c>
      <c r="Q41" s="5">
        <v>63</v>
      </c>
      <c r="R41" s="5">
        <v>52</v>
      </c>
      <c r="S41" s="5">
        <v>0.5917</v>
      </c>
      <c r="T41" s="36">
        <v>0.88582399999999994</v>
      </c>
    </row>
    <row r="42" spans="1:20" ht="16" thickBot="1" x14ac:dyDescent="0.25">
      <c r="A42" s="18" t="s">
        <v>14</v>
      </c>
      <c r="B42" s="12">
        <v>0.25</v>
      </c>
      <c r="C42" s="12">
        <v>0.76</v>
      </c>
      <c r="D42" s="12">
        <v>0.78</v>
      </c>
      <c r="E42" s="12">
        <v>0.77</v>
      </c>
      <c r="F42" s="12">
        <v>201</v>
      </c>
      <c r="G42" s="12">
        <v>62</v>
      </c>
      <c r="H42" s="12">
        <v>58</v>
      </c>
      <c r="I42" s="12">
        <v>0.57579999999999998</v>
      </c>
      <c r="J42" s="29">
        <v>0.85969399999999996</v>
      </c>
      <c r="K42" s="14" t="s">
        <v>14</v>
      </c>
      <c r="L42" s="12">
        <v>0.25</v>
      </c>
      <c r="M42" s="12">
        <v>0.79</v>
      </c>
      <c r="N42" s="12">
        <v>0.8</v>
      </c>
      <c r="O42" s="12">
        <v>0.8</v>
      </c>
      <c r="P42" s="12">
        <v>208</v>
      </c>
      <c r="Q42" s="12">
        <v>54</v>
      </c>
      <c r="R42" s="12">
        <v>51</v>
      </c>
      <c r="S42" s="12">
        <v>0.60419999999999996</v>
      </c>
      <c r="T42" s="37">
        <v>0.87727599999999994</v>
      </c>
    </row>
    <row r="43" spans="1:20" ht="16" thickTop="1" x14ac:dyDescent="0.2">
      <c r="A43" s="66" t="s">
        <v>65</v>
      </c>
      <c r="B43" s="67">
        <f>STDEV(B38:B42)</f>
        <v>0</v>
      </c>
      <c r="C43" s="67">
        <f t="shared" ref="C43" si="48">STDEV(C38:C42)</f>
        <v>3.3166247903553984E-2</v>
      </c>
      <c r="D43" s="67">
        <f t="shared" ref="D43" si="49">STDEV(D38:D42)</f>
        <v>2.3021728866442652E-2</v>
      </c>
      <c r="E43" s="67">
        <f t="shared" ref="E43" si="50">STDEV(E38:E42)</f>
        <v>2.6832815729997458E-2</v>
      </c>
      <c r="F43" s="67">
        <f t="shared" ref="F43" si="51">STDEV(F38:F42)</f>
        <v>7.893034904268446</v>
      </c>
      <c r="G43" s="67">
        <f t="shared" ref="G43" si="52">STDEV(G38:G42)</f>
        <v>9.3808315196468595</v>
      </c>
      <c r="H43" s="67">
        <f t="shared" ref="H43" si="53">STDEV(H38:H42)</f>
        <v>5.6302753041036988</v>
      </c>
      <c r="I43" s="67">
        <f t="shared" ref="I43" si="54">STDEV(I38:I42)</f>
        <v>2.4854919030244324E-2</v>
      </c>
      <c r="J43" s="68">
        <f t="shared" ref="J43" si="55">STDEV(J38:J42)</f>
        <v>1.3156722490802944E-2</v>
      </c>
      <c r="K43" s="69" t="s">
        <v>65</v>
      </c>
      <c r="L43" s="67">
        <f>STDEV(L38:L42)</f>
        <v>0</v>
      </c>
      <c r="M43" s="67">
        <f t="shared" ref="M43" si="56">STDEV(M38:M42)</f>
        <v>3.1144823004794861E-2</v>
      </c>
      <c r="N43" s="67">
        <f t="shared" ref="N43" si="57">STDEV(N38:N42)</f>
        <v>1.7888543819998277E-2</v>
      </c>
      <c r="O43" s="67">
        <f t="shared" ref="O43" si="58">STDEV(O38:O42)</f>
        <v>2.4083189157584558E-2</v>
      </c>
      <c r="P43" s="67">
        <f t="shared" ref="P43" si="59">STDEV(P38:P42)</f>
        <v>4.9799598391954927</v>
      </c>
      <c r="Q43" s="67">
        <f t="shared" ref="Q43" si="60">STDEV(Q38:Q42)</f>
        <v>9.6436507609929549</v>
      </c>
      <c r="R43" s="67">
        <f t="shared" ref="R43" si="61">STDEV(R38:R42)</f>
        <v>4.8270073544588676</v>
      </c>
      <c r="S43" s="67">
        <f t="shared" ref="S43" si="62">STDEV(S38:S42)</f>
        <v>2.4779083921727226E-2</v>
      </c>
      <c r="T43" s="67">
        <f t="shared" ref="T43" si="63">STDEV(T38:T42)</f>
        <v>4.6636223582104362E-3</v>
      </c>
    </row>
    <row r="44" spans="1:20" x14ac:dyDescent="0.2">
      <c r="A44" s="9" t="s">
        <v>15</v>
      </c>
      <c r="B44" s="10">
        <f>MEDIAN(B38:B42)</f>
        <v>0.25</v>
      </c>
      <c r="C44" s="10">
        <f t="shared" ref="C44:J44" si="64">MEDIAN(C38:C42)</f>
        <v>0.79</v>
      </c>
      <c r="D44" s="10">
        <f t="shared" si="64"/>
        <v>0.8</v>
      </c>
      <c r="E44" s="10">
        <f t="shared" si="64"/>
        <v>0.8</v>
      </c>
      <c r="F44" s="10">
        <f t="shared" si="64"/>
        <v>208</v>
      </c>
      <c r="G44" s="10">
        <f t="shared" si="64"/>
        <v>58</v>
      </c>
      <c r="H44" s="10">
        <f t="shared" si="64"/>
        <v>53</v>
      </c>
      <c r="I44" s="10">
        <f t="shared" si="64"/>
        <v>0.60060000000000002</v>
      </c>
      <c r="J44" s="32">
        <f t="shared" si="64"/>
        <v>0.86950799999999995</v>
      </c>
      <c r="K44" s="13" t="s">
        <v>15</v>
      </c>
      <c r="L44" s="10">
        <f>MEDIAN(L38:L42)</f>
        <v>0.25</v>
      </c>
      <c r="M44" s="10">
        <f t="shared" ref="M44:T44" si="65">MEDIAN(M38:M42)</f>
        <v>0.79</v>
      </c>
      <c r="N44" s="16">
        <f t="shared" si="65"/>
        <v>0.81</v>
      </c>
      <c r="O44" s="10">
        <f t="shared" si="65"/>
        <v>0.8</v>
      </c>
      <c r="P44" s="10">
        <f t="shared" si="65"/>
        <v>216</v>
      </c>
      <c r="Q44" s="10">
        <f t="shared" si="65"/>
        <v>54</v>
      </c>
      <c r="R44" s="10">
        <f t="shared" si="65"/>
        <v>51</v>
      </c>
      <c r="S44" s="10">
        <f t="shared" si="65"/>
        <v>0.60419999999999996</v>
      </c>
      <c r="T44" s="38">
        <f t="shared" si="65"/>
        <v>0.88544</v>
      </c>
    </row>
    <row r="45" spans="1:20" x14ac:dyDescent="0.2">
      <c r="A45" s="40" t="s">
        <v>66</v>
      </c>
      <c r="B45" s="41"/>
      <c r="C45" s="42">
        <f>C44-M44</f>
        <v>0</v>
      </c>
      <c r="D45" s="42">
        <f t="shared" ref="D45" si="66">D44-N44</f>
        <v>-1.0000000000000009E-2</v>
      </c>
      <c r="E45" s="42">
        <f t="shared" ref="E45" si="67">E44-O44</f>
        <v>0</v>
      </c>
      <c r="F45" s="42">
        <f t="shared" ref="F45" si="68">F44-P44</f>
        <v>-8</v>
      </c>
      <c r="G45" s="42">
        <f t="shared" ref="G45" si="69">G44-Q44</f>
        <v>4</v>
      </c>
      <c r="H45" s="42">
        <f t="shared" ref="H45" si="70">H44-R44</f>
        <v>2</v>
      </c>
      <c r="I45" s="42">
        <f t="shared" ref="I45" si="71">I44-S44</f>
        <v>-3.5999999999999366E-3</v>
      </c>
      <c r="J45" s="43">
        <f t="shared" ref="J45" si="72">J44-T44</f>
        <v>-1.5932000000000057E-2</v>
      </c>
    </row>
    <row r="47" spans="1:20" ht="29" x14ac:dyDescent="0.2">
      <c r="A47" s="110" t="s">
        <v>41</v>
      </c>
      <c r="B47" s="111"/>
      <c r="C47" s="111"/>
      <c r="D47" s="111"/>
      <c r="E47" s="111"/>
      <c r="F47" s="111"/>
      <c r="G47" s="111"/>
      <c r="H47" s="111"/>
      <c r="I47" s="111"/>
      <c r="J47" s="112"/>
      <c r="K47" s="110" t="s">
        <v>42</v>
      </c>
      <c r="L47" s="111"/>
      <c r="M47" s="111"/>
      <c r="N47" s="111"/>
      <c r="O47" s="111"/>
      <c r="P47" s="111"/>
      <c r="Q47" s="111"/>
      <c r="R47" s="111"/>
      <c r="S47" s="111"/>
      <c r="T47" s="111"/>
    </row>
    <row r="48" spans="1:20" x14ac:dyDescent="0.2">
      <c r="A48" s="1" t="s">
        <v>0</v>
      </c>
      <c r="B48" s="1" t="s">
        <v>1</v>
      </c>
      <c r="C48" s="1" t="s">
        <v>2</v>
      </c>
      <c r="D48" s="1" t="s">
        <v>3</v>
      </c>
      <c r="E48" s="1" t="s">
        <v>4</v>
      </c>
      <c r="F48" s="1" t="s">
        <v>5</v>
      </c>
      <c r="G48" s="1" t="s">
        <v>6</v>
      </c>
      <c r="H48" s="1" t="s">
        <v>7</v>
      </c>
      <c r="I48" s="1" t="s">
        <v>8</v>
      </c>
      <c r="J48" s="27" t="s">
        <v>9</v>
      </c>
      <c r="K48" s="19" t="s">
        <v>0</v>
      </c>
      <c r="L48" s="1" t="s">
        <v>1</v>
      </c>
      <c r="M48" s="1" t="s">
        <v>2</v>
      </c>
      <c r="N48" s="1" t="s">
        <v>3</v>
      </c>
      <c r="O48" s="1" t="s">
        <v>4</v>
      </c>
      <c r="P48" s="1" t="s">
        <v>5</v>
      </c>
      <c r="Q48" s="1" t="s">
        <v>6</v>
      </c>
      <c r="R48" s="1" t="s">
        <v>7</v>
      </c>
      <c r="S48" s="1" t="s">
        <v>8</v>
      </c>
      <c r="T48" s="35" t="s">
        <v>9</v>
      </c>
    </row>
    <row r="49" spans="1:20" x14ac:dyDescent="0.2">
      <c r="A49" s="1" t="s">
        <v>10</v>
      </c>
      <c r="B49" s="5">
        <v>0.25</v>
      </c>
      <c r="C49" s="5">
        <v>0.79</v>
      </c>
      <c r="D49" s="5">
        <v>0.79</v>
      </c>
      <c r="E49" s="5">
        <v>0.79</v>
      </c>
      <c r="F49" s="5">
        <v>205</v>
      </c>
      <c r="G49" s="5">
        <v>53</v>
      </c>
      <c r="H49" s="5">
        <v>55</v>
      </c>
      <c r="I49" s="5">
        <v>0.60019999999999996</v>
      </c>
      <c r="J49" s="28">
        <v>0.85517200000000004</v>
      </c>
      <c r="K49" s="19" t="s">
        <v>10</v>
      </c>
      <c r="L49" s="5">
        <v>0.25</v>
      </c>
      <c r="M49" s="5">
        <v>0.8</v>
      </c>
      <c r="N49" s="5">
        <v>0.83</v>
      </c>
      <c r="O49" s="5">
        <v>0.82</v>
      </c>
      <c r="P49" s="5">
        <v>217</v>
      </c>
      <c r="Q49" s="5">
        <v>54</v>
      </c>
      <c r="R49" s="5">
        <v>43</v>
      </c>
      <c r="S49" s="5">
        <v>0.60519999999999996</v>
      </c>
      <c r="T49" s="36">
        <v>0.89015900000000003</v>
      </c>
    </row>
    <row r="50" spans="1:20" x14ac:dyDescent="0.2">
      <c r="A50" s="1" t="s">
        <v>11</v>
      </c>
      <c r="B50" s="5">
        <v>0.25</v>
      </c>
      <c r="C50" s="5">
        <v>0.81</v>
      </c>
      <c r="D50" s="5">
        <v>0.76</v>
      </c>
      <c r="E50" s="5">
        <v>0.79</v>
      </c>
      <c r="F50" s="5">
        <v>201</v>
      </c>
      <c r="G50" s="5">
        <v>47</v>
      </c>
      <c r="H50" s="5">
        <v>62</v>
      </c>
      <c r="I50" s="5">
        <v>0.60929999999999995</v>
      </c>
      <c r="J50" s="28">
        <v>0.86718600000000001</v>
      </c>
      <c r="K50" s="19" t="s">
        <v>11</v>
      </c>
      <c r="L50" s="5">
        <v>0.25</v>
      </c>
      <c r="M50" s="5">
        <v>0.76</v>
      </c>
      <c r="N50" s="5">
        <v>0.79</v>
      </c>
      <c r="O50" s="5">
        <v>0.78</v>
      </c>
      <c r="P50" s="5">
        <v>208</v>
      </c>
      <c r="Q50" s="5">
        <v>64</v>
      </c>
      <c r="R50" s="5">
        <v>55</v>
      </c>
      <c r="S50" s="5">
        <v>0.57879999999999998</v>
      </c>
      <c r="T50" s="36">
        <v>0.88544</v>
      </c>
    </row>
    <row r="51" spans="1:20" x14ac:dyDescent="0.2">
      <c r="A51" s="1" t="s">
        <v>12</v>
      </c>
      <c r="B51" s="5">
        <v>0.25</v>
      </c>
      <c r="C51" s="5">
        <v>0.81</v>
      </c>
      <c r="D51" s="5">
        <v>0.8</v>
      </c>
      <c r="E51" s="5">
        <v>0.81</v>
      </c>
      <c r="F51" s="5">
        <v>212</v>
      </c>
      <c r="G51" s="5">
        <v>49</v>
      </c>
      <c r="H51" s="5">
        <v>52</v>
      </c>
      <c r="I51" s="5">
        <v>0.61550000000000005</v>
      </c>
      <c r="J51" s="28">
        <v>0.86414999999999997</v>
      </c>
      <c r="K51" s="19" t="s">
        <v>12</v>
      </c>
      <c r="L51" s="5">
        <v>0.25</v>
      </c>
      <c r="M51" s="5">
        <v>0.84</v>
      </c>
      <c r="N51" s="5">
        <v>0.83</v>
      </c>
      <c r="O51" s="5">
        <v>0.84</v>
      </c>
      <c r="P51" s="5">
        <v>218</v>
      </c>
      <c r="Q51" s="5">
        <v>40</v>
      </c>
      <c r="R51" s="5">
        <v>46</v>
      </c>
      <c r="S51" s="5">
        <v>0.64490000000000003</v>
      </c>
      <c r="T51" s="36">
        <v>0.88409099999999996</v>
      </c>
    </row>
    <row r="52" spans="1:20" x14ac:dyDescent="0.2">
      <c r="A52" s="1" t="s">
        <v>13</v>
      </c>
      <c r="B52" s="5">
        <v>0.25</v>
      </c>
      <c r="C52" s="5">
        <v>0.83</v>
      </c>
      <c r="D52" s="5">
        <v>0.81</v>
      </c>
      <c r="E52" s="5">
        <v>0.82</v>
      </c>
      <c r="F52" s="5">
        <v>218</v>
      </c>
      <c r="G52" s="5">
        <v>46</v>
      </c>
      <c r="H52" s="5">
        <v>50</v>
      </c>
      <c r="I52" s="5">
        <v>0.63119999999999998</v>
      </c>
      <c r="J52" s="28">
        <v>0.86713600000000002</v>
      </c>
      <c r="K52" s="19" t="s">
        <v>13</v>
      </c>
      <c r="L52" s="5">
        <v>0.25</v>
      </c>
      <c r="M52" s="5">
        <v>0.77</v>
      </c>
      <c r="N52" s="5">
        <v>0.81</v>
      </c>
      <c r="O52" s="5">
        <v>0.79</v>
      </c>
      <c r="P52" s="5">
        <v>216</v>
      </c>
      <c r="Q52" s="5">
        <v>63</v>
      </c>
      <c r="R52" s="5">
        <v>52</v>
      </c>
      <c r="S52" s="5">
        <v>0.5917</v>
      </c>
      <c r="T52" s="36">
        <v>0.88582399999999994</v>
      </c>
    </row>
    <row r="53" spans="1:20" ht="16" thickBot="1" x14ac:dyDescent="0.25">
      <c r="A53" s="11" t="s">
        <v>14</v>
      </c>
      <c r="B53" s="12">
        <v>0.25</v>
      </c>
      <c r="C53" s="12">
        <v>0.8</v>
      </c>
      <c r="D53" s="12">
        <v>0.78</v>
      </c>
      <c r="E53" s="12">
        <v>0.79</v>
      </c>
      <c r="F53" s="12">
        <v>202</v>
      </c>
      <c r="G53" s="12">
        <v>50</v>
      </c>
      <c r="H53" s="12">
        <v>57</v>
      </c>
      <c r="I53" s="12">
        <v>0.60709999999999997</v>
      </c>
      <c r="J53" s="29">
        <v>0.871892</v>
      </c>
      <c r="K53" s="20" t="s">
        <v>14</v>
      </c>
      <c r="L53" s="12">
        <v>0.25</v>
      </c>
      <c r="M53" s="12">
        <v>0.79</v>
      </c>
      <c r="N53" s="12">
        <v>0.8</v>
      </c>
      <c r="O53" s="12">
        <v>0.8</v>
      </c>
      <c r="P53" s="12">
        <v>208</v>
      </c>
      <c r="Q53" s="12">
        <v>54</v>
      </c>
      <c r="R53" s="12">
        <v>51</v>
      </c>
      <c r="S53" s="12">
        <v>0.60419999999999996</v>
      </c>
      <c r="T53" s="37">
        <v>0.87727599999999994</v>
      </c>
    </row>
    <row r="54" spans="1:20" ht="16" thickTop="1" x14ac:dyDescent="0.2">
      <c r="A54" s="66" t="s">
        <v>65</v>
      </c>
      <c r="B54" s="67">
        <f>STDEV(B49:B53)</f>
        <v>0</v>
      </c>
      <c r="C54" s="67">
        <f t="shared" ref="C54" si="73">STDEV(C49:C53)</f>
        <v>1.4832396974191298E-2</v>
      </c>
      <c r="D54" s="67">
        <f t="shared" ref="D54" si="74">STDEV(D49:D53)</f>
        <v>1.923538406167136E-2</v>
      </c>
      <c r="E54" s="67">
        <f t="shared" ref="E54" si="75">STDEV(E49:E53)</f>
        <v>1.4142135623730925E-2</v>
      </c>
      <c r="F54" s="67">
        <f t="shared" ref="F54" si="76">STDEV(F49:F53)</f>
        <v>7.2318738927058179</v>
      </c>
      <c r="G54" s="67">
        <f t="shared" ref="G54" si="77">STDEV(G49:G53)</f>
        <v>2.7386127875258306</v>
      </c>
      <c r="H54" s="67">
        <f t="shared" ref="H54" si="78">STDEV(H49:H53)</f>
        <v>4.658325879540846</v>
      </c>
      <c r="I54" s="67">
        <f t="shared" ref="I54" si="79">STDEV(I49:I53)</f>
        <v>1.171806297986149E-2</v>
      </c>
      <c r="J54" s="68">
        <f t="shared" ref="J54" si="80">STDEV(J49:J53)</f>
        <v>6.2067580265384786E-3</v>
      </c>
      <c r="K54" s="69" t="s">
        <v>65</v>
      </c>
      <c r="L54" s="67">
        <f>STDEV(L49:L53)</f>
        <v>0</v>
      </c>
      <c r="M54" s="67">
        <f t="shared" ref="M54" si="81">STDEV(M49:M53)</f>
        <v>3.1144823004794861E-2</v>
      </c>
      <c r="N54" s="67">
        <f t="shared" ref="N54" si="82">STDEV(N49:N53)</f>
        <v>1.7888543819998277E-2</v>
      </c>
      <c r="O54" s="67">
        <f t="shared" ref="O54" si="83">STDEV(O49:O53)</f>
        <v>2.4083189157584558E-2</v>
      </c>
      <c r="P54" s="67">
        <f t="shared" ref="P54" si="84">STDEV(P49:P53)</f>
        <v>4.9799598391954927</v>
      </c>
      <c r="Q54" s="67">
        <f t="shared" ref="Q54" si="85">STDEV(Q49:Q53)</f>
        <v>9.6436507609929549</v>
      </c>
      <c r="R54" s="67">
        <f t="shared" ref="R54" si="86">STDEV(R49:R53)</f>
        <v>4.8270073544588676</v>
      </c>
      <c r="S54" s="67">
        <f t="shared" ref="S54" si="87">STDEV(S49:S53)</f>
        <v>2.4779083921727226E-2</v>
      </c>
      <c r="T54" s="67">
        <f t="shared" ref="T54" si="88">STDEV(T49:T53)</f>
        <v>4.6636223582104362E-3</v>
      </c>
    </row>
    <row r="55" spans="1:20" x14ac:dyDescent="0.2">
      <c r="A55" s="13" t="s">
        <v>15</v>
      </c>
      <c r="B55" s="10">
        <f>MEDIAN(B49:B53)</f>
        <v>0.25</v>
      </c>
      <c r="C55" s="10">
        <f t="shared" ref="C55:J55" si="89">MEDIAN(C49:C53)</f>
        <v>0.81</v>
      </c>
      <c r="D55" s="16">
        <f t="shared" si="89"/>
        <v>0.79</v>
      </c>
      <c r="E55" s="10">
        <f t="shared" si="89"/>
        <v>0.79</v>
      </c>
      <c r="F55" s="10">
        <f t="shared" si="89"/>
        <v>205</v>
      </c>
      <c r="G55" s="10">
        <f t="shared" si="89"/>
        <v>49</v>
      </c>
      <c r="H55" s="10">
        <f t="shared" si="89"/>
        <v>55</v>
      </c>
      <c r="I55" s="10">
        <f t="shared" si="89"/>
        <v>0.60929999999999995</v>
      </c>
      <c r="J55" s="32">
        <f t="shared" si="89"/>
        <v>0.86713600000000002</v>
      </c>
      <c r="K55" s="13" t="s">
        <v>15</v>
      </c>
      <c r="L55" s="10">
        <f>MEDIAN(L49:L53)</f>
        <v>0.25</v>
      </c>
      <c r="M55" s="10">
        <f t="shared" ref="M55:T55" si="90">MEDIAN(M49:M53)</f>
        <v>0.79</v>
      </c>
      <c r="N55" s="16">
        <f t="shared" si="90"/>
        <v>0.81</v>
      </c>
      <c r="O55" s="10">
        <f t="shared" si="90"/>
        <v>0.8</v>
      </c>
      <c r="P55" s="10">
        <f t="shared" si="90"/>
        <v>216</v>
      </c>
      <c r="Q55" s="10">
        <f t="shared" si="90"/>
        <v>54</v>
      </c>
      <c r="R55" s="10">
        <f t="shared" si="90"/>
        <v>51</v>
      </c>
      <c r="S55" s="10">
        <f t="shared" si="90"/>
        <v>0.60419999999999996</v>
      </c>
      <c r="T55" s="38">
        <f t="shared" si="90"/>
        <v>0.88544</v>
      </c>
    </row>
    <row r="56" spans="1:20" x14ac:dyDescent="0.2">
      <c r="A56" s="40" t="s">
        <v>66</v>
      </c>
      <c r="B56" s="41"/>
      <c r="C56" s="42">
        <f>C55-M55</f>
        <v>2.0000000000000018E-2</v>
      </c>
      <c r="D56" s="42">
        <f t="shared" ref="D56" si="91">D55-N55</f>
        <v>-2.0000000000000018E-2</v>
      </c>
      <c r="E56" s="42">
        <f t="shared" ref="E56" si="92">E55-O55</f>
        <v>-1.0000000000000009E-2</v>
      </c>
      <c r="F56" s="42">
        <f t="shared" ref="F56" si="93">F55-P55</f>
        <v>-11</v>
      </c>
      <c r="G56" s="42">
        <f t="shared" ref="G56" si="94">G55-Q55</f>
        <v>-5</v>
      </c>
      <c r="H56" s="42">
        <f t="shared" ref="H56" si="95">H55-R55</f>
        <v>4</v>
      </c>
      <c r="I56" s="42">
        <f t="shared" ref="I56" si="96">I55-S55</f>
        <v>5.0999999999999934E-3</v>
      </c>
      <c r="J56" s="43">
        <f t="shared" ref="J56" si="97">J55-T55</f>
        <v>-1.8303999999999987E-2</v>
      </c>
    </row>
    <row r="58" spans="1:20" ht="29" x14ac:dyDescent="0.2">
      <c r="A58" s="110" t="s">
        <v>44</v>
      </c>
      <c r="B58" s="111"/>
      <c r="C58" s="111"/>
      <c r="D58" s="111"/>
      <c r="E58" s="111"/>
      <c r="F58" s="111"/>
      <c r="G58" s="111"/>
      <c r="H58" s="111"/>
      <c r="I58" s="111"/>
      <c r="J58" s="112"/>
      <c r="K58" s="110" t="s">
        <v>38</v>
      </c>
      <c r="L58" s="111"/>
      <c r="M58" s="111"/>
      <c r="N58" s="111"/>
      <c r="O58" s="111"/>
      <c r="P58" s="111"/>
      <c r="Q58" s="111"/>
      <c r="R58" s="111"/>
      <c r="S58" s="111"/>
      <c r="T58" s="111"/>
    </row>
    <row r="59" spans="1:20" x14ac:dyDescent="0.2">
      <c r="A59" s="21" t="s">
        <v>0</v>
      </c>
      <c r="B59" s="21" t="s">
        <v>1</v>
      </c>
      <c r="C59" s="21" t="s">
        <v>2</v>
      </c>
      <c r="D59" s="21" t="s">
        <v>3</v>
      </c>
      <c r="E59" s="21" t="s">
        <v>4</v>
      </c>
      <c r="F59" s="21" t="s">
        <v>5</v>
      </c>
      <c r="G59" s="21" t="s">
        <v>6</v>
      </c>
      <c r="H59" s="21" t="s">
        <v>7</v>
      </c>
      <c r="I59" s="21" t="s">
        <v>8</v>
      </c>
      <c r="J59" s="34" t="s">
        <v>9</v>
      </c>
      <c r="K59" s="19" t="s">
        <v>0</v>
      </c>
      <c r="L59" s="1" t="s">
        <v>1</v>
      </c>
      <c r="M59" s="1" t="s">
        <v>2</v>
      </c>
      <c r="N59" s="1" t="s">
        <v>3</v>
      </c>
      <c r="O59" s="1" t="s">
        <v>4</v>
      </c>
      <c r="P59" s="1" t="s">
        <v>5</v>
      </c>
      <c r="Q59" s="1" t="s">
        <v>6</v>
      </c>
      <c r="R59" s="1" t="s">
        <v>7</v>
      </c>
      <c r="S59" s="1" t="s">
        <v>8</v>
      </c>
      <c r="T59" s="35" t="s">
        <v>9</v>
      </c>
    </row>
    <row r="60" spans="1:20" x14ac:dyDescent="0.2">
      <c r="A60" s="21" t="s">
        <v>10</v>
      </c>
      <c r="B60" s="5">
        <v>0.25</v>
      </c>
      <c r="C60" s="5">
        <v>0.78</v>
      </c>
      <c r="D60" s="5">
        <v>0.82</v>
      </c>
      <c r="E60" s="5">
        <v>0.8</v>
      </c>
      <c r="F60" s="5">
        <v>214</v>
      </c>
      <c r="G60" s="5">
        <v>62</v>
      </c>
      <c r="H60" s="5">
        <v>46</v>
      </c>
      <c r="I60" s="5">
        <v>0.59030000000000005</v>
      </c>
      <c r="J60" s="28">
        <v>0.88597400000000004</v>
      </c>
      <c r="K60" s="19" t="s">
        <v>10</v>
      </c>
      <c r="L60" s="5">
        <v>0.25</v>
      </c>
      <c r="M60" s="5">
        <v>0.8</v>
      </c>
      <c r="N60" s="5">
        <v>0.83</v>
      </c>
      <c r="O60" s="5">
        <v>0.82</v>
      </c>
      <c r="P60" s="5">
        <v>217</v>
      </c>
      <c r="Q60" s="5">
        <v>54</v>
      </c>
      <c r="R60" s="5">
        <v>43</v>
      </c>
      <c r="S60" s="5">
        <v>0.60519999999999996</v>
      </c>
      <c r="T60" s="36">
        <v>0.89015900000000003</v>
      </c>
    </row>
    <row r="61" spans="1:20" x14ac:dyDescent="0.2">
      <c r="A61" s="21" t="s">
        <v>11</v>
      </c>
      <c r="B61" s="5">
        <v>0.25</v>
      </c>
      <c r="C61" s="5">
        <v>0.79</v>
      </c>
      <c r="D61" s="5">
        <v>0.8</v>
      </c>
      <c r="E61" s="5">
        <v>0.79</v>
      </c>
      <c r="F61" s="5">
        <v>210</v>
      </c>
      <c r="G61" s="5">
        <v>57</v>
      </c>
      <c r="H61" s="5">
        <v>53</v>
      </c>
      <c r="I61" s="5">
        <v>0.58950000000000002</v>
      </c>
      <c r="J61" s="28">
        <v>0.88109400000000004</v>
      </c>
      <c r="K61" s="19" t="s">
        <v>11</v>
      </c>
      <c r="L61" s="5">
        <v>0.25</v>
      </c>
      <c r="M61" s="5">
        <v>0.76</v>
      </c>
      <c r="N61" s="5">
        <v>0.79</v>
      </c>
      <c r="O61" s="5">
        <v>0.78</v>
      </c>
      <c r="P61" s="5">
        <v>208</v>
      </c>
      <c r="Q61" s="5">
        <v>64</v>
      </c>
      <c r="R61" s="5">
        <v>55</v>
      </c>
      <c r="S61" s="5">
        <v>0.57879999999999998</v>
      </c>
      <c r="T61" s="36">
        <v>0.88544</v>
      </c>
    </row>
    <row r="62" spans="1:20" x14ac:dyDescent="0.2">
      <c r="A62" s="21" t="s">
        <v>12</v>
      </c>
      <c r="B62" s="5">
        <v>0.25</v>
      </c>
      <c r="C62" s="5">
        <v>0.83</v>
      </c>
      <c r="D62" s="5">
        <v>0.81</v>
      </c>
      <c r="E62" s="5">
        <v>0.82</v>
      </c>
      <c r="F62" s="5">
        <v>213</v>
      </c>
      <c r="G62" s="5">
        <v>44</v>
      </c>
      <c r="H62" s="5">
        <v>51</v>
      </c>
      <c r="I62" s="5">
        <v>0.63470000000000004</v>
      </c>
      <c r="J62" s="28">
        <v>0.87643499999999996</v>
      </c>
      <c r="K62" s="19" t="s">
        <v>12</v>
      </c>
      <c r="L62" s="5">
        <v>0.25</v>
      </c>
      <c r="M62" s="5">
        <v>0.84</v>
      </c>
      <c r="N62" s="5">
        <v>0.83</v>
      </c>
      <c r="O62" s="5">
        <v>0.84</v>
      </c>
      <c r="P62" s="5">
        <v>218</v>
      </c>
      <c r="Q62" s="5">
        <v>40</v>
      </c>
      <c r="R62" s="5">
        <v>46</v>
      </c>
      <c r="S62" s="5">
        <v>0.64490000000000003</v>
      </c>
      <c r="T62" s="36">
        <v>0.88409099999999996</v>
      </c>
    </row>
    <row r="63" spans="1:20" x14ac:dyDescent="0.2">
      <c r="A63" s="21" t="s">
        <v>13</v>
      </c>
      <c r="B63" s="5">
        <v>0.25</v>
      </c>
      <c r="C63" s="5">
        <v>0.77</v>
      </c>
      <c r="D63" s="5">
        <v>0.79</v>
      </c>
      <c r="E63" s="5">
        <v>0.78</v>
      </c>
      <c r="F63" s="5">
        <v>213</v>
      </c>
      <c r="G63" s="5">
        <v>65</v>
      </c>
      <c r="H63" s="5">
        <v>55</v>
      </c>
      <c r="I63" s="5">
        <v>0.5857</v>
      </c>
      <c r="J63" s="28">
        <v>0.88539299999999999</v>
      </c>
      <c r="K63" s="19" t="s">
        <v>13</v>
      </c>
      <c r="L63" s="5">
        <v>0.25</v>
      </c>
      <c r="M63" s="5">
        <v>0.77</v>
      </c>
      <c r="N63" s="5">
        <v>0.81</v>
      </c>
      <c r="O63" s="5">
        <v>0.79</v>
      </c>
      <c r="P63" s="5">
        <v>216</v>
      </c>
      <c r="Q63" s="5">
        <v>63</v>
      </c>
      <c r="R63" s="5">
        <v>52</v>
      </c>
      <c r="S63" s="5">
        <v>0.5917</v>
      </c>
      <c r="T63" s="36">
        <v>0.88582399999999994</v>
      </c>
    </row>
    <row r="64" spans="1:20" ht="16" thickBot="1" x14ac:dyDescent="0.25">
      <c r="A64" s="22" t="s">
        <v>14</v>
      </c>
      <c r="B64" s="12">
        <v>0.25</v>
      </c>
      <c r="C64" s="12">
        <v>0.77</v>
      </c>
      <c r="D64" s="12">
        <v>0.77</v>
      </c>
      <c r="E64" s="12">
        <v>0.77</v>
      </c>
      <c r="F64" s="12">
        <v>199</v>
      </c>
      <c r="G64" s="12">
        <v>58</v>
      </c>
      <c r="H64" s="12">
        <v>60</v>
      </c>
      <c r="I64" s="12">
        <v>0.58989999999999998</v>
      </c>
      <c r="J64" s="29">
        <v>0.87203699999999995</v>
      </c>
      <c r="K64" s="20" t="s">
        <v>14</v>
      </c>
      <c r="L64" s="12">
        <v>0.25</v>
      </c>
      <c r="M64" s="12">
        <v>0.79</v>
      </c>
      <c r="N64" s="12">
        <v>0.8</v>
      </c>
      <c r="O64" s="12">
        <v>0.8</v>
      </c>
      <c r="P64" s="12">
        <v>208</v>
      </c>
      <c r="Q64" s="12">
        <v>54</v>
      </c>
      <c r="R64" s="12">
        <v>51</v>
      </c>
      <c r="S64" s="12">
        <v>0.60419999999999996</v>
      </c>
      <c r="T64" s="37">
        <v>0.87727599999999994</v>
      </c>
    </row>
    <row r="65" spans="1:20" ht="16" thickTop="1" x14ac:dyDescent="0.2">
      <c r="A65" s="66" t="s">
        <v>65</v>
      </c>
      <c r="B65" s="67">
        <f>STDEV(B60:B64)</f>
        <v>0</v>
      </c>
      <c r="C65" s="67">
        <f t="shared" ref="C65" si="98">STDEV(C60:C64)</f>
        <v>2.4899799195977439E-2</v>
      </c>
      <c r="D65" s="67">
        <f t="shared" ref="D65" si="99">STDEV(D60:D64)</f>
        <v>1.9235384061671329E-2</v>
      </c>
      <c r="E65" s="67">
        <f t="shared" ref="E65" si="100">STDEV(E60:E64)</f>
        <v>1.9235384061671322E-2</v>
      </c>
      <c r="F65" s="67">
        <f t="shared" ref="F65" si="101">STDEV(F60:F64)</f>
        <v>6.2209324059983162</v>
      </c>
      <c r="G65" s="67">
        <f t="shared" ref="G65" si="102">STDEV(G60:G64)</f>
        <v>8.0436310208760702</v>
      </c>
      <c r="H65" s="67">
        <f t="shared" ref="H65" si="103">STDEV(H60:H64)</f>
        <v>5.1478150704935004</v>
      </c>
      <c r="I65" s="67">
        <f t="shared" ref="I65" si="104">STDEV(I60:I64)</f>
        <v>2.0587180477180465E-2</v>
      </c>
      <c r="J65" s="68">
        <f t="shared" ref="J65" si="105">STDEV(J60:J64)</f>
        <v>5.9563927254673498E-3</v>
      </c>
      <c r="K65" s="69" t="s">
        <v>65</v>
      </c>
      <c r="L65" s="67">
        <f>STDEV(L60:L64)</f>
        <v>0</v>
      </c>
      <c r="M65" s="67">
        <f t="shared" ref="M65" si="106">STDEV(M60:M64)</f>
        <v>3.1144823004794861E-2</v>
      </c>
      <c r="N65" s="67">
        <f t="shared" ref="N65" si="107">STDEV(N60:N64)</f>
        <v>1.7888543819998277E-2</v>
      </c>
      <c r="O65" s="67">
        <f t="shared" ref="O65" si="108">STDEV(O60:O64)</f>
        <v>2.4083189157584558E-2</v>
      </c>
      <c r="P65" s="67">
        <f t="shared" ref="P65" si="109">STDEV(P60:P64)</f>
        <v>4.9799598391954927</v>
      </c>
      <c r="Q65" s="67">
        <f t="shared" ref="Q65" si="110">STDEV(Q60:Q64)</f>
        <v>9.6436507609929549</v>
      </c>
      <c r="R65" s="67">
        <f t="shared" ref="R65" si="111">STDEV(R60:R64)</f>
        <v>4.8270073544588676</v>
      </c>
      <c r="S65" s="67">
        <f t="shared" ref="S65" si="112">STDEV(S60:S64)</f>
        <v>2.4779083921727226E-2</v>
      </c>
      <c r="T65" s="67">
        <f t="shared" ref="T65" si="113">STDEV(T60:T64)</f>
        <v>4.6636223582104362E-3</v>
      </c>
    </row>
    <row r="66" spans="1:20" x14ac:dyDescent="0.2">
      <c r="A66" s="13" t="s">
        <v>15</v>
      </c>
      <c r="B66" s="10">
        <f>MEDIAN(B60:B64)</f>
        <v>0.25</v>
      </c>
      <c r="C66" s="10">
        <f t="shared" ref="C66:J66" si="114">MEDIAN(C60:C64)</f>
        <v>0.78</v>
      </c>
      <c r="D66" s="16">
        <f t="shared" si="114"/>
        <v>0.8</v>
      </c>
      <c r="E66" s="10">
        <f t="shared" si="114"/>
        <v>0.79</v>
      </c>
      <c r="F66" s="10">
        <f t="shared" si="114"/>
        <v>213</v>
      </c>
      <c r="G66" s="10">
        <f t="shared" si="114"/>
        <v>58</v>
      </c>
      <c r="H66" s="10">
        <f t="shared" si="114"/>
        <v>53</v>
      </c>
      <c r="I66" s="10">
        <f t="shared" si="114"/>
        <v>0.58989999999999998</v>
      </c>
      <c r="J66" s="32">
        <f t="shared" si="114"/>
        <v>0.88109400000000004</v>
      </c>
      <c r="K66" s="13" t="s">
        <v>15</v>
      </c>
      <c r="L66" s="10">
        <f>MEDIAN(L60:L64)</f>
        <v>0.25</v>
      </c>
      <c r="M66" s="10">
        <f t="shared" ref="M66:T66" si="115">MEDIAN(M60:M64)</f>
        <v>0.79</v>
      </c>
      <c r="N66" s="16">
        <f t="shared" si="115"/>
        <v>0.81</v>
      </c>
      <c r="O66" s="10">
        <f t="shared" si="115"/>
        <v>0.8</v>
      </c>
      <c r="P66" s="10">
        <f t="shared" si="115"/>
        <v>216</v>
      </c>
      <c r="Q66" s="10">
        <f t="shared" si="115"/>
        <v>54</v>
      </c>
      <c r="R66" s="10">
        <f t="shared" si="115"/>
        <v>51</v>
      </c>
      <c r="S66" s="10">
        <f t="shared" si="115"/>
        <v>0.60419999999999996</v>
      </c>
      <c r="T66" s="38">
        <f t="shared" si="115"/>
        <v>0.88544</v>
      </c>
    </row>
    <row r="67" spans="1:20" x14ac:dyDescent="0.2">
      <c r="A67" s="40" t="s">
        <v>66</v>
      </c>
      <c r="B67" s="41"/>
      <c r="C67" s="42">
        <f>C66-M66</f>
        <v>-1.0000000000000009E-2</v>
      </c>
      <c r="D67" s="42">
        <f t="shared" ref="D67" si="116">D66-N66</f>
        <v>-1.0000000000000009E-2</v>
      </c>
      <c r="E67" s="42">
        <f t="shared" ref="E67" si="117">E66-O66</f>
        <v>-1.0000000000000009E-2</v>
      </c>
      <c r="F67" s="42">
        <f t="shared" ref="F67" si="118">F66-P66</f>
        <v>-3</v>
      </c>
      <c r="G67" s="42">
        <f t="shared" ref="G67" si="119">G66-Q66</f>
        <v>4</v>
      </c>
      <c r="H67" s="42">
        <f t="shared" ref="H67" si="120">H66-R66</f>
        <v>2</v>
      </c>
      <c r="I67" s="42">
        <f t="shared" ref="I67" si="121">I66-S66</f>
        <v>-1.4299999999999979E-2</v>
      </c>
      <c r="J67" s="43">
        <f t="shared" ref="J67" si="122">J66-T66</f>
        <v>-4.345999999999961E-3</v>
      </c>
    </row>
    <row r="69" spans="1:20" ht="29" x14ac:dyDescent="0.2">
      <c r="A69" s="110" t="s">
        <v>57</v>
      </c>
      <c r="B69" s="111"/>
      <c r="C69" s="111"/>
      <c r="D69" s="111"/>
      <c r="E69" s="111"/>
      <c r="F69" s="111"/>
      <c r="G69" s="111"/>
      <c r="H69" s="111"/>
      <c r="I69" s="111"/>
      <c r="J69" s="112"/>
      <c r="K69" s="110" t="s">
        <v>38</v>
      </c>
      <c r="L69" s="111"/>
      <c r="M69" s="111"/>
      <c r="N69" s="111"/>
      <c r="O69" s="111"/>
      <c r="P69" s="111"/>
      <c r="Q69" s="111"/>
      <c r="R69" s="111"/>
      <c r="S69" s="111"/>
      <c r="T69" s="111"/>
    </row>
    <row r="70" spans="1:20" x14ac:dyDescent="0.2">
      <c r="A70" s="44" t="s">
        <v>0</v>
      </c>
      <c r="B70" s="44" t="s">
        <v>1</v>
      </c>
      <c r="C70" s="44" t="s">
        <v>2</v>
      </c>
      <c r="D70" s="44" t="s">
        <v>3</v>
      </c>
      <c r="E70" s="44" t="s">
        <v>4</v>
      </c>
      <c r="F70" s="44" t="s">
        <v>5</v>
      </c>
      <c r="G70" s="44" t="s">
        <v>6</v>
      </c>
      <c r="H70" s="44" t="s">
        <v>7</v>
      </c>
      <c r="I70" s="44" t="s">
        <v>8</v>
      </c>
      <c r="J70" s="45" t="s">
        <v>9</v>
      </c>
      <c r="K70" s="19" t="s">
        <v>0</v>
      </c>
      <c r="L70" s="1" t="s">
        <v>1</v>
      </c>
      <c r="M70" s="1" t="s">
        <v>2</v>
      </c>
      <c r="N70" s="1" t="s">
        <v>3</v>
      </c>
      <c r="O70" s="1" t="s">
        <v>4</v>
      </c>
      <c r="P70" s="1" t="s">
        <v>5</v>
      </c>
      <c r="Q70" s="1" t="s">
        <v>6</v>
      </c>
      <c r="R70" s="1" t="s">
        <v>7</v>
      </c>
      <c r="S70" s="1" t="s">
        <v>8</v>
      </c>
      <c r="T70" s="35" t="s">
        <v>9</v>
      </c>
    </row>
    <row r="71" spans="1:20" x14ac:dyDescent="0.2">
      <c r="A71" s="44" t="s">
        <v>10</v>
      </c>
      <c r="B71" s="5">
        <v>0.25</v>
      </c>
      <c r="C71" s="5">
        <v>0.76</v>
      </c>
      <c r="D71" s="5">
        <v>0.83</v>
      </c>
      <c r="E71" s="5">
        <v>0.79</v>
      </c>
      <c r="F71" s="5">
        <v>215</v>
      </c>
      <c r="G71" s="5">
        <v>69</v>
      </c>
      <c r="H71" s="5">
        <v>45</v>
      </c>
      <c r="I71" s="5">
        <v>0.5665</v>
      </c>
      <c r="J71" s="46">
        <v>0.88320600000000005</v>
      </c>
      <c r="K71" s="19" t="s">
        <v>10</v>
      </c>
      <c r="L71" s="5">
        <v>0.25</v>
      </c>
      <c r="M71" s="5">
        <v>0.8</v>
      </c>
      <c r="N71" s="5">
        <v>0.83</v>
      </c>
      <c r="O71" s="5">
        <v>0.82</v>
      </c>
      <c r="P71" s="5">
        <v>217</v>
      </c>
      <c r="Q71" s="5">
        <v>54</v>
      </c>
      <c r="R71" s="5">
        <v>43</v>
      </c>
      <c r="S71" s="5">
        <v>0.60519999999999996</v>
      </c>
      <c r="T71" s="36">
        <v>0.89015900000000003</v>
      </c>
    </row>
    <row r="72" spans="1:20" x14ac:dyDescent="0.2">
      <c r="A72" s="44" t="s">
        <v>11</v>
      </c>
      <c r="B72" s="5">
        <v>0.25</v>
      </c>
      <c r="C72" s="5">
        <v>0.79</v>
      </c>
      <c r="D72" s="5">
        <v>0.78</v>
      </c>
      <c r="E72" s="5">
        <v>0.78</v>
      </c>
      <c r="F72" s="5">
        <v>204</v>
      </c>
      <c r="G72" s="5">
        <v>55</v>
      </c>
      <c r="H72" s="5">
        <v>59</v>
      </c>
      <c r="I72" s="5">
        <v>0.58509999999999995</v>
      </c>
      <c r="J72" s="46">
        <v>0.881803</v>
      </c>
      <c r="K72" s="19" t="s">
        <v>11</v>
      </c>
      <c r="L72" s="5">
        <v>0.25</v>
      </c>
      <c r="M72" s="5">
        <v>0.76</v>
      </c>
      <c r="N72" s="5">
        <v>0.79</v>
      </c>
      <c r="O72" s="5">
        <v>0.78</v>
      </c>
      <c r="P72" s="5">
        <v>208</v>
      </c>
      <c r="Q72" s="5">
        <v>64</v>
      </c>
      <c r="R72" s="5">
        <v>55</v>
      </c>
      <c r="S72" s="5">
        <v>0.57879999999999998</v>
      </c>
      <c r="T72" s="36">
        <v>0.88544</v>
      </c>
    </row>
    <row r="73" spans="1:20" x14ac:dyDescent="0.2">
      <c r="A73" s="44" t="s">
        <v>12</v>
      </c>
      <c r="B73" s="5">
        <v>0.25</v>
      </c>
      <c r="C73" s="5">
        <v>0.8</v>
      </c>
      <c r="D73" s="5">
        <v>0.8</v>
      </c>
      <c r="E73" s="5">
        <v>0.8</v>
      </c>
      <c r="F73" s="5">
        <v>211</v>
      </c>
      <c r="G73" s="5">
        <v>54</v>
      </c>
      <c r="H73" s="5">
        <v>53</v>
      </c>
      <c r="I73" s="5">
        <v>0.60960000000000003</v>
      </c>
      <c r="J73" s="46">
        <v>0.86524000000000001</v>
      </c>
      <c r="K73" s="19" t="s">
        <v>12</v>
      </c>
      <c r="L73" s="5">
        <v>0.25</v>
      </c>
      <c r="M73" s="5">
        <v>0.84</v>
      </c>
      <c r="N73" s="5">
        <v>0.83</v>
      </c>
      <c r="O73" s="5">
        <v>0.84</v>
      </c>
      <c r="P73" s="5">
        <v>218</v>
      </c>
      <c r="Q73" s="5">
        <v>40</v>
      </c>
      <c r="R73" s="5">
        <v>46</v>
      </c>
      <c r="S73" s="5">
        <v>0.64490000000000003</v>
      </c>
      <c r="T73" s="36">
        <v>0.88409099999999996</v>
      </c>
    </row>
    <row r="74" spans="1:20" x14ac:dyDescent="0.2">
      <c r="A74" s="44" t="s">
        <v>13</v>
      </c>
      <c r="B74" s="5">
        <v>0.25</v>
      </c>
      <c r="C74" s="5">
        <v>0.82</v>
      </c>
      <c r="D74" s="5">
        <v>0.82</v>
      </c>
      <c r="E74" s="5">
        <v>0.82</v>
      </c>
      <c r="F74" s="5">
        <v>219</v>
      </c>
      <c r="G74" s="5">
        <v>49</v>
      </c>
      <c r="H74" s="5">
        <v>49</v>
      </c>
      <c r="I74" s="5">
        <v>0.61499999999999999</v>
      </c>
      <c r="J74" s="46">
        <v>0.88288199999999994</v>
      </c>
      <c r="K74" s="19" t="s">
        <v>13</v>
      </c>
      <c r="L74" s="5">
        <v>0.25</v>
      </c>
      <c r="M74" s="5">
        <v>0.77</v>
      </c>
      <c r="N74" s="5">
        <v>0.81</v>
      </c>
      <c r="O74" s="5">
        <v>0.79</v>
      </c>
      <c r="P74" s="5">
        <v>216</v>
      </c>
      <c r="Q74" s="5">
        <v>63</v>
      </c>
      <c r="R74" s="5">
        <v>52</v>
      </c>
      <c r="S74" s="5">
        <v>0.5917</v>
      </c>
      <c r="T74" s="36">
        <v>0.88582399999999994</v>
      </c>
    </row>
    <row r="75" spans="1:20" ht="16" thickBot="1" x14ac:dyDescent="0.25">
      <c r="A75" s="47" t="s">
        <v>14</v>
      </c>
      <c r="B75" s="12">
        <v>0.25</v>
      </c>
      <c r="C75" s="12">
        <v>0.76</v>
      </c>
      <c r="D75" s="12">
        <v>0.79</v>
      </c>
      <c r="E75" s="12">
        <v>0.78</v>
      </c>
      <c r="F75" s="12">
        <v>205</v>
      </c>
      <c r="G75" s="12">
        <v>64</v>
      </c>
      <c r="H75" s="12">
        <v>54</v>
      </c>
      <c r="I75" s="12">
        <v>0.57279999999999998</v>
      </c>
      <c r="J75" s="48">
        <v>0.86414899999999994</v>
      </c>
      <c r="K75" s="20" t="s">
        <v>14</v>
      </c>
      <c r="L75" s="12">
        <v>0.25</v>
      </c>
      <c r="M75" s="12">
        <v>0.79</v>
      </c>
      <c r="N75" s="12">
        <v>0.8</v>
      </c>
      <c r="O75" s="12">
        <v>0.8</v>
      </c>
      <c r="P75" s="12">
        <v>208</v>
      </c>
      <c r="Q75" s="12">
        <v>54</v>
      </c>
      <c r="R75" s="12">
        <v>51</v>
      </c>
      <c r="S75" s="12">
        <v>0.60419999999999996</v>
      </c>
      <c r="T75" s="37">
        <v>0.87727599999999994</v>
      </c>
    </row>
    <row r="76" spans="1:20" ht="16" thickTop="1" x14ac:dyDescent="0.2">
      <c r="A76" s="66" t="s">
        <v>65</v>
      </c>
      <c r="B76" s="67">
        <f>STDEV(B71:B75)</f>
        <v>0</v>
      </c>
      <c r="C76" s="67">
        <f t="shared" ref="C76" si="123">STDEV(C71:C75)</f>
        <v>2.6076809620810583E-2</v>
      </c>
      <c r="D76" s="67">
        <f t="shared" ref="D76" si="124">STDEV(D71:D75)</f>
        <v>2.0736441353327684E-2</v>
      </c>
      <c r="E76" s="67">
        <f t="shared" ref="E76" si="125">STDEV(E71:E75)</f>
        <v>1.6733200530681482E-2</v>
      </c>
      <c r="F76" s="67">
        <f t="shared" ref="F76" si="126">STDEV(F71:F75)</f>
        <v>6.4187226143524843</v>
      </c>
      <c r="G76" s="67">
        <f t="shared" ref="G76" si="127">STDEV(G71:G75)</f>
        <v>8.105553651663767</v>
      </c>
      <c r="H76" s="67">
        <f t="shared" ref="H76" si="128">STDEV(H71:H75)</f>
        <v>5.2915026221291814</v>
      </c>
      <c r="I76" s="67">
        <f t="shared" ref="I76" si="129">STDEV(I71:I75)</f>
        <v>2.1685594296675399E-2</v>
      </c>
      <c r="J76" s="68">
        <f t="shared" ref="J76" si="130">STDEV(J71:J75)</f>
        <v>9.8451420761713863E-3</v>
      </c>
      <c r="K76" s="69" t="s">
        <v>65</v>
      </c>
      <c r="L76" s="67">
        <f>STDEV(L71:L75)</f>
        <v>0</v>
      </c>
      <c r="M76" s="67">
        <f t="shared" ref="M76" si="131">STDEV(M71:M75)</f>
        <v>3.1144823004794861E-2</v>
      </c>
      <c r="N76" s="67">
        <f t="shared" ref="N76" si="132">STDEV(N71:N75)</f>
        <v>1.7888543819998277E-2</v>
      </c>
      <c r="O76" s="67">
        <f t="shared" ref="O76" si="133">STDEV(O71:O75)</f>
        <v>2.4083189157584558E-2</v>
      </c>
      <c r="P76" s="67">
        <f t="shared" ref="P76" si="134">STDEV(P71:P75)</f>
        <v>4.9799598391954927</v>
      </c>
      <c r="Q76" s="67">
        <f t="shared" ref="Q76" si="135">STDEV(Q71:Q75)</f>
        <v>9.6436507609929549</v>
      </c>
      <c r="R76" s="67">
        <f t="shared" ref="R76" si="136">STDEV(R71:R75)</f>
        <v>4.8270073544588676</v>
      </c>
      <c r="S76" s="67">
        <f t="shared" ref="S76" si="137">STDEV(S71:S75)</f>
        <v>2.4779083921727226E-2</v>
      </c>
      <c r="T76" s="67">
        <f t="shared" ref="T76" si="138">STDEV(T71:T75)</f>
        <v>4.6636223582104362E-3</v>
      </c>
    </row>
    <row r="77" spans="1:20" x14ac:dyDescent="0.2">
      <c r="A77" s="13" t="s">
        <v>15</v>
      </c>
      <c r="B77" s="10">
        <f>MEDIAN(B71:B75)</f>
        <v>0.25</v>
      </c>
      <c r="C77" s="10">
        <f t="shared" ref="C77:J77" si="139">MEDIAN(C71:C75)</f>
        <v>0.79</v>
      </c>
      <c r="D77" s="16">
        <f t="shared" si="139"/>
        <v>0.8</v>
      </c>
      <c r="E77" s="10">
        <f t="shared" si="139"/>
        <v>0.79</v>
      </c>
      <c r="F77" s="10">
        <f t="shared" si="139"/>
        <v>211</v>
      </c>
      <c r="G77" s="10">
        <f t="shared" si="139"/>
        <v>55</v>
      </c>
      <c r="H77" s="10">
        <f t="shared" si="139"/>
        <v>53</v>
      </c>
      <c r="I77" s="10">
        <f t="shared" si="139"/>
        <v>0.58509999999999995</v>
      </c>
      <c r="J77" s="32">
        <f t="shared" si="139"/>
        <v>0.881803</v>
      </c>
      <c r="K77" s="13" t="s">
        <v>15</v>
      </c>
      <c r="L77" s="10">
        <f>MEDIAN(L71:L75)</f>
        <v>0.25</v>
      </c>
      <c r="M77" s="10">
        <f t="shared" ref="M77:T77" si="140">MEDIAN(M71:M75)</f>
        <v>0.79</v>
      </c>
      <c r="N77" s="16">
        <f t="shared" si="140"/>
        <v>0.81</v>
      </c>
      <c r="O77" s="10">
        <f t="shared" si="140"/>
        <v>0.8</v>
      </c>
      <c r="P77" s="10">
        <f t="shared" si="140"/>
        <v>216</v>
      </c>
      <c r="Q77" s="10">
        <f t="shared" si="140"/>
        <v>54</v>
      </c>
      <c r="R77" s="10">
        <f t="shared" si="140"/>
        <v>51</v>
      </c>
      <c r="S77" s="10">
        <f t="shared" si="140"/>
        <v>0.60419999999999996</v>
      </c>
      <c r="T77" s="38">
        <f t="shared" si="140"/>
        <v>0.88544</v>
      </c>
    </row>
    <row r="78" spans="1:20" x14ac:dyDescent="0.2">
      <c r="A78" s="40" t="s">
        <v>48</v>
      </c>
      <c r="B78" s="41"/>
      <c r="C78" s="42">
        <f>C77-M77</f>
        <v>0</v>
      </c>
      <c r="D78" s="42">
        <f t="shared" ref="D78" si="141">D77-N77</f>
        <v>-1.0000000000000009E-2</v>
      </c>
      <c r="E78" s="42">
        <f t="shared" ref="E78" si="142">E77-O77</f>
        <v>-1.0000000000000009E-2</v>
      </c>
      <c r="F78" s="42">
        <f t="shared" ref="F78" si="143">F77-P77</f>
        <v>-5</v>
      </c>
      <c r="G78" s="42">
        <f t="shared" ref="G78" si="144">G77-Q77</f>
        <v>1</v>
      </c>
      <c r="H78" s="42">
        <f t="shared" ref="H78" si="145">H77-R77</f>
        <v>2</v>
      </c>
      <c r="I78" s="42">
        <f t="shared" ref="I78" si="146">I77-S77</f>
        <v>-1.9100000000000006E-2</v>
      </c>
      <c r="J78" s="43">
        <f t="shared" ref="J78" si="147">J77-T77</f>
        <v>-3.6370000000000013E-3</v>
      </c>
    </row>
    <row r="82" spans="1:20" ht="29" x14ac:dyDescent="0.2">
      <c r="A82" s="110" t="s">
        <v>50</v>
      </c>
      <c r="B82" s="111"/>
      <c r="C82" s="111"/>
      <c r="D82" s="111"/>
      <c r="E82" s="111"/>
      <c r="F82" s="111"/>
      <c r="G82" s="111"/>
      <c r="H82" s="111"/>
      <c r="I82" s="111"/>
      <c r="J82" s="112"/>
      <c r="K82" s="110" t="s">
        <v>38</v>
      </c>
      <c r="L82" s="111"/>
      <c r="M82" s="111"/>
      <c r="N82" s="111"/>
      <c r="O82" s="111"/>
      <c r="P82" s="111"/>
      <c r="Q82" s="111"/>
      <c r="R82" s="111"/>
      <c r="S82" s="111"/>
      <c r="T82" s="111"/>
    </row>
    <row r="83" spans="1:20" x14ac:dyDescent="0.2">
      <c r="A83" s="44" t="s">
        <v>0</v>
      </c>
      <c r="B83" s="44" t="s">
        <v>1</v>
      </c>
      <c r="C83" s="44" t="s">
        <v>2</v>
      </c>
      <c r="D83" s="44" t="s">
        <v>3</v>
      </c>
      <c r="E83" s="44" t="s">
        <v>4</v>
      </c>
      <c r="F83" s="44" t="s">
        <v>5</v>
      </c>
      <c r="G83" s="44" t="s">
        <v>6</v>
      </c>
      <c r="H83" s="44" t="s">
        <v>7</v>
      </c>
      <c r="I83" s="44" t="s">
        <v>8</v>
      </c>
      <c r="J83" s="45" t="s">
        <v>9</v>
      </c>
      <c r="K83" s="19" t="s">
        <v>0</v>
      </c>
      <c r="L83" s="1" t="s">
        <v>1</v>
      </c>
      <c r="M83" s="1" t="s">
        <v>2</v>
      </c>
      <c r="N83" s="1" t="s">
        <v>3</v>
      </c>
      <c r="O83" s="1" t="s">
        <v>4</v>
      </c>
      <c r="P83" s="1" t="s">
        <v>5</v>
      </c>
      <c r="Q83" s="1" t="s">
        <v>6</v>
      </c>
      <c r="R83" s="1" t="s">
        <v>7</v>
      </c>
      <c r="S83" s="1" t="s">
        <v>8</v>
      </c>
      <c r="T83" s="35" t="s">
        <v>9</v>
      </c>
    </row>
    <row r="84" spans="1:20" x14ac:dyDescent="0.2">
      <c r="A84" s="44" t="s">
        <v>10</v>
      </c>
      <c r="B84" s="5">
        <v>0.25</v>
      </c>
      <c r="C84" s="5">
        <v>0.79</v>
      </c>
      <c r="D84" s="5">
        <v>0.86</v>
      </c>
      <c r="E84" s="5">
        <v>0.82</v>
      </c>
      <c r="F84" s="5">
        <v>223</v>
      </c>
      <c r="G84" s="5">
        <v>60</v>
      </c>
      <c r="H84" s="5">
        <v>37</v>
      </c>
      <c r="I84" s="5">
        <v>0.60319999999999996</v>
      </c>
      <c r="J84" s="70">
        <v>0.90247900000000003</v>
      </c>
      <c r="K84" s="19" t="s">
        <v>10</v>
      </c>
      <c r="L84" s="5">
        <v>0.25</v>
      </c>
      <c r="M84" s="5">
        <v>0.8</v>
      </c>
      <c r="N84" s="5">
        <v>0.83</v>
      </c>
      <c r="O84" s="5">
        <v>0.82</v>
      </c>
      <c r="P84" s="5">
        <v>217</v>
      </c>
      <c r="Q84" s="5">
        <v>54</v>
      </c>
      <c r="R84" s="5">
        <v>43</v>
      </c>
      <c r="S84" s="5">
        <v>0.60519999999999996</v>
      </c>
      <c r="T84" s="36">
        <v>0.89015900000000003</v>
      </c>
    </row>
    <row r="85" spans="1:20" x14ac:dyDescent="0.2">
      <c r="A85" s="44" t="s">
        <v>11</v>
      </c>
      <c r="B85" s="5">
        <v>0.25</v>
      </c>
      <c r="C85" s="5">
        <v>0.74</v>
      </c>
      <c r="D85" s="5">
        <v>0.8</v>
      </c>
      <c r="E85" s="5">
        <v>0.77</v>
      </c>
      <c r="F85" s="5">
        <v>211</v>
      </c>
      <c r="G85" s="5">
        <v>73</v>
      </c>
      <c r="H85" s="5">
        <v>52</v>
      </c>
      <c r="I85" s="5">
        <v>0.56869999999999998</v>
      </c>
      <c r="J85" s="70">
        <v>0.89002999999999999</v>
      </c>
      <c r="K85" s="19" t="s">
        <v>11</v>
      </c>
      <c r="L85" s="5">
        <v>0.25</v>
      </c>
      <c r="M85" s="5">
        <v>0.76</v>
      </c>
      <c r="N85" s="5">
        <v>0.79</v>
      </c>
      <c r="O85" s="5">
        <v>0.78</v>
      </c>
      <c r="P85" s="5">
        <v>208</v>
      </c>
      <c r="Q85" s="5">
        <v>64</v>
      </c>
      <c r="R85" s="5">
        <v>55</v>
      </c>
      <c r="S85" s="5">
        <v>0.57879999999999998</v>
      </c>
      <c r="T85" s="36">
        <v>0.88544</v>
      </c>
    </row>
    <row r="86" spans="1:20" x14ac:dyDescent="0.2">
      <c r="A86" s="44" t="s">
        <v>12</v>
      </c>
      <c r="B86" s="5">
        <v>0.25</v>
      </c>
      <c r="C86" s="5">
        <v>0.84</v>
      </c>
      <c r="D86" s="5">
        <v>0.84</v>
      </c>
      <c r="E86" s="5">
        <v>0.84</v>
      </c>
      <c r="F86" s="5">
        <v>223</v>
      </c>
      <c r="G86" s="5">
        <v>41</v>
      </c>
      <c r="H86" s="5">
        <v>41</v>
      </c>
      <c r="I86" s="5">
        <v>0.6421</v>
      </c>
      <c r="J86" s="70">
        <v>0.90405599999999997</v>
      </c>
      <c r="K86" s="19" t="s">
        <v>12</v>
      </c>
      <c r="L86" s="5">
        <v>0.25</v>
      </c>
      <c r="M86" s="5">
        <v>0.84</v>
      </c>
      <c r="N86" s="5">
        <v>0.83</v>
      </c>
      <c r="O86" s="5">
        <v>0.84</v>
      </c>
      <c r="P86" s="5">
        <v>218</v>
      </c>
      <c r="Q86" s="5">
        <v>40</v>
      </c>
      <c r="R86" s="5">
        <v>46</v>
      </c>
      <c r="S86" s="5">
        <v>0.64490000000000003</v>
      </c>
      <c r="T86" s="36">
        <v>0.88409099999999996</v>
      </c>
    </row>
    <row r="87" spans="1:20" x14ac:dyDescent="0.2">
      <c r="A87" s="44" t="s">
        <v>13</v>
      </c>
      <c r="B87" s="5">
        <v>0.25</v>
      </c>
      <c r="C87" s="5">
        <v>0.79</v>
      </c>
      <c r="D87" s="5">
        <v>0.82</v>
      </c>
      <c r="E87" s="5">
        <v>0.8</v>
      </c>
      <c r="F87" s="5">
        <v>219</v>
      </c>
      <c r="G87" s="5">
        <v>59</v>
      </c>
      <c r="H87" s="5">
        <v>49</v>
      </c>
      <c r="I87" s="5">
        <v>0.60829999999999995</v>
      </c>
      <c r="J87" s="70">
        <v>0.88749100000000003</v>
      </c>
      <c r="K87" s="19" t="s">
        <v>13</v>
      </c>
      <c r="L87" s="5">
        <v>0.25</v>
      </c>
      <c r="M87" s="5">
        <v>0.77</v>
      </c>
      <c r="N87" s="5">
        <v>0.81</v>
      </c>
      <c r="O87" s="5">
        <v>0.79</v>
      </c>
      <c r="P87" s="5">
        <v>216</v>
      </c>
      <c r="Q87" s="5">
        <v>63</v>
      </c>
      <c r="R87" s="5">
        <v>52</v>
      </c>
      <c r="S87" s="5">
        <v>0.5917</v>
      </c>
      <c r="T87" s="36">
        <v>0.88582399999999994</v>
      </c>
    </row>
    <row r="88" spans="1:20" ht="16" thickBot="1" x14ac:dyDescent="0.25">
      <c r="A88" s="47" t="s">
        <v>14</v>
      </c>
      <c r="B88" s="12">
        <v>0.25</v>
      </c>
      <c r="C88" s="12">
        <v>0.8</v>
      </c>
      <c r="D88" s="12">
        <v>0.83</v>
      </c>
      <c r="E88" s="12">
        <v>0.82</v>
      </c>
      <c r="F88" s="12">
        <v>216</v>
      </c>
      <c r="G88" s="12">
        <v>53</v>
      </c>
      <c r="H88" s="12">
        <v>43</v>
      </c>
      <c r="I88" s="12">
        <v>0.61539999999999995</v>
      </c>
      <c r="J88" s="74">
        <v>0.90214899999999998</v>
      </c>
      <c r="K88" s="20" t="s">
        <v>14</v>
      </c>
      <c r="L88" s="12">
        <v>0.25</v>
      </c>
      <c r="M88" s="12">
        <v>0.79</v>
      </c>
      <c r="N88" s="12">
        <v>0.8</v>
      </c>
      <c r="O88" s="12">
        <v>0.8</v>
      </c>
      <c r="P88" s="12">
        <v>208</v>
      </c>
      <c r="Q88" s="12">
        <v>54</v>
      </c>
      <c r="R88" s="12">
        <v>51</v>
      </c>
      <c r="S88" s="12">
        <v>0.60419999999999996</v>
      </c>
      <c r="T88" s="37">
        <v>0.87727599999999994</v>
      </c>
    </row>
    <row r="89" spans="1:20" ht="16" thickTop="1" x14ac:dyDescent="0.2">
      <c r="A89" s="66" t="s">
        <v>65</v>
      </c>
      <c r="B89" s="67">
        <f>STDEV(B84:B88)</f>
        <v>0</v>
      </c>
      <c r="C89" s="67">
        <f t="shared" ref="C89" si="148">STDEV(C84:C88)</f>
        <v>3.5637059362410919E-2</v>
      </c>
      <c r="D89" s="67">
        <f t="shared" ref="D89" si="149">STDEV(D84:D88)</f>
        <v>2.236067977499788E-2</v>
      </c>
      <c r="E89" s="67">
        <f t="shared" ref="E89" si="150">STDEV(E84:E88)</f>
        <v>2.645751311064588E-2</v>
      </c>
      <c r="F89" s="67">
        <f t="shared" ref="F89" si="151">STDEV(F84:F88)</f>
        <v>5.0793700396801178</v>
      </c>
      <c r="G89" s="67">
        <f t="shared" ref="G89" si="152">STDEV(G84:G88)</f>
        <v>11.627553482998898</v>
      </c>
      <c r="H89" s="67">
        <f t="shared" ref="H89" si="153">STDEV(H84:H88)</f>
        <v>6.0663003552412551</v>
      </c>
      <c r="I89" s="67">
        <f t="shared" ref="I89" si="154">STDEV(I84:I88)</f>
        <v>2.6382437340018459E-2</v>
      </c>
      <c r="J89" s="68">
        <f t="shared" ref="J89" si="155">STDEV(J84:J88)</f>
        <v>7.8267227177152392E-3</v>
      </c>
      <c r="K89" s="69" t="s">
        <v>65</v>
      </c>
      <c r="L89" s="67">
        <f>STDEV(L84:L88)</f>
        <v>0</v>
      </c>
      <c r="M89" s="67">
        <f t="shared" ref="M89" si="156">STDEV(M84:M88)</f>
        <v>3.1144823004794861E-2</v>
      </c>
      <c r="N89" s="67">
        <f t="shared" ref="N89" si="157">STDEV(N84:N88)</f>
        <v>1.7888543819998277E-2</v>
      </c>
      <c r="O89" s="67">
        <f t="shared" ref="O89" si="158">STDEV(O84:O88)</f>
        <v>2.4083189157584558E-2</v>
      </c>
      <c r="P89" s="67">
        <f t="shared" ref="P89" si="159">STDEV(P84:P88)</f>
        <v>4.9799598391954927</v>
      </c>
      <c r="Q89" s="67">
        <f t="shared" ref="Q89" si="160">STDEV(Q84:Q88)</f>
        <v>9.6436507609929549</v>
      </c>
      <c r="R89" s="67">
        <f t="shared" ref="R89" si="161">STDEV(R84:R88)</f>
        <v>4.8270073544588676</v>
      </c>
      <c r="S89" s="67">
        <f t="shared" ref="S89" si="162">STDEV(S84:S88)</f>
        <v>2.4779083921727226E-2</v>
      </c>
      <c r="T89" s="67">
        <f t="shared" ref="T89" si="163">STDEV(T84:T88)</f>
        <v>4.6636223582104362E-3</v>
      </c>
    </row>
    <row r="90" spans="1:20" x14ac:dyDescent="0.2">
      <c r="A90" s="13" t="s">
        <v>15</v>
      </c>
      <c r="B90" s="10">
        <f>MEDIAN(B84:B88)</f>
        <v>0.25</v>
      </c>
      <c r="C90" s="10">
        <f t="shared" ref="C90:J90" si="164">MEDIAN(C84:C88)</f>
        <v>0.79</v>
      </c>
      <c r="D90" s="16">
        <f t="shared" si="164"/>
        <v>0.83</v>
      </c>
      <c r="E90" s="10">
        <f t="shared" si="164"/>
        <v>0.82</v>
      </c>
      <c r="F90" s="10">
        <f t="shared" si="164"/>
        <v>219</v>
      </c>
      <c r="G90" s="10">
        <f t="shared" si="164"/>
        <v>59</v>
      </c>
      <c r="H90" s="10">
        <f t="shared" si="164"/>
        <v>43</v>
      </c>
      <c r="I90" s="10">
        <f t="shared" si="164"/>
        <v>0.60829999999999995</v>
      </c>
      <c r="J90" s="32">
        <f t="shared" si="164"/>
        <v>0.90214899999999998</v>
      </c>
      <c r="K90" s="13" t="s">
        <v>15</v>
      </c>
      <c r="L90" s="10">
        <f>MEDIAN(L84:L88)</f>
        <v>0.25</v>
      </c>
      <c r="M90" s="10">
        <f t="shared" ref="M90:T90" si="165">MEDIAN(M84:M88)</f>
        <v>0.79</v>
      </c>
      <c r="N90" s="16">
        <f t="shared" si="165"/>
        <v>0.81</v>
      </c>
      <c r="O90" s="10">
        <f t="shared" si="165"/>
        <v>0.8</v>
      </c>
      <c r="P90" s="10">
        <f t="shared" si="165"/>
        <v>216</v>
      </c>
      <c r="Q90" s="10">
        <f t="shared" si="165"/>
        <v>54</v>
      </c>
      <c r="R90" s="10">
        <f t="shared" si="165"/>
        <v>51</v>
      </c>
      <c r="S90" s="10">
        <f t="shared" si="165"/>
        <v>0.60419999999999996</v>
      </c>
      <c r="T90" s="38">
        <f t="shared" si="165"/>
        <v>0.88544</v>
      </c>
    </row>
    <row r="91" spans="1:20" x14ac:dyDescent="0.2">
      <c r="A91" s="40" t="s">
        <v>48</v>
      </c>
      <c r="B91" s="41"/>
      <c r="C91" s="42">
        <f>C90-M90</f>
        <v>0</v>
      </c>
      <c r="D91" s="42">
        <f t="shared" ref="D91" si="166">D90-N90</f>
        <v>1.9999999999999907E-2</v>
      </c>
      <c r="E91" s="42">
        <f t="shared" ref="E91" si="167">E90-O90</f>
        <v>1.9999999999999907E-2</v>
      </c>
      <c r="F91" s="42">
        <f t="shared" ref="F91" si="168">F90-P90</f>
        <v>3</v>
      </c>
      <c r="G91" s="42">
        <f t="shared" ref="G91" si="169">G90-Q90</f>
        <v>5</v>
      </c>
      <c r="H91" s="42">
        <f t="shared" ref="H91" si="170">H90-R90</f>
        <v>-8</v>
      </c>
      <c r="I91" s="42">
        <f t="shared" ref="I91" si="171">I90-S90</f>
        <v>4.0999999999999925E-3</v>
      </c>
      <c r="J91" s="43">
        <f t="shared" ref="J91" si="172">J90-T90</f>
        <v>1.6708999999999974E-2</v>
      </c>
    </row>
    <row r="94" spans="1:20" ht="29" x14ac:dyDescent="0.2">
      <c r="A94" s="110" t="s">
        <v>52</v>
      </c>
      <c r="B94" s="111"/>
      <c r="C94" s="111"/>
      <c r="D94" s="111"/>
      <c r="E94" s="111"/>
      <c r="F94" s="111"/>
      <c r="G94" s="111"/>
      <c r="H94" s="111"/>
      <c r="I94" s="111"/>
      <c r="J94" s="112"/>
      <c r="K94" s="110" t="s">
        <v>38</v>
      </c>
      <c r="L94" s="111"/>
      <c r="M94" s="111"/>
      <c r="N94" s="111"/>
      <c r="O94" s="111"/>
      <c r="P94" s="111"/>
      <c r="Q94" s="111"/>
      <c r="R94" s="111"/>
      <c r="S94" s="111"/>
      <c r="T94" s="111"/>
    </row>
    <row r="95" spans="1:20" x14ac:dyDescent="0.2">
      <c r="A95" s="1" t="s">
        <v>0</v>
      </c>
      <c r="B95" s="1" t="s">
        <v>1</v>
      </c>
      <c r="C95" s="1" t="s">
        <v>2</v>
      </c>
      <c r="D95" s="1" t="s">
        <v>3</v>
      </c>
      <c r="E95" s="1" t="s">
        <v>4</v>
      </c>
      <c r="F95" s="1" t="s">
        <v>5</v>
      </c>
      <c r="G95" s="1" t="s">
        <v>6</v>
      </c>
      <c r="H95" s="1" t="s">
        <v>7</v>
      </c>
      <c r="I95" s="1" t="s">
        <v>8</v>
      </c>
      <c r="J95" s="2" t="s">
        <v>9</v>
      </c>
      <c r="K95" s="19" t="s">
        <v>0</v>
      </c>
      <c r="L95" s="1" t="s">
        <v>1</v>
      </c>
      <c r="M95" s="1" t="s">
        <v>2</v>
      </c>
      <c r="N95" s="1" t="s">
        <v>3</v>
      </c>
      <c r="O95" s="1" t="s">
        <v>4</v>
      </c>
      <c r="P95" s="1" t="s">
        <v>5</v>
      </c>
      <c r="Q95" s="1" t="s">
        <v>6</v>
      </c>
      <c r="R95" s="1" t="s">
        <v>7</v>
      </c>
      <c r="S95" s="1" t="s">
        <v>8</v>
      </c>
      <c r="T95" s="35" t="s">
        <v>9</v>
      </c>
    </row>
    <row r="96" spans="1:20" x14ac:dyDescent="0.2">
      <c r="A96" s="1" t="s">
        <v>10</v>
      </c>
      <c r="B96" s="5">
        <v>0.25</v>
      </c>
      <c r="C96" s="5">
        <v>0.79</v>
      </c>
      <c r="D96" s="5">
        <v>0.86</v>
      </c>
      <c r="E96" s="5">
        <v>0.82</v>
      </c>
      <c r="F96" s="5">
        <v>223</v>
      </c>
      <c r="G96" s="5">
        <v>60</v>
      </c>
      <c r="H96" s="5">
        <v>37</v>
      </c>
      <c r="I96" s="5">
        <v>0.60099999999999998</v>
      </c>
      <c r="J96" s="46">
        <v>0.90464900000000004</v>
      </c>
      <c r="K96" s="19" t="s">
        <v>10</v>
      </c>
      <c r="L96" s="5">
        <v>0.25</v>
      </c>
      <c r="M96" s="5">
        <v>0.8</v>
      </c>
      <c r="N96" s="5">
        <v>0.83</v>
      </c>
      <c r="O96" s="5">
        <v>0.82</v>
      </c>
      <c r="P96" s="5">
        <v>217</v>
      </c>
      <c r="Q96" s="5">
        <v>54</v>
      </c>
      <c r="R96" s="5">
        <v>43</v>
      </c>
      <c r="S96" s="5">
        <v>0.60519999999999996</v>
      </c>
      <c r="T96" s="36">
        <v>0.89015900000000003</v>
      </c>
    </row>
    <row r="97" spans="1:20" x14ac:dyDescent="0.2">
      <c r="A97" s="1" t="s">
        <v>11</v>
      </c>
      <c r="B97" s="5">
        <v>0.25</v>
      </c>
      <c r="C97" s="5">
        <v>0.8</v>
      </c>
      <c r="D97" s="5">
        <v>0.84</v>
      </c>
      <c r="E97" s="5">
        <v>0.82</v>
      </c>
      <c r="F97" s="5">
        <v>220</v>
      </c>
      <c r="G97" s="5">
        <v>54</v>
      </c>
      <c r="H97" s="5">
        <v>43</v>
      </c>
      <c r="I97" s="5">
        <v>0.61880000000000002</v>
      </c>
      <c r="J97" s="46">
        <v>0.89660200000000001</v>
      </c>
      <c r="K97" s="19" t="s">
        <v>11</v>
      </c>
      <c r="L97" s="5">
        <v>0.25</v>
      </c>
      <c r="M97" s="5">
        <v>0.76</v>
      </c>
      <c r="N97" s="5">
        <v>0.79</v>
      </c>
      <c r="O97" s="5">
        <v>0.78</v>
      </c>
      <c r="P97" s="5">
        <v>208</v>
      </c>
      <c r="Q97" s="5">
        <v>64</v>
      </c>
      <c r="R97" s="5">
        <v>55</v>
      </c>
      <c r="S97" s="5">
        <v>0.57879999999999998</v>
      </c>
      <c r="T97" s="36">
        <v>0.88544</v>
      </c>
    </row>
    <row r="98" spans="1:20" x14ac:dyDescent="0.2">
      <c r="A98" s="1" t="s">
        <v>12</v>
      </c>
      <c r="B98" s="5">
        <v>0.25</v>
      </c>
      <c r="C98" s="5">
        <v>0.82</v>
      </c>
      <c r="D98" s="5">
        <v>0.83</v>
      </c>
      <c r="E98" s="5">
        <v>0.82</v>
      </c>
      <c r="F98" s="5">
        <v>219</v>
      </c>
      <c r="G98" s="5">
        <v>49</v>
      </c>
      <c r="H98" s="5">
        <v>45</v>
      </c>
      <c r="I98" s="5">
        <v>0.63800000000000001</v>
      </c>
      <c r="J98" s="46">
        <v>0.88624700000000001</v>
      </c>
      <c r="K98" s="19" t="s">
        <v>12</v>
      </c>
      <c r="L98" s="5">
        <v>0.25</v>
      </c>
      <c r="M98" s="5">
        <v>0.84</v>
      </c>
      <c r="N98" s="5">
        <v>0.83</v>
      </c>
      <c r="O98" s="5">
        <v>0.84</v>
      </c>
      <c r="P98" s="5">
        <v>218</v>
      </c>
      <c r="Q98" s="5">
        <v>40</v>
      </c>
      <c r="R98" s="5">
        <v>46</v>
      </c>
      <c r="S98" s="5">
        <v>0.64490000000000003</v>
      </c>
      <c r="T98" s="36">
        <v>0.88409099999999996</v>
      </c>
    </row>
    <row r="99" spans="1:20" x14ac:dyDescent="0.2">
      <c r="A99" s="1" t="s">
        <v>13</v>
      </c>
      <c r="B99" s="5">
        <v>0.25</v>
      </c>
      <c r="C99" s="5">
        <v>0.78</v>
      </c>
      <c r="D99" s="5">
        <v>0.83</v>
      </c>
      <c r="E99" s="5">
        <v>0.8</v>
      </c>
      <c r="F99" s="5">
        <v>222</v>
      </c>
      <c r="G99" s="5">
        <v>64</v>
      </c>
      <c r="H99" s="5">
        <v>46</v>
      </c>
      <c r="I99" s="5">
        <v>0.60470000000000002</v>
      </c>
      <c r="J99" s="46">
        <v>0.89322199999999996</v>
      </c>
      <c r="K99" s="19" t="s">
        <v>13</v>
      </c>
      <c r="L99" s="5">
        <v>0.25</v>
      </c>
      <c r="M99" s="5">
        <v>0.77</v>
      </c>
      <c r="N99" s="5">
        <v>0.81</v>
      </c>
      <c r="O99" s="5">
        <v>0.79</v>
      </c>
      <c r="P99" s="5">
        <v>216</v>
      </c>
      <c r="Q99" s="5">
        <v>63</v>
      </c>
      <c r="R99" s="5">
        <v>52</v>
      </c>
      <c r="S99" s="5">
        <v>0.5917</v>
      </c>
      <c r="T99" s="36">
        <v>0.88582399999999994</v>
      </c>
    </row>
    <row r="100" spans="1:20" ht="16" thickBot="1" x14ac:dyDescent="0.25">
      <c r="A100" s="11" t="s">
        <v>14</v>
      </c>
      <c r="B100" s="12">
        <v>0.25</v>
      </c>
      <c r="C100" s="12">
        <v>0.79</v>
      </c>
      <c r="D100" s="12">
        <v>0.85</v>
      </c>
      <c r="E100" s="12">
        <v>0.82</v>
      </c>
      <c r="F100" s="12">
        <v>221</v>
      </c>
      <c r="G100" s="12">
        <v>60</v>
      </c>
      <c r="H100" s="12">
        <v>38</v>
      </c>
      <c r="I100" s="12">
        <v>0.60780000000000001</v>
      </c>
      <c r="J100" s="48">
        <v>0.90322100000000005</v>
      </c>
      <c r="K100" s="20" t="s">
        <v>14</v>
      </c>
      <c r="L100" s="12">
        <v>0.25</v>
      </c>
      <c r="M100" s="12">
        <v>0.79</v>
      </c>
      <c r="N100" s="12">
        <v>0.8</v>
      </c>
      <c r="O100" s="12">
        <v>0.8</v>
      </c>
      <c r="P100" s="12">
        <v>208</v>
      </c>
      <c r="Q100" s="12">
        <v>54</v>
      </c>
      <c r="R100" s="12">
        <v>51</v>
      </c>
      <c r="S100" s="12">
        <v>0.60419999999999996</v>
      </c>
      <c r="T100" s="37">
        <v>0.87727599999999994</v>
      </c>
    </row>
    <row r="101" spans="1:20" ht="16" thickTop="1" x14ac:dyDescent="0.2">
      <c r="A101" s="66" t="s">
        <v>65</v>
      </c>
      <c r="B101" s="67">
        <f>STDEV(B96:B100)</f>
        <v>0</v>
      </c>
      <c r="C101" s="67">
        <f t="shared" ref="C101" si="173">STDEV(C96:C100)</f>
        <v>1.5165750888103071E-2</v>
      </c>
      <c r="D101" s="67">
        <f t="shared" ref="D101" si="174">STDEV(D96:D100)</f>
        <v>1.3038404810405309E-2</v>
      </c>
      <c r="E101" s="67">
        <f t="shared" ref="E101" si="175">STDEV(E96:E100)</f>
        <v>8.9442719099991179E-3</v>
      </c>
      <c r="F101" s="67">
        <f t="shared" ref="F101" si="176">STDEV(F96:F100)</f>
        <v>1.5811388300841898</v>
      </c>
      <c r="G101" s="67">
        <f t="shared" ref="G101" si="177">STDEV(G96:G100)</f>
        <v>5.8991524815010505</v>
      </c>
      <c r="H101" s="67">
        <f t="shared" ref="H101" si="178">STDEV(H96:H100)</f>
        <v>4.0865633483405102</v>
      </c>
      <c r="I101" s="67">
        <f t="shared" ref="I101" si="179">STDEV(I96:I100)</f>
        <v>1.4941151227398785E-2</v>
      </c>
      <c r="J101" s="68">
        <f t="shared" ref="J101" si="180">STDEV(J96:J100)</f>
        <v>7.5339638106378202E-3</v>
      </c>
      <c r="K101" s="69" t="s">
        <v>65</v>
      </c>
      <c r="L101" s="67">
        <f>STDEV(L96:L100)</f>
        <v>0</v>
      </c>
      <c r="M101" s="67">
        <f t="shared" ref="M101" si="181">STDEV(M96:M100)</f>
        <v>3.1144823004794861E-2</v>
      </c>
      <c r="N101" s="67">
        <f t="shared" ref="N101" si="182">STDEV(N96:N100)</f>
        <v>1.7888543819998277E-2</v>
      </c>
      <c r="O101" s="67">
        <f t="shared" ref="O101" si="183">STDEV(O96:O100)</f>
        <v>2.4083189157584558E-2</v>
      </c>
      <c r="P101" s="67">
        <f t="shared" ref="P101" si="184">STDEV(P96:P100)</f>
        <v>4.9799598391954927</v>
      </c>
      <c r="Q101" s="67">
        <f t="shared" ref="Q101" si="185">STDEV(Q96:Q100)</f>
        <v>9.6436507609929549</v>
      </c>
      <c r="R101" s="67">
        <f t="shared" ref="R101" si="186">STDEV(R96:R100)</f>
        <v>4.8270073544588676</v>
      </c>
      <c r="S101" s="67">
        <f t="shared" ref="S101" si="187">STDEV(S96:S100)</f>
        <v>2.4779083921727226E-2</v>
      </c>
      <c r="T101" s="67">
        <f t="shared" ref="T101" si="188">STDEV(T96:T100)</f>
        <v>4.6636223582104362E-3</v>
      </c>
    </row>
    <row r="102" spans="1:20" x14ac:dyDescent="0.2">
      <c r="A102" s="13" t="s">
        <v>15</v>
      </c>
      <c r="B102" s="42">
        <f>MEDIAN(B96:B100)</f>
        <v>0.25</v>
      </c>
      <c r="C102" s="42">
        <f t="shared" ref="C102:J102" si="189">MEDIAN(C96:C100)</f>
        <v>0.79</v>
      </c>
      <c r="D102" s="71">
        <f t="shared" si="189"/>
        <v>0.84</v>
      </c>
      <c r="E102" s="42">
        <f t="shared" si="189"/>
        <v>0.82</v>
      </c>
      <c r="F102" s="42">
        <f t="shared" si="189"/>
        <v>221</v>
      </c>
      <c r="G102" s="42">
        <f t="shared" si="189"/>
        <v>60</v>
      </c>
      <c r="H102" s="42">
        <f t="shared" si="189"/>
        <v>43</v>
      </c>
      <c r="I102" s="42">
        <f t="shared" si="189"/>
        <v>0.60780000000000001</v>
      </c>
      <c r="J102" s="43">
        <f t="shared" si="189"/>
        <v>0.89660200000000001</v>
      </c>
      <c r="K102" s="13" t="s">
        <v>15</v>
      </c>
      <c r="L102" s="10">
        <f>MEDIAN(L96:L100)</f>
        <v>0.25</v>
      </c>
      <c r="M102" s="10">
        <f t="shared" ref="M102:T102" si="190">MEDIAN(M96:M100)</f>
        <v>0.79</v>
      </c>
      <c r="N102" s="16">
        <f t="shared" si="190"/>
        <v>0.81</v>
      </c>
      <c r="O102" s="10">
        <f t="shared" si="190"/>
        <v>0.8</v>
      </c>
      <c r="P102" s="10">
        <f t="shared" si="190"/>
        <v>216</v>
      </c>
      <c r="Q102" s="10">
        <f t="shared" si="190"/>
        <v>54</v>
      </c>
      <c r="R102" s="10">
        <f t="shared" si="190"/>
        <v>51</v>
      </c>
      <c r="S102" s="10">
        <f t="shared" si="190"/>
        <v>0.60419999999999996</v>
      </c>
      <c r="T102" s="38">
        <f t="shared" si="190"/>
        <v>0.88544</v>
      </c>
    </row>
    <row r="103" spans="1:20" x14ac:dyDescent="0.2">
      <c r="A103" s="40" t="s">
        <v>48</v>
      </c>
      <c r="B103" s="41"/>
      <c r="C103" s="42">
        <f>C102-M102</f>
        <v>0</v>
      </c>
      <c r="D103" s="42">
        <f t="shared" ref="D103" si="191">D102-N102</f>
        <v>2.9999999999999916E-2</v>
      </c>
      <c r="E103" s="42">
        <f t="shared" ref="E103" si="192">E102-O102</f>
        <v>1.9999999999999907E-2</v>
      </c>
      <c r="F103" s="42">
        <f t="shared" ref="F103" si="193">F102-P102</f>
        <v>5</v>
      </c>
      <c r="G103" s="42">
        <f t="shared" ref="G103" si="194">G102-Q102</f>
        <v>6</v>
      </c>
      <c r="H103" s="42">
        <f t="shared" ref="H103" si="195">H102-R102</f>
        <v>-8</v>
      </c>
      <c r="I103" s="42">
        <f t="shared" ref="I103" si="196">I102-S102</f>
        <v>3.6000000000000476E-3</v>
      </c>
      <c r="J103" s="43">
        <f t="shared" ref="J103" si="197">J102-T102</f>
        <v>1.1162000000000005E-2</v>
      </c>
    </row>
    <row r="106" spans="1:20" ht="29" x14ac:dyDescent="0.2">
      <c r="A106" s="113" t="s">
        <v>54</v>
      </c>
      <c r="B106" s="114"/>
      <c r="C106" s="114"/>
      <c r="D106" s="114"/>
      <c r="E106" s="114"/>
      <c r="F106" s="114"/>
      <c r="G106" s="114"/>
      <c r="H106" s="114"/>
      <c r="I106" s="114"/>
      <c r="J106" s="115"/>
      <c r="K106" s="110" t="s">
        <v>38</v>
      </c>
      <c r="L106" s="111"/>
      <c r="M106" s="111"/>
      <c r="N106" s="111"/>
      <c r="O106" s="111"/>
      <c r="P106" s="111"/>
      <c r="Q106" s="111"/>
      <c r="R106" s="111"/>
      <c r="S106" s="111"/>
      <c r="T106" s="111"/>
    </row>
    <row r="107" spans="1:20" x14ac:dyDescent="0.2">
      <c r="A107" s="59" t="s">
        <v>0</v>
      </c>
      <c r="B107" s="59" t="s">
        <v>1</v>
      </c>
      <c r="C107" s="59" t="s">
        <v>2</v>
      </c>
      <c r="D107" s="59" t="s">
        <v>3</v>
      </c>
      <c r="E107" s="59" t="s">
        <v>4</v>
      </c>
      <c r="F107" s="59" t="s">
        <v>5</v>
      </c>
      <c r="G107" s="59" t="s">
        <v>6</v>
      </c>
      <c r="H107" s="59" t="s">
        <v>7</v>
      </c>
      <c r="I107" s="59" t="s">
        <v>8</v>
      </c>
      <c r="J107" s="60" t="s">
        <v>9</v>
      </c>
      <c r="K107" s="19" t="s">
        <v>0</v>
      </c>
      <c r="L107" s="1" t="s">
        <v>1</v>
      </c>
      <c r="M107" s="1" t="s">
        <v>2</v>
      </c>
      <c r="N107" s="1" t="s">
        <v>3</v>
      </c>
      <c r="O107" s="1" t="s">
        <v>4</v>
      </c>
      <c r="P107" s="1" t="s">
        <v>5</v>
      </c>
      <c r="Q107" s="1" t="s">
        <v>6</v>
      </c>
      <c r="R107" s="1" t="s">
        <v>7</v>
      </c>
      <c r="S107" s="1" t="s">
        <v>8</v>
      </c>
      <c r="T107" s="35" t="s">
        <v>9</v>
      </c>
    </row>
    <row r="108" spans="1:20" x14ac:dyDescent="0.2">
      <c r="A108" s="59" t="s">
        <v>10</v>
      </c>
      <c r="B108" s="5">
        <v>0.25</v>
      </c>
      <c r="C108" s="5">
        <v>0.78</v>
      </c>
      <c r="D108" s="5">
        <v>0.83</v>
      </c>
      <c r="E108" s="5">
        <v>0.8</v>
      </c>
      <c r="F108" s="5">
        <v>215</v>
      </c>
      <c r="G108" s="5">
        <v>60</v>
      </c>
      <c r="H108" s="5">
        <v>45</v>
      </c>
      <c r="I108" s="5">
        <v>0.59860000000000002</v>
      </c>
      <c r="J108" s="46">
        <v>0.88089300000000004</v>
      </c>
      <c r="K108" s="19" t="s">
        <v>10</v>
      </c>
      <c r="L108" s="5">
        <v>0.25</v>
      </c>
      <c r="M108" s="5">
        <v>0.8</v>
      </c>
      <c r="N108" s="5">
        <v>0.83</v>
      </c>
      <c r="O108" s="5">
        <v>0.82</v>
      </c>
      <c r="P108" s="5">
        <v>217</v>
      </c>
      <c r="Q108" s="5">
        <v>54</v>
      </c>
      <c r="R108" s="5">
        <v>43</v>
      </c>
      <c r="S108" s="5">
        <v>0.60519999999999996</v>
      </c>
      <c r="T108" s="36">
        <v>0.89015900000000003</v>
      </c>
    </row>
    <row r="109" spans="1:20" x14ac:dyDescent="0.2">
      <c r="A109" s="59" t="s">
        <v>11</v>
      </c>
      <c r="B109" s="5">
        <v>0.25</v>
      </c>
      <c r="C109" s="5">
        <v>0.78</v>
      </c>
      <c r="D109" s="5">
        <v>0.78</v>
      </c>
      <c r="E109" s="5">
        <v>0.78</v>
      </c>
      <c r="F109" s="5">
        <v>206</v>
      </c>
      <c r="G109" s="5">
        <v>59</v>
      </c>
      <c r="H109" s="5">
        <v>57</v>
      </c>
      <c r="I109" s="5">
        <v>0.58530000000000004</v>
      </c>
      <c r="J109" s="46">
        <v>0.89405599999999996</v>
      </c>
      <c r="K109" s="19" t="s">
        <v>11</v>
      </c>
      <c r="L109" s="5">
        <v>0.25</v>
      </c>
      <c r="M109" s="5">
        <v>0.76</v>
      </c>
      <c r="N109" s="5">
        <v>0.79</v>
      </c>
      <c r="O109" s="5">
        <v>0.78</v>
      </c>
      <c r="P109" s="5">
        <v>208</v>
      </c>
      <c r="Q109" s="5">
        <v>64</v>
      </c>
      <c r="R109" s="5">
        <v>55</v>
      </c>
      <c r="S109" s="5">
        <v>0.57879999999999998</v>
      </c>
      <c r="T109" s="36">
        <v>0.88544</v>
      </c>
    </row>
    <row r="110" spans="1:20" x14ac:dyDescent="0.2">
      <c r="A110" s="59" t="s">
        <v>12</v>
      </c>
      <c r="B110" s="5">
        <v>0.25</v>
      </c>
      <c r="C110" s="5">
        <v>0.82</v>
      </c>
      <c r="D110" s="5">
        <v>0.84</v>
      </c>
      <c r="E110" s="5">
        <v>0.83</v>
      </c>
      <c r="F110" s="5">
        <v>221</v>
      </c>
      <c r="G110" s="5">
        <v>49</v>
      </c>
      <c r="H110" s="5">
        <v>43</v>
      </c>
      <c r="I110" s="5">
        <v>0.61709999999999998</v>
      </c>
      <c r="J110" s="46">
        <v>0.87761999999999996</v>
      </c>
      <c r="K110" s="19" t="s">
        <v>12</v>
      </c>
      <c r="L110" s="5">
        <v>0.25</v>
      </c>
      <c r="M110" s="5">
        <v>0.84</v>
      </c>
      <c r="N110" s="5">
        <v>0.83</v>
      </c>
      <c r="O110" s="5">
        <v>0.84</v>
      </c>
      <c r="P110" s="5">
        <v>218</v>
      </c>
      <c r="Q110" s="5">
        <v>40</v>
      </c>
      <c r="R110" s="5">
        <v>46</v>
      </c>
      <c r="S110" s="5">
        <v>0.64490000000000003</v>
      </c>
      <c r="T110" s="36">
        <v>0.88409099999999996</v>
      </c>
    </row>
    <row r="111" spans="1:20" x14ac:dyDescent="0.2">
      <c r="A111" s="59" t="s">
        <v>13</v>
      </c>
      <c r="B111" s="5">
        <v>0.25</v>
      </c>
      <c r="C111" s="5">
        <v>0.8</v>
      </c>
      <c r="D111" s="5">
        <v>0.81</v>
      </c>
      <c r="E111" s="5">
        <v>0.8</v>
      </c>
      <c r="F111" s="5">
        <v>216</v>
      </c>
      <c r="G111" s="5">
        <v>55</v>
      </c>
      <c r="H111" s="5">
        <v>52</v>
      </c>
      <c r="I111" s="5">
        <v>0.60950000000000004</v>
      </c>
      <c r="J111" s="46">
        <v>0.89045300000000005</v>
      </c>
      <c r="K111" s="19" t="s">
        <v>13</v>
      </c>
      <c r="L111" s="5">
        <v>0.25</v>
      </c>
      <c r="M111" s="5">
        <v>0.77</v>
      </c>
      <c r="N111" s="5">
        <v>0.81</v>
      </c>
      <c r="O111" s="5">
        <v>0.79</v>
      </c>
      <c r="P111" s="5">
        <v>216</v>
      </c>
      <c r="Q111" s="5">
        <v>63</v>
      </c>
      <c r="R111" s="5">
        <v>52</v>
      </c>
      <c r="S111" s="5">
        <v>0.5917</v>
      </c>
      <c r="T111" s="36">
        <v>0.88582399999999994</v>
      </c>
    </row>
    <row r="112" spans="1:20" ht="16" thickBot="1" x14ac:dyDescent="0.25">
      <c r="A112" s="77" t="s">
        <v>14</v>
      </c>
      <c r="B112" s="12">
        <v>0.25</v>
      </c>
      <c r="C112" s="12">
        <v>0.76</v>
      </c>
      <c r="D112" s="12">
        <v>0.8</v>
      </c>
      <c r="E112" s="12">
        <v>0.78</v>
      </c>
      <c r="F112" s="12">
        <v>208</v>
      </c>
      <c r="G112" s="12">
        <v>64</v>
      </c>
      <c r="H112" s="12">
        <v>51</v>
      </c>
      <c r="I112" s="12">
        <v>0.57650000000000001</v>
      </c>
      <c r="J112" s="48">
        <v>0.87435700000000005</v>
      </c>
      <c r="K112" s="20" t="s">
        <v>14</v>
      </c>
      <c r="L112" s="12">
        <v>0.25</v>
      </c>
      <c r="M112" s="12">
        <v>0.79</v>
      </c>
      <c r="N112" s="12">
        <v>0.8</v>
      </c>
      <c r="O112" s="12">
        <v>0.8</v>
      </c>
      <c r="P112" s="12">
        <v>208</v>
      </c>
      <c r="Q112" s="12">
        <v>54</v>
      </c>
      <c r="R112" s="12">
        <v>51</v>
      </c>
      <c r="S112" s="12">
        <v>0.60419999999999996</v>
      </c>
      <c r="T112" s="37">
        <v>0.87727599999999994</v>
      </c>
    </row>
    <row r="113" spans="1:20" ht="16" thickTop="1" x14ac:dyDescent="0.2">
      <c r="A113" s="66" t="s">
        <v>65</v>
      </c>
      <c r="B113" s="67">
        <f>STDEV(B108:B112)</f>
        <v>0</v>
      </c>
      <c r="C113" s="67">
        <f t="shared" ref="C113" si="198">STDEV(C108:C112)</f>
        <v>2.280350850198274E-2</v>
      </c>
      <c r="D113" s="67">
        <f t="shared" ref="D113" si="199">STDEV(D108:D112)</f>
        <v>2.3874672772626612E-2</v>
      </c>
      <c r="E113" s="67">
        <f t="shared" ref="E113" si="200">STDEV(E108:E112)</f>
        <v>2.0493901531919174E-2</v>
      </c>
      <c r="F113" s="67">
        <f t="shared" ref="F113" si="201">STDEV(F108:F112)</f>
        <v>6.1400325732035004</v>
      </c>
      <c r="G113" s="67">
        <f t="shared" ref="G113" si="202">STDEV(G108:G112)</f>
        <v>5.6833088953531288</v>
      </c>
      <c r="H113" s="67">
        <f t="shared" ref="H113" si="203">STDEV(H108:H112)</f>
        <v>5.6391488719486897</v>
      </c>
      <c r="I113" s="67">
        <f t="shared" ref="I113" si="204">STDEV(I108:I112)</f>
        <v>1.6726924403487921E-2</v>
      </c>
      <c r="J113" s="68">
        <f t="shared" ref="J113" si="205">STDEV(J108:J112)</f>
        <v>8.4370568742897431E-3</v>
      </c>
      <c r="K113" s="69" t="s">
        <v>65</v>
      </c>
      <c r="L113" s="67">
        <f>STDEV(L108:L112)</f>
        <v>0</v>
      </c>
      <c r="M113" s="67">
        <f t="shared" ref="M113" si="206">STDEV(M108:M112)</f>
        <v>3.1144823004794861E-2</v>
      </c>
      <c r="N113" s="67">
        <f t="shared" ref="N113" si="207">STDEV(N108:N112)</f>
        <v>1.7888543819998277E-2</v>
      </c>
      <c r="O113" s="67">
        <f t="shared" ref="O113" si="208">STDEV(O108:O112)</f>
        <v>2.4083189157584558E-2</v>
      </c>
      <c r="P113" s="67">
        <f t="shared" ref="P113" si="209">STDEV(P108:P112)</f>
        <v>4.9799598391954927</v>
      </c>
      <c r="Q113" s="67">
        <f t="shared" ref="Q113" si="210">STDEV(Q108:Q112)</f>
        <v>9.6436507609929549</v>
      </c>
      <c r="R113" s="67">
        <f t="shared" ref="R113" si="211">STDEV(R108:R112)</f>
        <v>4.8270073544588676</v>
      </c>
      <c r="S113" s="67">
        <f t="shared" ref="S113" si="212">STDEV(S108:S112)</f>
        <v>2.4779083921727226E-2</v>
      </c>
      <c r="T113" s="67">
        <f t="shared" ref="T113" si="213">STDEV(T108:T112)</f>
        <v>4.6636223582104362E-3</v>
      </c>
    </row>
    <row r="114" spans="1:20" x14ac:dyDescent="0.2">
      <c r="A114" s="13" t="s">
        <v>15</v>
      </c>
      <c r="B114" s="42">
        <f>MEDIAN(B108:B112)</f>
        <v>0.25</v>
      </c>
      <c r="C114" s="42">
        <f t="shared" ref="C114:J114" si="214">MEDIAN(C108:C112)</f>
        <v>0.78</v>
      </c>
      <c r="D114" s="71">
        <f t="shared" si="214"/>
        <v>0.81</v>
      </c>
      <c r="E114" s="42">
        <f t="shared" si="214"/>
        <v>0.8</v>
      </c>
      <c r="F114" s="42">
        <f t="shared" si="214"/>
        <v>215</v>
      </c>
      <c r="G114" s="42">
        <f t="shared" si="214"/>
        <v>59</v>
      </c>
      <c r="H114" s="42">
        <f t="shared" si="214"/>
        <v>51</v>
      </c>
      <c r="I114" s="42">
        <f t="shared" si="214"/>
        <v>0.59860000000000002</v>
      </c>
      <c r="J114" s="43">
        <f t="shared" si="214"/>
        <v>0.88089300000000004</v>
      </c>
      <c r="K114" s="13" t="s">
        <v>15</v>
      </c>
      <c r="L114" s="10">
        <f>MEDIAN(L108:L112)</f>
        <v>0.25</v>
      </c>
      <c r="M114" s="10">
        <f t="shared" ref="M114:T114" si="215">MEDIAN(M108:M112)</f>
        <v>0.79</v>
      </c>
      <c r="N114" s="16">
        <f t="shared" si="215"/>
        <v>0.81</v>
      </c>
      <c r="O114" s="10">
        <f t="shared" si="215"/>
        <v>0.8</v>
      </c>
      <c r="P114" s="10">
        <f t="shared" si="215"/>
        <v>216</v>
      </c>
      <c r="Q114" s="10">
        <f t="shared" si="215"/>
        <v>54</v>
      </c>
      <c r="R114" s="10">
        <f t="shared" si="215"/>
        <v>51</v>
      </c>
      <c r="S114" s="10">
        <f t="shared" si="215"/>
        <v>0.60419999999999996</v>
      </c>
      <c r="T114" s="38">
        <f t="shared" si="215"/>
        <v>0.88544</v>
      </c>
    </row>
    <row r="115" spans="1:20" x14ac:dyDescent="0.2">
      <c r="A115" s="40" t="s">
        <v>48</v>
      </c>
      <c r="B115" s="41"/>
      <c r="C115" s="42">
        <f>C114-M114</f>
        <v>-1.0000000000000009E-2</v>
      </c>
      <c r="D115" s="42">
        <f t="shared" ref="D115" si="216">D114-N114</f>
        <v>0</v>
      </c>
      <c r="E115" s="42">
        <f t="shared" ref="E115" si="217">E114-O114</f>
        <v>0</v>
      </c>
      <c r="F115" s="42">
        <f t="shared" ref="F115" si="218">F114-P114</f>
        <v>-1</v>
      </c>
      <c r="G115" s="42">
        <f t="shared" ref="G115" si="219">G114-Q114</f>
        <v>5</v>
      </c>
      <c r="H115" s="42">
        <f t="shared" ref="H115" si="220">H114-R114</f>
        <v>0</v>
      </c>
      <c r="I115" s="42">
        <f t="shared" ref="I115" si="221">I114-S114</f>
        <v>-5.5999999999999384E-3</v>
      </c>
      <c r="J115" s="43">
        <f t="shared" ref="J115" si="222">J114-T114</f>
        <v>-4.5469999999999677E-3</v>
      </c>
    </row>
    <row r="118" spans="1:20" ht="29" x14ac:dyDescent="0.2">
      <c r="A118" s="113" t="s">
        <v>56</v>
      </c>
      <c r="B118" s="114"/>
      <c r="C118" s="114"/>
      <c r="D118" s="114"/>
      <c r="E118" s="114"/>
      <c r="F118" s="114"/>
      <c r="G118" s="114"/>
      <c r="H118" s="114"/>
      <c r="I118" s="114"/>
      <c r="J118" s="115"/>
      <c r="K118" s="110" t="s">
        <v>38</v>
      </c>
      <c r="L118" s="111"/>
      <c r="M118" s="111"/>
      <c r="N118" s="111"/>
      <c r="O118" s="111"/>
      <c r="P118" s="111"/>
      <c r="Q118" s="111"/>
      <c r="R118" s="111"/>
      <c r="S118" s="111"/>
      <c r="T118" s="111"/>
    </row>
    <row r="119" spans="1:20" x14ac:dyDescent="0.2">
      <c r="A119" s="1" t="s">
        <v>0</v>
      </c>
      <c r="B119" s="1" t="s">
        <v>1</v>
      </c>
      <c r="C119" s="1" t="s">
        <v>2</v>
      </c>
      <c r="D119" s="1" t="s">
        <v>3</v>
      </c>
      <c r="E119" s="1" t="s">
        <v>4</v>
      </c>
      <c r="F119" s="1" t="s">
        <v>5</v>
      </c>
      <c r="G119" s="1" t="s">
        <v>6</v>
      </c>
      <c r="H119" s="1" t="s">
        <v>7</v>
      </c>
      <c r="I119" s="1" t="s">
        <v>8</v>
      </c>
      <c r="J119" s="2" t="s">
        <v>9</v>
      </c>
      <c r="K119" s="19" t="s">
        <v>0</v>
      </c>
      <c r="L119" s="1" t="s">
        <v>1</v>
      </c>
      <c r="M119" s="1" t="s">
        <v>2</v>
      </c>
      <c r="N119" s="1" t="s">
        <v>3</v>
      </c>
      <c r="O119" s="1" t="s">
        <v>4</v>
      </c>
      <c r="P119" s="1" t="s">
        <v>5</v>
      </c>
      <c r="Q119" s="1" t="s">
        <v>6</v>
      </c>
      <c r="R119" s="1" t="s">
        <v>7</v>
      </c>
      <c r="S119" s="1" t="s">
        <v>8</v>
      </c>
      <c r="T119" s="35" t="s">
        <v>9</v>
      </c>
    </row>
    <row r="120" spans="1:20" x14ac:dyDescent="0.2">
      <c r="A120" s="1" t="s">
        <v>10</v>
      </c>
      <c r="B120" s="5">
        <v>0.25</v>
      </c>
      <c r="C120" s="5">
        <v>0.78</v>
      </c>
      <c r="D120" s="5">
        <v>0.83</v>
      </c>
      <c r="E120" s="5">
        <v>0.8</v>
      </c>
      <c r="F120" s="5">
        <v>215</v>
      </c>
      <c r="G120" s="5">
        <v>62</v>
      </c>
      <c r="H120" s="5">
        <v>45</v>
      </c>
      <c r="I120" s="5">
        <v>0.5827</v>
      </c>
      <c r="J120" s="46">
        <v>0.87944999999999995</v>
      </c>
      <c r="K120" s="19" t="s">
        <v>10</v>
      </c>
      <c r="L120" s="5">
        <v>0.25</v>
      </c>
      <c r="M120" s="5">
        <v>0.8</v>
      </c>
      <c r="N120" s="5">
        <v>0.83</v>
      </c>
      <c r="O120" s="5">
        <v>0.82</v>
      </c>
      <c r="P120" s="5">
        <v>217</v>
      </c>
      <c r="Q120" s="5">
        <v>54</v>
      </c>
      <c r="R120" s="5">
        <v>43</v>
      </c>
      <c r="S120" s="5">
        <v>0.60519999999999996</v>
      </c>
      <c r="T120" s="36">
        <v>0.89015900000000003</v>
      </c>
    </row>
    <row r="121" spans="1:20" x14ac:dyDescent="0.2">
      <c r="A121" s="1" t="s">
        <v>11</v>
      </c>
      <c r="B121" s="5">
        <v>0.25</v>
      </c>
      <c r="C121" s="5">
        <v>0.81</v>
      </c>
      <c r="D121" s="5">
        <v>0.8</v>
      </c>
      <c r="E121" s="5">
        <v>0.81</v>
      </c>
      <c r="F121" s="5">
        <v>210</v>
      </c>
      <c r="G121" s="5">
        <v>48</v>
      </c>
      <c r="H121" s="5">
        <v>53</v>
      </c>
      <c r="I121" s="5">
        <v>0.61850000000000005</v>
      </c>
      <c r="J121" s="46">
        <v>0.89680899999999997</v>
      </c>
      <c r="K121" s="19" t="s">
        <v>11</v>
      </c>
      <c r="L121" s="5">
        <v>0.25</v>
      </c>
      <c r="M121" s="5">
        <v>0.76</v>
      </c>
      <c r="N121" s="5">
        <v>0.79</v>
      </c>
      <c r="O121" s="5">
        <v>0.78</v>
      </c>
      <c r="P121" s="5">
        <v>208</v>
      </c>
      <c r="Q121" s="5">
        <v>64</v>
      </c>
      <c r="R121" s="5">
        <v>55</v>
      </c>
      <c r="S121" s="5">
        <v>0.57879999999999998</v>
      </c>
      <c r="T121" s="36">
        <v>0.88544</v>
      </c>
    </row>
    <row r="122" spans="1:20" x14ac:dyDescent="0.2">
      <c r="A122" s="1" t="s">
        <v>12</v>
      </c>
      <c r="B122" s="5">
        <v>0.25</v>
      </c>
      <c r="C122" s="5">
        <v>0.83</v>
      </c>
      <c r="D122" s="5">
        <v>0.8</v>
      </c>
      <c r="E122" s="5">
        <v>0.82</v>
      </c>
      <c r="F122" s="5">
        <v>212</v>
      </c>
      <c r="G122" s="5">
        <v>42</v>
      </c>
      <c r="H122" s="5">
        <v>52</v>
      </c>
      <c r="I122" s="5">
        <v>0.63470000000000004</v>
      </c>
      <c r="J122" s="46">
        <v>0.87363400000000002</v>
      </c>
      <c r="K122" s="19" t="s">
        <v>12</v>
      </c>
      <c r="L122" s="5">
        <v>0.25</v>
      </c>
      <c r="M122" s="5">
        <v>0.84</v>
      </c>
      <c r="N122" s="5">
        <v>0.83</v>
      </c>
      <c r="O122" s="5">
        <v>0.84</v>
      </c>
      <c r="P122" s="5">
        <v>218</v>
      </c>
      <c r="Q122" s="5">
        <v>40</v>
      </c>
      <c r="R122" s="5">
        <v>46</v>
      </c>
      <c r="S122" s="5">
        <v>0.64490000000000003</v>
      </c>
      <c r="T122" s="36">
        <v>0.88409099999999996</v>
      </c>
    </row>
    <row r="123" spans="1:20" x14ac:dyDescent="0.2">
      <c r="A123" s="1" t="s">
        <v>13</v>
      </c>
      <c r="B123" s="5">
        <v>0.25</v>
      </c>
      <c r="C123" s="5">
        <v>0.83</v>
      </c>
      <c r="D123" s="5">
        <v>0.82</v>
      </c>
      <c r="E123" s="5">
        <v>0.82</v>
      </c>
      <c r="F123" s="5">
        <v>220</v>
      </c>
      <c r="G123" s="5">
        <v>46</v>
      </c>
      <c r="H123" s="5">
        <v>48</v>
      </c>
      <c r="I123" s="5">
        <v>0.63490000000000002</v>
      </c>
      <c r="J123" s="46">
        <v>0.88799499999999998</v>
      </c>
      <c r="K123" s="19" t="s">
        <v>13</v>
      </c>
      <c r="L123" s="5">
        <v>0.25</v>
      </c>
      <c r="M123" s="5">
        <v>0.77</v>
      </c>
      <c r="N123" s="5">
        <v>0.81</v>
      </c>
      <c r="O123" s="5">
        <v>0.79</v>
      </c>
      <c r="P123" s="5">
        <v>216</v>
      </c>
      <c r="Q123" s="5">
        <v>63</v>
      </c>
      <c r="R123" s="5">
        <v>52</v>
      </c>
      <c r="S123" s="5">
        <v>0.5917</v>
      </c>
      <c r="T123" s="36">
        <v>0.88582399999999994</v>
      </c>
    </row>
    <row r="124" spans="1:20" ht="16" thickBot="1" x14ac:dyDescent="0.25">
      <c r="A124" s="11" t="s">
        <v>14</v>
      </c>
      <c r="B124" s="12">
        <v>0.25</v>
      </c>
      <c r="C124" s="12">
        <v>0.79</v>
      </c>
      <c r="D124" s="12">
        <v>0.79</v>
      </c>
      <c r="E124" s="12">
        <v>0.79</v>
      </c>
      <c r="F124" s="12">
        <v>205</v>
      </c>
      <c r="G124" s="12">
        <v>56</v>
      </c>
      <c r="H124" s="12">
        <v>54</v>
      </c>
      <c r="I124" s="12">
        <v>0.59809999999999997</v>
      </c>
      <c r="J124" s="48">
        <v>0.88310100000000002</v>
      </c>
      <c r="K124" s="20" t="s">
        <v>14</v>
      </c>
      <c r="L124" s="12">
        <v>0.25</v>
      </c>
      <c r="M124" s="12">
        <v>0.79</v>
      </c>
      <c r="N124" s="12">
        <v>0.8</v>
      </c>
      <c r="O124" s="12">
        <v>0.8</v>
      </c>
      <c r="P124" s="12">
        <v>208</v>
      </c>
      <c r="Q124" s="12">
        <v>54</v>
      </c>
      <c r="R124" s="12">
        <v>51</v>
      </c>
      <c r="S124" s="12">
        <v>0.60419999999999996</v>
      </c>
      <c r="T124" s="37">
        <v>0.87727599999999994</v>
      </c>
    </row>
    <row r="125" spans="1:20" ht="16" thickTop="1" x14ac:dyDescent="0.2">
      <c r="A125" s="66" t="s">
        <v>65</v>
      </c>
      <c r="B125" s="67">
        <f>STDEV(B120:B124)</f>
        <v>0</v>
      </c>
      <c r="C125" s="67">
        <f t="shared" ref="C125" si="223">STDEV(C120:C124)</f>
        <v>2.2803508501982726E-2</v>
      </c>
      <c r="D125" s="67">
        <f t="shared" ref="D125" si="224">STDEV(D120:D124)</f>
        <v>1.6431676725154942E-2</v>
      </c>
      <c r="E125" s="67">
        <f t="shared" ref="E125" si="225">STDEV(E120:E124)</f>
        <v>1.3038404810405258E-2</v>
      </c>
      <c r="F125" s="67">
        <f t="shared" ref="F125" si="226">STDEV(F120:F124)</f>
        <v>5.5946402922797454</v>
      </c>
      <c r="G125" s="67">
        <f t="shared" ref="G125" si="227">STDEV(G120:G124)</f>
        <v>8.0746516952745289</v>
      </c>
      <c r="H125" s="67">
        <f t="shared" ref="H125" si="228">STDEV(H120:H124)</f>
        <v>3.7815340802378072</v>
      </c>
      <c r="I125" s="67">
        <f t="shared" ref="I125" si="229">STDEV(I120:I124)</f>
        <v>2.3009823988896592E-2</v>
      </c>
      <c r="J125" s="68">
        <f t="shared" ref="J125" si="230">STDEV(J120:J124)</f>
        <v>8.7863464932814786E-3</v>
      </c>
      <c r="K125" s="69" t="s">
        <v>65</v>
      </c>
      <c r="L125" s="67">
        <f>STDEV(L120:L124)</f>
        <v>0</v>
      </c>
      <c r="M125" s="67">
        <f t="shared" ref="M125" si="231">STDEV(M120:M124)</f>
        <v>3.1144823004794861E-2</v>
      </c>
      <c r="N125" s="67">
        <f t="shared" ref="N125" si="232">STDEV(N120:N124)</f>
        <v>1.7888543819998277E-2</v>
      </c>
      <c r="O125" s="67">
        <f t="shared" ref="O125" si="233">STDEV(O120:O124)</f>
        <v>2.4083189157584558E-2</v>
      </c>
      <c r="P125" s="67">
        <f t="shared" ref="P125" si="234">STDEV(P120:P124)</f>
        <v>4.9799598391954927</v>
      </c>
      <c r="Q125" s="67">
        <f t="shared" ref="Q125" si="235">STDEV(Q120:Q124)</f>
        <v>9.6436507609929549</v>
      </c>
      <c r="R125" s="67">
        <f t="shared" ref="R125" si="236">STDEV(R120:R124)</f>
        <v>4.8270073544588676</v>
      </c>
      <c r="S125" s="67">
        <f t="shared" ref="S125" si="237">STDEV(S120:S124)</f>
        <v>2.4779083921727226E-2</v>
      </c>
      <c r="T125" s="67">
        <f t="shared" ref="T125" si="238">STDEV(T120:T124)</f>
        <v>4.6636223582104362E-3</v>
      </c>
    </row>
    <row r="126" spans="1:20" x14ac:dyDescent="0.2">
      <c r="A126" s="13" t="s">
        <v>15</v>
      </c>
      <c r="B126" s="42">
        <f t="shared" ref="B126:J126" si="239">MEDIAN(B120:B124)</f>
        <v>0.25</v>
      </c>
      <c r="C126" s="42">
        <f t="shared" si="239"/>
        <v>0.81</v>
      </c>
      <c r="D126" s="71">
        <f t="shared" si="239"/>
        <v>0.8</v>
      </c>
      <c r="E126" s="42">
        <f t="shared" si="239"/>
        <v>0.81</v>
      </c>
      <c r="F126" s="42">
        <f t="shared" si="239"/>
        <v>212</v>
      </c>
      <c r="G126" s="42">
        <f t="shared" si="239"/>
        <v>48</v>
      </c>
      <c r="H126" s="42">
        <f t="shared" si="239"/>
        <v>52</v>
      </c>
      <c r="I126" s="42">
        <f t="shared" si="239"/>
        <v>0.61850000000000005</v>
      </c>
      <c r="J126" s="43">
        <f t="shared" si="239"/>
        <v>0.88310100000000002</v>
      </c>
      <c r="K126" s="13" t="s">
        <v>15</v>
      </c>
      <c r="L126" s="10">
        <f t="shared" ref="L126:T126" si="240">MEDIAN(L120:L124)</f>
        <v>0.25</v>
      </c>
      <c r="M126" s="10">
        <f t="shared" si="240"/>
        <v>0.79</v>
      </c>
      <c r="N126" s="16">
        <f t="shared" si="240"/>
        <v>0.81</v>
      </c>
      <c r="O126" s="10">
        <f t="shared" si="240"/>
        <v>0.8</v>
      </c>
      <c r="P126" s="10">
        <f t="shared" si="240"/>
        <v>216</v>
      </c>
      <c r="Q126" s="10">
        <f t="shared" si="240"/>
        <v>54</v>
      </c>
      <c r="R126" s="10">
        <f t="shared" si="240"/>
        <v>51</v>
      </c>
      <c r="S126" s="10">
        <f t="shared" si="240"/>
        <v>0.60419999999999996</v>
      </c>
      <c r="T126" s="38">
        <f t="shared" si="240"/>
        <v>0.88544</v>
      </c>
    </row>
    <row r="127" spans="1:20" x14ac:dyDescent="0.2">
      <c r="A127" s="40" t="s">
        <v>48</v>
      </c>
      <c r="B127" s="41"/>
      <c r="C127" s="42">
        <f>C126-M126</f>
        <v>2.0000000000000018E-2</v>
      </c>
      <c r="D127" s="42">
        <f t="shared" ref="D127" si="241">D126-N126</f>
        <v>-1.0000000000000009E-2</v>
      </c>
      <c r="E127" s="42">
        <f t="shared" ref="E127" si="242">E126-O126</f>
        <v>1.0000000000000009E-2</v>
      </c>
      <c r="F127" s="42">
        <f t="shared" ref="F127" si="243">F126-P126</f>
        <v>-4</v>
      </c>
      <c r="G127" s="42">
        <f t="shared" ref="G127" si="244">G126-Q126</f>
        <v>-6</v>
      </c>
      <c r="H127" s="42">
        <f t="shared" ref="H127" si="245">H126-R126</f>
        <v>1</v>
      </c>
      <c r="I127" s="42">
        <f t="shared" ref="I127" si="246">I126-S126</f>
        <v>1.430000000000009E-2</v>
      </c>
      <c r="J127" s="43">
        <f t="shared" ref="J127" si="247">J126-T126</f>
        <v>-2.33899999999998E-3</v>
      </c>
    </row>
    <row r="130" spans="1:20" ht="29" x14ac:dyDescent="0.2">
      <c r="A130" s="113" t="s">
        <v>63</v>
      </c>
      <c r="B130" s="114"/>
      <c r="C130" s="114"/>
      <c r="D130" s="114"/>
      <c r="E130" s="114"/>
      <c r="F130" s="114"/>
      <c r="G130" s="114"/>
      <c r="H130" s="114"/>
      <c r="I130" s="114"/>
      <c r="J130" s="115"/>
      <c r="K130" s="110" t="s">
        <v>38</v>
      </c>
      <c r="L130" s="111"/>
      <c r="M130" s="111"/>
      <c r="N130" s="111"/>
      <c r="O130" s="111"/>
      <c r="P130" s="111"/>
      <c r="Q130" s="111"/>
      <c r="R130" s="111"/>
      <c r="S130" s="111"/>
      <c r="T130" s="111"/>
    </row>
    <row r="131" spans="1:20" x14ac:dyDescent="0.2">
      <c r="A131" s="1" t="s">
        <v>0</v>
      </c>
      <c r="B131" s="1" t="s">
        <v>1</v>
      </c>
      <c r="C131" s="1" t="s">
        <v>2</v>
      </c>
      <c r="D131" s="1" t="s">
        <v>3</v>
      </c>
      <c r="E131" s="1" t="s">
        <v>4</v>
      </c>
      <c r="F131" s="1" t="s">
        <v>5</v>
      </c>
      <c r="G131" s="1" t="s">
        <v>6</v>
      </c>
      <c r="H131" s="1" t="s">
        <v>7</v>
      </c>
      <c r="I131" s="1" t="s">
        <v>8</v>
      </c>
      <c r="J131" s="2" t="s">
        <v>9</v>
      </c>
      <c r="K131" s="19" t="s">
        <v>0</v>
      </c>
      <c r="L131" s="1" t="s">
        <v>1</v>
      </c>
      <c r="M131" s="1" t="s">
        <v>2</v>
      </c>
      <c r="N131" s="1" t="s">
        <v>3</v>
      </c>
      <c r="O131" s="1" t="s">
        <v>4</v>
      </c>
      <c r="P131" s="1" t="s">
        <v>5</v>
      </c>
      <c r="Q131" s="1" t="s">
        <v>6</v>
      </c>
      <c r="R131" s="1" t="s">
        <v>7</v>
      </c>
      <c r="S131" s="1" t="s">
        <v>8</v>
      </c>
      <c r="T131" s="35" t="s">
        <v>9</v>
      </c>
    </row>
    <row r="132" spans="1:20" x14ac:dyDescent="0.2">
      <c r="A132" s="1" t="s">
        <v>10</v>
      </c>
      <c r="B132" s="5">
        <v>0.25</v>
      </c>
      <c r="C132" s="5">
        <v>0.76</v>
      </c>
      <c r="D132" s="5">
        <v>0.81</v>
      </c>
      <c r="E132" s="5">
        <v>0.78</v>
      </c>
      <c r="F132" s="5">
        <v>108</v>
      </c>
      <c r="G132" s="5">
        <v>35</v>
      </c>
      <c r="H132" s="5">
        <v>25</v>
      </c>
      <c r="I132" s="5">
        <v>0.57689999999999997</v>
      </c>
      <c r="J132" s="70">
        <v>0.85596499999999998</v>
      </c>
      <c r="K132" s="19" t="s">
        <v>10</v>
      </c>
      <c r="L132" s="5">
        <v>0.25</v>
      </c>
      <c r="M132" s="5">
        <v>0.79</v>
      </c>
      <c r="N132" s="5">
        <v>0.8</v>
      </c>
      <c r="O132" s="5">
        <v>0.8</v>
      </c>
      <c r="P132" s="5">
        <v>107</v>
      </c>
      <c r="Q132" s="5">
        <v>28</v>
      </c>
      <c r="R132" s="5">
        <v>26</v>
      </c>
      <c r="S132" s="5">
        <v>0.59209999999999996</v>
      </c>
      <c r="T132" s="36">
        <v>0.85262099999999996</v>
      </c>
    </row>
    <row r="133" spans="1:20" x14ac:dyDescent="0.2">
      <c r="A133" s="1" t="s">
        <v>11</v>
      </c>
      <c r="B133" s="5">
        <v>0.25</v>
      </c>
      <c r="C133" s="5">
        <v>0.83</v>
      </c>
      <c r="D133" s="5">
        <v>0.89</v>
      </c>
      <c r="E133" s="5">
        <v>0.86</v>
      </c>
      <c r="F133" s="5">
        <v>114</v>
      </c>
      <c r="G133" s="5">
        <v>23</v>
      </c>
      <c r="H133" s="5">
        <v>14</v>
      </c>
      <c r="I133" s="5">
        <v>0.64649999999999996</v>
      </c>
      <c r="J133" s="70">
        <v>0.91751099999999997</v>
      </c>
      <c r="K133" s="19" t="s">
        <v>11</v>
      </c>
      <c r="L133" s="5">
        <v>0.25</v>
      </c>
      <c r="M133" s="5">
        <v>0.79</v>
      </c>
      <c r="N133" s="5">
        <v>0.88</v>
      </c>
      <c r="O133" s="5">
        <v>0.83</v>
      </c>
      <c r="P133" s="5">
        <v>112</v>
      </c>
      <c r="Q133" s="5">
        <v>29</v>
      </c>
      <c r="R133" s="5">
        <v>16</v>
      </c>
      <c r="S133" s="5">
        <v>0.60899999999999999</v>
      </c>
      <c r="T133" s="36">
        <v>0.91647000000000001</v>
      </c>
    </row>
    <row r="134" spans="1:20" x14ac:dyDescent="0.2">
      <c r="A134" s="1" t="s">
        <v>12</v>
      </c>
      <c r="B134" s="5">
        <v>0.25</v>
      </c>
      <c r="C134" s="5">
        <v>0.79</v>
      </c>
      <c r="D134" s="5">
        <v>0.79</v>
      </c>
      <c r="E134" s="5">
        <v>0.79</v>
      </c>
      <c r="F134" s="5">
        <v>102</v>
      </c>
      <c r="G134" s="5">
        <v>27</v>
      </c>
      <c r="H134" s="5">
        <v>27</v>
      </c>
      <c r="I134" s="5">
        <v>0.6008</v>
      </c>
      <c r="J134" s="70">
        <v>0.86405200000000004</v>
      </c>
      <c r="K134" s="19" t="s">
        <v>12</v>
      </c>
      <c r="L134" s="5">
        <v>0.25</v>
      </c>
      <c r="M134" s="5">
        <v>0.78</v>
      </c>
      <c r="N134" s="5">
        <v>0.76</v>
      </c>
      <c r="O134" s="5">
        <v>0.77</v>
      </c>
      <c r="P134" s="5">
        <v>98</v>
      </c>
      <c r="Q134" s="5">
        <v>27</v>
      </c>
      <c r="R134" s="5">
        <v>31</v>
      </c>
      <c r="S134" s="5">
        <v>0.59770000000000001</v>
      </c>
      <c r="T134" s="36">
        <v>0.86721700000000002</v>
      </c>
    </row>
    <row r="135" spans="1:20" x14ac:dyDescent="0.2">
      <c r="A135" s="1" t="s">
        <v>13</v>
      </c>
      <c r="B135" s="5">
        <v>0.25</v>
      </c>
      <c r="C135" s="5">
        <v>0.82</v>
      </c>
      <c r="D135" s="5">
        <v>0.86</v>
      </c>
      <c r="E135" s="5">
        <v>0.84</v>
      </c>
      <c r="F135" s="5">
        <v>113</v>
      </c>
      <c r="G135" s="5">
        <v>25</v>
      </c>
      <c r="H135" s="5">
        <v>18</v>
      </c>
      <c r="I135" s="5">
        <v>0.63200000000000001</v>
      </c>
      <c r="J135" s="70">
        <v>0.93553500000000001</v>
      </c>
      <c r="K135" s="19" t="s">
        <v>13</v>
      </c>
      <c r="L135" s="5">
        <v>0.25</v>
      </c>
      <c r="M135" s="5">
        <v>0.84</v>
      </c>
      <c r="N135" s="5">
        <v>0.85</v>
      </c>
      <c r="O135" s="5">
        <v>0.84</v>
      </c>
      <c r="P135" s="5">
        <v>111</v>
      </c>
      <c r="Q135" s="5">
        <v>21</v>
      </c>
      <c r="R135" s="5">
        <v>20</v>
      </c>
      <c r="S135" s="5">
        <v>0.6321</v>
      </c>
      <c r="T135" s="36">
        <v>0.93681199999999998</v>
      </c>
    </row>
    <row r="136" spans="1:20" ht="16" thickBot="1" x14ac:dyDescent="0.25">
      <c r="A136" s="1" t="s">
        <v>14</v>
      </c>
      <c r="B136" s="5">
        <v>0.25</v>
      </c>
      <c r="C136" s="5">
        <v>0.81</v>
      </c>
      <c r="D136" s="5">
        <v>0.83</v>
      </c>
      <c r="E136" s="5">
        <v>0.82</v>
      </c>
      <c r="F136" s="5">
        <v>109</v>
      </c>
      <c r="G136" s="5">
        <v>25</v>
      </c>
      <c r="H136" s="5">
        <v>23</v>
      </c>
      <c r="I136" s="5">
        <v>0.62780000000000002</v>
      </c>
      <c r="J136" s="70">
        <v>0.87906499999999999</v>
      </c>
      <c r="K136" s="20" t="s">
        <v>14</v>
      </c>
      <c r="L136" s="12">
        <v>0.25</v>
      </c>
      <c r="M136" s="12">
        <v>0.8</v>
      </c>
      <c r="N136" s="12">
        <v>0.83</v>
      </c>
      <c r="O136" s="12">
        <v>0.81</v>
      </c>
      <c r="P136" s="12">
        <v>109</v>
      </c>
      <c r="Q136" s="12">
        <v>27</v>
      </c>
      <c r="R136" s="12">
        <v>23</v>
      </c>
      <c r="S136" s="12">
        <v>0.61009999999999998</v>
      </c>
      <c r="T136" s="37">
        <v>0.88785999999999998</v>
      </c>
    </row>
    <row r="137" spans="1:20" ht="16" thickTop="1" x14ac:dyDescent="0.2">
      <c r="A137" s="1" t="s">
        <v>59</v>
      </c>
      <c r="B137" s="5">
        <v>0.25</v>
      </c>
      <c r="C137" s="5">
        <v>0.8</v>
      </c>
      <c r="D137" s="5">
        <v>0.84</v>
      </c>
      <c r="E137" s="5">
        <v>0.82</v>
      </c>
      <c r="F137" s="5">
        <v>110</v>
      </c>
      <c r="G137" s="5">
        <v>28</v>
      </c>
      <c r="H137" s="5">
        <v>21</v>
      </c>
      <c r="I137" s="5">
        <v>0.61639999999999995</v>
      </c>
      <c r="J137" s="70">
        <v>0.89048000000000005</v>
      </c>
      <c r="K137" s="69" t="s">
        <v>59</v>
      </c>
      <c r="L137" s="67">
        <v>0.25</v>
      </c>
      <c r="M137" s="67">
        <v>0.8</v>
      </c>
      <c r="N137" s="67">
        <v>0.83</v>
      </c>
      <c r="O137" s="67">
        <v>0.81</v>
      </c>
      <c r="P137" s="67">
        <v>109</v>
      </c>
      <c r="Q137" s="67">
        <v>28</v>
      </c>
      <c r="R137" s="67">
        <v>22</v>
      </c>
      <c r="S137" s="67">
        <v>0.59279999999999999</v>
      </c>
      <c r="T137" s="67">
        <v>0.90634199999999998</v>
      </c>
    </row>
    <row r="138" spans="1:20" x14ac:dyDescent="0.2">
      <c r="A138" s="1" t="s">
        <v>60</v>
      </c>
      <c r="B138" s="5">
        <v>0.25</v>
      </c>
      <c r="C138" s="5">
        <v>0.77</v>
      </c>
      <c r="D138" s="5">
        <v>0.82</v>
      </c>
      <c r="E138" s="5">
        <v>0.79</v>
      </c>
      <c r="F138" s="5">
        <v>114</v>
      </c>
      <c r="G138" s="5">
        <v>34</v>
      </c>
      <c r="H138" s="5">
        <v>25</v>
      </c>
      <c r="I138" s="5">
        <v>0.57740000000000002</v>
      </c>
      <c r="J138" s="70">
        <v>0.900536</v>
      </c>
      <c r="K138" s="13" t="s">
        <v>60</v>
      </c>
      <c r="L138" s="10">
        <v>0.25</v>
      </c>
      <c r="M138" s="10">
        <v>0.79</v>
      </c>
      <c r="N138" s="16">
        <v>0.79</v>
      </c>
      <c r="O138" s="10">
        <v>0.79</v>
      </c>
      <c r="P138" s="10">
        <v>110</v>
      </c>
      <c r="Q138" s="10">
        <v>30</v>
      </c>
      <c r="R138" s="10">
        <v>29</v>
      </c>
      <c r="S138" s="10">
        <v>0.60140000000000005</v>
      </c>
      <c r="T138" s="38">
        <v>0.88501300000000005</v>
      </c>
    </row>
    <row r="139" spans="1:20" x14ac:dyDescent="0.2">
      <c r="A139" s="1" t="s">
        <v>61</v>
      </c>
      <c r="B139" s="5">
        <v>0.25</v>
      </c>
      <c r="C139" s="5">
        <v>0.8</v>
      </c>
      <c r="D139" s="5">
        <v>0.81</v>
      </c>
      <c r="E139" s="5">
        <v>0.8</v>
      </c>
      <c r="F139" s="5">
        <v>105</v>
      </c>
      <c r="G139" s="5">
        <v>27</v>
      </c>
      <c r="H139" s="5">
        <v>25</v>
      </c>
      <c r="I139" s="5">
        <v>0.62429999999999997</v>
      </c>
      <c r="J139" s="70">
        <v>0.88706300000000005</v>
      </c>
      <c r="K139" s="98" t="s">
        <v>61</v>
      </c>
      <c r="L139" s="5">
        <v>0.25</v>
      </c>
      <c r="M139" s="5">
        <v>0.82</v>
      </c>
      <c r="N139" s="5">
        <v>0.82</v>
      </c>
      <c r="O139" s="5">
        <v>0.82</v>
      </c>
      <c r="P139" s="5">
        <v>107</v>
      </c>
      <c r="Q139" s="5">
        <v>24</v>
      </c>
      <c r="R139" s="5">
        <v>23</v>
      </c>
      <c r="S139" s="5">
        <v>0.62849999999999995</v>
      </c>
      <c r="T139" s="36">
        <v>0.88811799999999996</v>
      </c>
    </row>
    <row r="140" spans="1:20" x14ac:dyDescent="0.2">
      <c r="A140" s="1" t="s">
        <v>62</v>
      </c>
      <c r="B140" s="5">
        <v>0.25</v>
      </c>
      <c r="C140" s="5">
        <v>0.8</v>
      </c>
      <c r="D140" s="5">
        <v>0.8</v>
      </c>
      <c r="E140" s="5">
        <v>0.8</v>
      </c>
      <c r="F140" s="5">
        <v>106</v>
      </c>
      <c r="G140" s="5">
        <v>26</v>
      </c>
      <c r="H140" s="5">
        <v>26</v>
      </c>
      <c r="I140" s="5">
        <v>0.61650000000000005</v>
      </c>
      <c r="J140" s="70">
        <v>0.89604200000000001</v>
      </c>
      <c r="K140" s="98" t="s">
        <v>62</v>
      </c>
      <c r="L140" s="5">
        <v>0.25</v>
      </c>
      <c r="M140" s="5">
        <v>0.76</v>
      </c>
      <c r="N140" s="5">
        <v>0.82</v>
      </c>
      <c r="O140" s="5">
        <v>0.79</v>
      </c>
      <c r="P140" s="5">
        <v>108</v>
      </c>
      <c r="Q140" s="5">
        <v>35</v>
      </c>
      <c r="R140" s="5">
        <v>24</v>
      </c>
      <c r="S140" s="5">
        <v>0.56740000000000002</v>
      </c>
      <c r="T140" s="36">
        <v>0.88479699999999994</v>
      </c>
    </row>
    <row r="141" spans="1:20" ht="16" thickBot="1" x14ac:dyDescent="0.25">
      <c r="A141" s="11" t="s">
        <v>58</v>
      </c>
      <c r="B141" s="12">
        <v>0.25</v>
      </c>
      <c r="C141" s="12">
        <v>0.78</v>
      </c>
      <c r="D141" s="12">
        <v>0.81</v>
      </c>
      <c r="E141" s="12">
        <v>0.8</v>
      </c>
      <c r="F141" s="12">
        <v>105</v>
      </c>
      <c r="G141" s="12">
        <v>30</v>
      </c>
      <c r="H141" s="12">
        <v>24</v>
      </c>
      <c r="I141" s="12">
        <v>0.59919999999999995</v>
      </c>
      <c r="J141" s="74">
        <v>0.905003</v>
      </c>
      <c r="K141" s="98" t="s">
        <v>58</v>
      </c>
      <c r="L141" s="5">
        <v>0.25</v>
      </c>
      <c r="M141" s="5">
        <v>0.79</v>
      </c>
      <c r="N141" s="5">
        <v>0.77</v>
      </c>
      <c r="O141" s="5">
        <v>0.78</v>
      </c>
      <c r="P141" s="5">
        <v>99</v>
      </c>
      <c r="Q141" s="5">
        <v>27</v>
      </c>
      <c r="R141" s="5">
        <v>30</v>
      </c>
      <c r="S141" s="5">
        <v>0.59219999999999995</v>
      </c>
      <c r="T141" s="36">
        <v>0.89947699999999997</v>
      </c>
    </row>
    <row r="142" spans="1:20" ht="16" thickTop="1" x14ac:dyDescent="0.2">
      <c r="A142" s="94" t="s">
        <v>65</v>
      </c>
      <c r="B142" s="15">
        <f t="shared" ref="B142:I142" si="248">STDEV(B132:B141)</f>
        <v>0</v>
      </c>
      <c r="C142" s="15">
        <f t="shared" si="248"/>
        <v>2.1705094128132929E-2</v>
      </c>
      <c r="D142" s="15">
        <f t="shared" si="248"/>
        <v>3.0258148581093897E-2</v>
      </c>
      <c r="E142" s="15">
        <f t="shared" si="248"/>
        <v>2.4944382578492914E-2</v>
      </c>
      <c r="F142" s="15">
        <f t="shared" si="248"/>
        <v>4.1686661868969281</v>
      </c>
      <c r="G142" s="15">
        <f t="shared" si="248"/>
        <v>3.9157800414902435</v>
      </c>
      <c r="H142" s="15">
        <f t="shared" si="248"/>
        <v>4.0496913462633222</v>
      </c>
      <c r="I142" s="15">
        <f t="shared" si="248"/>
        <v>2.2970406081642428E-2</v>
      </c>
      <c r="J142" s="73">
        <f>STDEV(J132:J141)</f>
        <v>2.3723725085988401E-2</v>
      </c>
      <c r="K142" s="94" t="s">
        <v>65</v>
      </c>
      <c r="L142" s="15">
        <f t="shared" ref="L142:S142" si="249">STDEV(L132:L141)</f>
        <v>0</v>
      </c>
      <c r="M142" s="15">
        <f t="shared" si="249"/>
        <v>2.1705094128132922E-2</v>
      </c>
      <c r="N142" s="15">
        <f t="shared" si="249"/>
        <v>3.6285901761795386E-2</v>
      </c>
      <c r="O142" s="15">
        <f t="shared" si="249"/>
        <v>2.2211108331943553E-2</v>
      </c>
      <c r="P142" s="15">
        <f t="shared" si="249"/>
        <v>4.7609522856952333</v>
      </c>
      <c r="Q142" s="15">
        <f t="shared" si="249"/>
        <v>3.657564459825382</v>
      </c>
      <c r="R142" s="15">
        <f t="shared" si="249"/>
        <v>4.695151163109065</v>
      </c>
      <c r="S142" s="15">
        <f t="shared" si="249"/>
        <v>1.8904676082328879E-2</v>
      </c>
      <c r="T142" s="73">
        <f>STDEV(T132:T141)</f>
        <v>2.3953830396781593E-2</v>
      </c>
    </row>
    <row r="143" spans="1:20" x14ac:dyDescent="0.2">
      <c r="A143" s="13" t="s">
        <v>15</v>
      </c>
      <c r="B143" s="10">
        <f>MEDIAN(B132:B141)</f>
        <v>0.25</v>
      </c>
      <c r="C143" s="10">
        <f t="shared" ref="C143:J143" si="250">MEDIAN(C132:C141)</f>
        <v>0.8</v>
      </c>
      <c r="D143" s="10">
        <f t="shared" si="250"/>
        <v>0.81499999999999995</v>
      </c>
      <c r="E143" s="10">
        <f t="shared" si="250"/>
        <v>0.8</v>
      </c>
      <c r="F143" s="10">
        <f t="shared" si="250"/>
        <v>108.5</v>
      </c>
      <c r="G143" s="10">
        <f t="shared" si="250"/>
        <v>27</v>
      </c>
      <c r="H143" s="10">
        <f t="shared" si="250"/>
        <v>24.5</v>
      </c>
      <c r="I143" s="10">
        <f t="shared" si="250"/>
        <v>0.61644999999999994</v>
      </c>
      <c r="J143" s="93">
        <f t="shared" si="250"/>
        <v>0.89326100000000008</v>
      </c>
      <c r="K143" s="13" t="s">
        <v>15</v>
      </c>
      <c r="L143" s="10">
        <f>MEDIAN(L132:L141)</f>
        <v>0.25</v>
      </c>
      <c r="M143" s="10">
        <f t="shared" ref="M143:T143" si="251">MEDIAN(M132:M141)</f>
        <v>0.79</v>
      </c>
      <c r="N143" s="10">
        <f t="shared" si="251"/>
        <v>0.82</v>
      </c>
      <c r="O143" s="10">
        <f t="shared" si="251"/>
        <v>0.80500000000000005</v>
      </c>
      <c r="P143" s="10">
        <f t="shared" si="251"/>
        <v>108.5</v>
      </c>
      <c r="Q143" s="10">
        <f t="shared" si="251"/>
        <v>27.5</v>
      </c>
      <c r="R143" s="10">
        <f t="shared" si="251"/>
        <v>23.5</v>
      </c>
      <c r="S143" s="10">
        <f t="shared" si="251"/>
        <v>0.59955000000000003</v>
      </c>
      <c r="T143" s="93">
        <f t="shared" si="251"/>
        <v>0.88798899999999992</v>
      </c>
    </row>
    <row r="144" spans="1:20" x14ac:dyDescent="0.2">
      <c r="A144" s="40" t="s">
        <v>48</v>
      </c>
      <c r="B144" s="41"/>
      <c r="C144" s="42">
        <f>C143-M143</f>
        <v>1.0000000000000009E-2</v>
      </c>
      <c r="D144" s="42">
        <f>D143-N143</f>
        <v>-5.0000000000000044E-3</v>
      </c>
      <c r="E144" s="42">
        <f>E143-O143</f>
        <v>-5.0000000000000044E-3</v>
      </c>
      <c r="F144" s="42">
        <f t="shared" ref="F144" si="252">F143-P143</f>
        <v>0</v>
      </c>
      <c r="G144" s="42">
        <f t="shared" ref="G144" si="253">G143-Q143</f>
        <v>-0.5</v>
      </c>
      <c r="H144" s="42">
        <f t="shared" ref="H144" si="254">H143-R143</f>
        <v>1</v>
      </c>
      <c r="I144" s="42">
        <f>I143-S143</f>
        <v>1.6899999999999915E-2</v>
      </c>
      <c r="J144" s="43">
        <f>J143-T143</f>
        <v>5.2720000000001654E-3</v>
      </c>
    </row>
    <row r="147" spans="1:20" ht="29" x14ac:dyDescent="0.2">
      <c r="A147" s="110" t="s">
        <v>50</v>
      </c>
      <c r="B147" s="111"/>
      <c r="C147" s="111"/>
      <c r="D147" s="111"/>
      <c r="E147" s="111"/>
      <c r="F147" s="111"/>
      <c r="G147" s="111"/>
      <c r="H147" s="111"/>
      <c r="I147" s="111"/>
      <c r="J147" s="112"/>
      <c r="K147" s="110" t="s">
        <v>38</v>
      </c>
      <c r="L147" s="111"/>
      <c r="M147" s="111"/>
      <c r="N147" s="111"/>
      <c r="O147" s="111"/>
      <c r="P147" s="111"/>
      <c r="Q147" s="111"/>
      <c r="R147" s="111"/>
      <c r="S147" s="111"/>
      <c r="T147" s="111"/>
    </row>
    <row r="148" spans="1:20" x14ac:dyDescent="0.2">
      <c r="A148" s="102" t="s">
        <v>0</v>
      </c>
      <c r="B148" s="102" t="s">
        <v>1</v>
      </c>
      <c r="C148" s="102" t="s">
        <v>2</v>
      </c>
      <c r="D148" s="102" t="s">
        <v>3</v>
      </c>
      <c r="E148" s="102" t="s">
        <v>4</v>
      </c>
      <c r="F148" s="102" t="s">
        <v>5</v>
      </c>
      <c r="G148" s="102" t="s">
        <v>6</v>
      </c>
      <c r="H148" s="102" t="s">
        <v>7</v>
      </c>
      <c r="I148" s="102" t="s">
        <v>8</v>
      </c>
      <c r="J148" s="104" t="s">
        <v>9</v>
      </c>
      <c r="K148" s="19" t="s">
        <v>0</v>
      </c>
      <c r="L148" s="1" t="s">
        <v>1</v>
      </c>
      <c r="M148" s="1" t="s">
        <v>2</v>
      </c>
      <c r="N148" s="1" t="s">
        <v>3</v>
      </c>
      <c r="O148" s="1" t="s">
        <v>4</v>
      </c>
      <c r="P148" s="1" t="s">
        <v>5</v>
      </c>
      <c r="Q148" s="1" t="s">
        <v>6</v>
      </c>
      <c r="R148" s="1" t="s">
        <v>7</v>
      </c>
      <c r="S148" s="1" t="s">
        <v>8</v>
      </c>
      <c r="T148" s="35" t="s">
        <v>9</v>
      </c>
    </row>
    <row r="149" spans="1:20" x14ac:dyDescent="0.2">
      <c r="A149" s="102" t="s">
        <v>10</v>
      </c>
      <c r="B149" s="5">
        <v>0.25</v>
      </c>
      <c r="C149" s="5">
        <v>0.8</v>
      </c>
      <c r="D149" s="5">
        <v>0.81</v>
      </c>
      <c r="E149" s="5">
        <v>0.81</v>
      </c>
      <c r="F149" s="5">
        <v>108</v>
      </c>
      <c r="G149" s="5">
        <v>27</v>
      </c>
      <c r="H149" s="5">
        <v>25</v>
      </c>
      <c r="I149" s="5">
        <v>0.60950000000000004</v>
      </c>
      <c r="J149" s="46">
        <v>0.87239800000000001</v>
      </c>
      <c r="K149" s="19" t="s">
        <v>10</v>
      </c>
      <c r="L149" s="5">
        <v>0.25</v>
      </c>
      <c r="M149" s="5">
        <v>0.79</v>
      </c>
      <c r="N149" s="5">
        <v>0.8</v>
      </c>
      <c r="O149" s="5">
        <v>0.8</v>
      </c>
      <c r="P149" s="5">
        <v>107</v>
      </c>
      <c r="Q149" s="5">
        <v>28</v>
      </c>
      <c r="R149" s="5">
        <v>26</v>
      </c>
      <c r="S149" s="5">
        <v>0.59209999999999996</v>
      </c>
      <c r="T149" s="36">
        <v>0.85262099999999996</v>
      </c>
    </row>
    <row r="150" spans="1:20" x14ac:dyDescent="0.2">
      <c r="A150" s="102" t="s">
        <v>58</v>
      </c>
      <c r="B150" s="5">
        <v>0.25</v>
      </c>
      <c r="C150" s="5">
        <v>0.74</v>
      </c>
      <c r="D150" s="5">
        <v>0.82</v>
      </c>
      <c r="E150" s="5">
        <v>0.78</v>
      </c>
      <c r="F150" s="5">
        <v>106</v>
      </c>
      <c r="G150" s="5">
        <v>37</v>
      </c>
      <c r="H150" s="5">
        <v>23</v>
      </c>
      <c r="I150" s="5">
        <v>0.57630000000000003</v>
      </c>
      <c r="J150" s="46">
        <v>0.90848200000000001</v>
      </c>
      <c r="K150" s="19" t="s">
        <v>11</v>
      </c>
      <c r="L150" s="5">
        <v>0.25</v>
      </c>
      <c r="M150" s="5">
        <v>0.79</v>
      </c>
      <c r="N150" s="5">
        <v>0.88</v>
      </c>
      <c r="O150" s="5">
        <v>0.83</v>
      </c>
      <c r="P150" s="5">
        <v>112</v>
      </c>
      <c r="Q150" s="5">
        <v>29</v>
      </c>
      <c r="R150" s="5">
        <v>16</v>
      </c>
      <c r="S150" s="5">
        <v>0.60899999999999999</v>
      </c>
      <c r="T150" s="36">
        <v>0.91647000000000001</v>
      </c>
    </row>
    <row r="151" spans="1:20" x14ac:dyDescent="0.2">
      <c r="A151" s="102" t="s">
        <v>11</v>
      </c>
      <c r="B151" s="5">
        <v>0.25</v>
      </c>
      <c r="C151" s="5">
        <v>0.82</v>
      </c>
      <c r="D151" s="5">
        <v>0.91</v>
      </c>
      <c r="E151" s="5">
        <v>0.86</v>
      </c>
      <c r="F151" s="5">
        <v>116</v>
      </c>
      <c r="G151" s="5">
        <v>26</v>
      </c>
      <c r="H151" s="5">
        <v>12</v>
      </c>
      <c r="I151" s="5">
        <v>0.63360000000000005</v>
      </c>
      <c r="J151" s="46">
        <v>0.93656300000000003</v>
      </c>
      <c r="K151" s="19" t="s">
        <v>12</v>
      </c>
      <c r="L151" s="5">
        <v>0.25</v>
      </c>
      <c r="M151" s="5">
        <v>0.78</v>
      </c>
      <c r="N151" s="5">
        <v>0.76</v>
      </c>
      <c r="O151" s="5">
        <v>0.77</v>
      </c>
      <c r="P151" s="5">
        <v>98</v>
      </c>
      <c r="Q151" s="5">
        <v>27</v>
      </c>
      <c r="R151" s="5">
        <v>31</v>
      </c>
      <c r="S151" s="5">
        <v>0.59770000000000001</v>
      </c>
      <c r="T151" s="36">
        <v>0.86721700000000002</v>
      </c>
    </row>
    <row r="152" spans="1:20" x14ac:dyDescent="0.2">
      <c r="A152" s="102" t="s">
        <v>12</v>
      </c>
      <c r="B152" s="5">
        <v>0.25</v>
      </c>
      <c r="C152" s="5">
        <v>0.78</v>
      </c>
      <c r="D152" s="5">
        <v>0.79</v>
      </c>
      <c r="E152" s="5">
        <v>0.78</v>
      </c>
      <c r="F152" s="5">
        <v>102</v>
      </c>
      <c r="G152" s="5">
        <v>29</v>
      </c>
      <c r="H152" s="5">
        <v>27</v>
      </c>
      <c r="I152" s="5">
        <v>0.5887</v>
      </c>
      <c r="J152" s="46">
        <v>0.85871600000000003</v>
      </c>
      <c r="K152" s="19" t="s">
        <v>13</v>
      </c>
      <c r="L152" s="5">
        <v>0.25</v>
      </c>
      <c r="M152" s="5">
        <v>0.84</v>
      </c>
      <c r="N152" s="5">
        <v>0.85</v>
      </c>
      <c r="O152" s="5">
        <v>0.84</v>
      </c>
      <c r="P152" s="5">
        <v>111</v>
      </c>
      <c r="Q152" s="5">
        <v>21</v>
      </c>
      <c r="R152" s="5">
        <v>20</v>
      </c>
      <c r="S152" s="5">
        <v>0.6321</v>
      </c>
      <c r="T152" s="36">
        <v>0.93681199999999998</v>
      </c>
    </row>
    <row r="153" spans="1:20" ht="16" thickBot="1" x14ac:dyDescent="0.25">
      <c r="A153" s="102" t="s">
        <v>13</v>
      </c>
      <c r="B153" s="5">
        <v>0.25</v>
      </c>
      <c r="C153" s="5">
        <v>0.82</v>
      </c>
      <c r="D153" s="5">
        <v>0.88</v>
      </c>
      <c r="E153" s="5">
        <v>0.85</v>
      </c>
      <c r="F153" s="5">
        <v>115</v>
      </c>
      <c r="G153" s="5">
        <v>25</v>
      </c>
      <c r="H153" s="5">
        <v>16</v>
      </c>
      <c r="I153" s="5">
        <v>0.623</v>
      </c>
      <c r="J153" s="46">
        <v>0.93445999999999996</v>
      </c>
      <c r="K153" s="20" t="s">
        <v>14</v>
      </c>
      <c r="L153" s="12">
        <v>0.25</v>
      </c>
      <c r="M153" s="12">
        <v>0.8</v>
      </c>
      <c r="N153" s="12">
        <v>0.83</v>
      </c>
      <c r="O153" s="12">
        <v>0.81</v>
      </c>
      <c r="P153" s="12">
        <v>109</v>
      </c>
      <c r="Q153" s="12">
        <v>27</v>
      </c>
      <c r="R153" s="12">
        <v>23</v>
      </c>
      <c r="S153" s="12">
        <v>0.61009999999999998</v>
      </c>
      <c r="T153" s="37">
        <v>0.88785999999999998</v>
      </c>
    </row>
    <row r="154" spans="1:20" ht="16" thickTop="1" x14ac:dyDescent="0.2">
      <c r="A154" s="102" t="s">
        <v>14</v>
      </c>
      <c r="B154" s="5">
        <v>0.25</v>
      </c>
      <c r="C154" s="5">
        <v>0.82</v>
      </c>
      <c r="D154" s="5">
        <v>0.85</v>
      </c>
      <c r="E154" s="5">
        <v>0.83</v>
      </c>
      <c r="F154" s="5">
        <v>112</v>
      </c>
      <c r="G154" s="5">
        <v>25</v>
      </c>
      <c r="H154" s="5">
        <v>20</v>
      </c>
      <c r="I154" s="5">
        <v>0.63270000000000004</v>
      </c>
      <c r="J154" s="46">
        <v>0.88986399999999999</v>
      </c>
      <c r="K154" s="103" t="s">
        <v>59</v>
      </c>
      <c r="L154" s="67">
        <v>0.25</v>
      </c>
      <c r="M154" s="67">
        <v>0.8</v>
      </c>
      <c r="N154" s="67">
        <v>0.83</v>
      </c>
      <c r="O154" s="67">
        <v>0.81</v>
      </c>
      <c r="P154" s="67">
        <v>109</v>
      </c>
      <c r="Q154" s="67">
        <v>28</v>
      </c>
      <c r="R154" s="67">
        <v>22</v>
      </c>
      <c r="S154" s="67">
        <v>0.59279999999999999</v>
      </c>
      <c r="T154" s="67">
        <v>0.90634199999999998</v>
      </c>
    </row>
    <row r="155" spans="1:20" x14ac:dyDescent="0.2">
      <c r="A155" s="102" t="s">
        <v>59</v>
      </c>
      <c r="B155" s="5">
        <v>0.25</v>
      </c>
      <c r="C155" s="5">
        <v>0.83</v>
      </c>
      <c r="D155" s="5">
        <v>0.82</v>
      </c>
      <c r="E155" s="5">
        <v>0.83</v>
      </c>
      <c r="F155" s="5">
        <v>108</v>
      </c>
      <c r="G155" s="5">
        <v>22</v>
      </c>
      <c r="H155" s="5">
        <v>23</v>
      </c>
      <c r="I155" s="5">
        <v>0.63780000000000003</v>
      </c>
      <c r="J155" s="46">
        <v>0.910941</v>
      </c>
      <c r="K155" s="13" t="s">
        <v>60</v>
      </c>
      <c r="L155" s="10">
        <v>0.25</v>
      </c>
      <c r="M155" s="10">
        <v>0.79</v>
      </c>
      <c r="N155" s="16">
        <v>0.79</v>
      </c>
      <c r="O155" s="10">
        <v>0.79</v>
      </c>
      <c r="P155" s="10">
        <v>110</v>
      </c>
      <c r="Q155" s="10">
        <v>30</v>
      </c>
      <c r="R155" s="10">
        <v>29</v>
      </c>
      <c r="S155" s="10">
        <v>0.60140000000000005</v>
      </c>
      <c r="T155" s="38">
        <v>0.88501300000000005</v>
      </c>
    </row>
    <row r="156" spans="1:20" x14ac:dyDescent="0.2">
      <c r="A156" s="102" t="s">
        <v>60</v>
      </c>
      <c r="B156" s="5">
        <v>0.25</v>
      </c>
      <c r="C156" s="5">
        <v>0.79</v>
      </c>
      <c r="D156" s="5">
        <v>0.79</v>
      </c>
      <c r="E156" s="5">
        <v>0.79</v>
      </c>
      <c r="F156" s="5">
        <v>110</v>
      </c>
      <c r="G156" s="5">
        <v>30</v>
      </c>
      <c r="H156" s="5">
        <v>29</v>
      </c>
      <c r="I156" s="5">
        <v>0.61380000000000001</v>
      </c>
      <c r="J156" s="46">
        <v>0.89878999999999998</v>
      </c>
      <c r="K156" s="98" t="s">
        <v>61</v>
      </c>
      <c r="L156" s="5">
        <v>0.25</v>
      </c>
      <c r="M156" s="5">
        <v>0.82</v>
      </c>
      <c r="N156" s="5">
        <v>0.82</v>
      </c>
      <c r="O156" s="5">
        <v>0.82</v>
      </c>
      <c r="P156" s="5">
        <v>107</v>
      </c>
      <c r="Q156" s="5">
        <v>24</v>
      </c>
      <c r="R156" s="5">
        <v>23</v>
      </c>
      <c r="S156" s="5">
        <v>0.62849999999999995</v>
      </c>
      <c r="T156" s="36">
        <v>0.88811799999999996</v>
      </c>
    </row>
    <row r="157" spans="1:20" x14ac:dyDescent="0.2">
      <c r="A157" s="102" t="s">
        <v>61</v>
      </c>
      <c r="B157" s="5">
        <v>0.25</v>
      </c>
      <c r="C157" s="5">
        <v>0.78</v>
      </c>
      <c r="D157" s="5">
        <v>0.82</v>
      </c>
      <c r="E157" s="5">
        <v>0.8</v>
      </c>
      <c r="F157" s="5">
        <v>107</v>
      </c>
      <c r="G157" s="5">
        <v>31</v>
      </c>
      <c r="H157" s="5">
        <v>23</v>
      </c>
      <c r="I157" s="5">
        <v>0.61140000000000005</v>
      </c>
      <c r="J157" s="46">
        <v>0.89621899999999999</v>
      </c>
      <c r="K157" s="98" t="s">
        <v>62</v>
      </c>
      <c r="L157" s="5">
        <v>0.25</v>
      </c>
      <c r="M157" s="5">
        <v>0.76</v>
      </c>
      <c r="N157" s="5">
        <v>0.82</v>
      </c>
      <c r="O157" s="5">
        <v>0.79</v>
      </c>
      <c r="P157" s="5">
        <v>108</v>
      </c>
      <c r="Q157" s="5">
        <v>35</v>
      </c>
      <c r="R157" s="5">
        <v>24</v>
      </c>
      <c r="S157" s="5">
        <v>0.56740000000000002</v>
      </c>
      <c r="T157" s="36">
        <v>0.88479699999999994</v>
      </c>
    </row>
    <row r="158" spans="1:20" x14ac:dyDescent="0.2">
      <c r="A158" s="102" t="s">
        <v>62</v>
      </c>
      <c r="B158" s="5">
        <v>0.25</v>
      </c>
      <c r="C158" s="5">
        <v>0.79</v>
      </c>
      <c r="D158" s="5">
        <v>0.81</v>
      </c>
      <c r="E158" s="5">
        <v>0.8</v>
      </c>
      <c r="F158" s="5">
        <v>107</v>
      </c>
      <c r="G158" s="5">
        <v>28</v>
      </c>
      <c r="H158" s="5">
        <v>25</v>
      </c>
      <c r="I158" s="5">
        <v>0.60950000000000004</v>
      </c>
      <c r="J158" s="46">
        <v>0.89842200000000005</v>
      </c>
      <c r="K158" s="98" t="s">
        <v>58</v>
      </c>
      <c r="L158" s="5">
        <v>0.25</v>
      </c>
      <c r="M158" s="5">
        <v>0.79</v>
      </c>
      <c r="N158" s="5">
        <v>0.77</v>
      </c>
      <c r="O158" s="5">
        <v>0.78</v>
      </c>
      <c r="P158" s="5">
        <v>99</v>
      </c>
      <c r="Q158" s="5">
        <v>27</v>
      </c>
      <c r="R158" s="5">
        <v>30</v>
      </c>
      <c r="S158" s="5">
        <v>0.59219999999999995</v>
      </c>
      <c r="T158" s="36">
        <v>0.89947699999999997</v>
      </c>
    </row>
    <row r="159" spans="1:20" x14ac:dyDescent="0.2">
      <c r="A159" s="94" t="s">
        <v>65</v>
      </c>
      <c r="B159" s="5">
        <f t="shared" ref="B159:I159" si="255">STDEV(B149:B158)</f>
        <v>0</v>
      </c>
      <c r="C159" s="5">
        <f t="shared" si="255"/>
        <v>2.710063549890377E-2</v>
      </c>
      <c r="D159" s="5">
        <f t="shared" si="255"/>
        <v>3.8873012632302001E-2</v>
      </c>
      <c r="E159" s="5">
        <f t="shared" si="255"/>
        <v>2.8303906287138348E-2</v>
      </c>
      <c r="F159" s="5">
        <f t="shared" si="255"/>
        <v>4.2544094772365284</v>
      </c>
      <c r="G159" s="5">
        <f t="shared" si="255"/>
        <v>4.1365578819969517</v>
      </c>
      <c r="H159" s="5">
        <f t="shared" si="255"/>
        <v>5.1001089312985419</v>
      </c>
      <c r="I159" s="5">
        <f t="shared" si="255"/>
        <v>1.9688126709601739E-2</v>
      </c>
      <c r="J159" s="46">
        <f>STDEV(J149:J158)</f>
        <v>2.4269013101987563E-2</v>
      </c>
      <c r="K159" s="13" t="s">
        <v>65</v>
      </c>
      <c r="L159" s="15">
        <f t="shared" ref="L159:S159" si="256">STDEV(L149:L158)</f>
        <v>0</v>
      </c>
      <c r="M159" s="15">
        <f t="shared" si="256"/>
        <v>2.1705094128132922E-2</v>
      </c>
      <c r="N159" s="15">
        <f t="shared" si="256"/>
        <v>3.6285901761795386E-2</v>
      </c>
      <c r="O159" s="15">
        <f t="shared" si="256"/>
        <v>2.2211108331943553E-2</v>
      </c>
      <c r="P159" s="15">
        <f t="shared" si="256"/>
        <v>4.7609522856952333</v>
      </c>
      <c r="Q159" s="15">
        <f t="shared" si="256"/>
        <v>3.657564459825382</v>
      </c>
      <c r="R159" s="15">
        <f t="shared" si="256"/>
        <v>4.695151163109065</v>
      </c>
      <c r="S159" s="15">
        <f t="shared" si="256"/>
        <v>1.8904676082328879E-2</v>
      </c>
      <c r="T159" s="73">
        <f>STDEV(T149:T158)</f>
        <v>2.3953830396781593E-2</v>
      </c>
    </row>
    <row r="160" spans="1:20" x14ac:dyDescent="0.2">
      <c r="A160" s="13" t="s">
        <v>15</v>
      </c>
      <c r="B160" s="10">
        <f>MEDIAN(B149:B158)</f>
        <v>0.25</v>
      </c>
      <c r="C160" s="10">
        <f t="shared" ref="C160:J160" si="257">MEDIAN(C149:C158)</f>
        <v>0.79500000000000004</v>
      </c>
      <c r="D160" s="10">
        <f t="shared" si="257"/>
        <v>0.82</v>
      </c>
      <c r="E160" s="10">
        <f t="shared" si="257"/>
        <v>0.80500000000000005</v>
      </c>
      <c r="F160" s="10">
        <f t="shared" si="257"/>
        <v>108</v>
      </c>
      <c r="G160" s="10">
        <f t="shared" si="257"/>
        <v>27.5</v>
      </c>
      <c r="H160" s="10">
        <f t="shared" si="257"/>
        <v>23</v>
      </c>
      <c r="I160" s="10">
        <f t="shared" si="257"/>
        <v>0.61260000000000003</v>
      </c>
      <c r="J160" s="93">
        <f t="shared" si="257"/>
        <v>0.89860600000000002</v>
      </c>
      <c r="K160" s="13" t="s">
        <v>15</v>
      </c>
      <c r="L160" s="10">
        <f>MEDIAN(L149:L158)</f>
        <v>0.25</v>
      </c>
      <c r="M160" s="10">
        <f t="shared" ref="M160:T160" si="258">MEDIAN(M149:M158)</f>
        <v>0.79</v>
      </c>
      <c r="N160" s="10">
        <f t="shared" si="258"/>
        <v>0.82</v>
      </c>
      <c r="O160" s="10">
        <f t="shared" si="258"/>
        <v>0.80500000000000005</v>
      </c>
      <c r="P160" s="10">
        <f t="shared" si="258"/>
        <v>108.5</v>
      </c>
      <c r="Q160" s="10">
        <f t="shared" si="258"/>
        <v>27.5</v>
      </c>
      <c r="R160" s="10">
        <f t="shared" si="258"/>
        <v>23.5</v>
      </c>
      <c r="S160" s="10">
        <f t="shared" si="258"/>
        <v>0.59955000000000003</v>
      </c>
      <c r="T160" s="93">
        <f t="shared" si="258"/>
        <v>0.88798899999999992</v>
      </c>
    </row>
    <row r="161" spans="1:20" x14ac:dyDescent="0.2">
      <c r="A161" s="40" t="s">
        <v>48</v>
      </c>
      <c r="B161" s="41"/>
      <c r="C161" s="42">
        <f>C160-M160</f>
        <v>5.0000000000000044E-3</v>
      </c>
      <c r="D161" s="42">
        <f>D160-N160</f>
        <v>0</v>
      </c>
      <c r="E161" s="42">
        <f>E160-O160</f>
        <v>0</v>
      </c>
      <c r="F161" s="42">
        <f t="shared" ref="F161" si="259">F160-P160</f>
        <v>-0.5</v>
      </c>
      <c r="G161" s="42">
        <f t="shared" ref="G161" si="260">G160-Q160</f>
        <v>0</v>
      </c>
      <c r="H161" s="42">
        <f t="shared" ref="H161" si="261">H160-R160</f>
        <v>-0.5</v>
      </c>
      <c r="I161" s="42">
        <f>I160-S160</f>
        <v>1.3050000000000006E-2</v>
      </c>
      <c r="J161" s="43">
        <f>J160-T160</f>
        <v>1.0617000000000099E-2</v>
      </c>
    </row>
    <row r="164" spans="1:20" ht="29" x14ac:dyDescent="0.2">
      <c r="A164" s="113" t="s">
        <v>77</v>
      </c>
      <c r="B164" s="114"/>
      <c r="C164" s="114"/>
      <c r="D164" s="114"/>
      <c r="E164" s="114"/>
      <c r="F164" s="114"/>
      <c r="G164" s="114"/>
      <c r="H164" s="114"/>
      <c r="I164" s="114"/>
      <c r="J164" s="115"/>
      <c r="K164" s="110" t="s">
        <v>38</v>
      </c>
      <c r="L164" s="111"/>
      <c r="M164" s="111"/>
      <c r="N164" s="111"/>
      <c r="O164" s="111"/>
      <c r="P164" s="111"/>
      <c r="Q164" s="111"/>
      <c r="R164" s="111"/>
      <c r="S164" s="111"/>
      <c r="T164" s="111"/>
    </row>
    <row r="165" spans="1:20" x14ac:dyDescent="0.2">
      <c r="A165" s="1" t="s">
        <v>0</v>
      </c>
      <c r="B165" s="1" t="s">
        <v>1</v>
      </c>
      <c r="C165" s="1" t="s">
        <v>2</v>
      </c>
      <c r="D165" s="1" t="s">
        <v>3</v>
      </c>
      <c r="E165" s="1" t="s">
        <v>4</v>
      </c>
      <c r="F165" s="1" t="s">
        <v>5</v>
      </c>
      <c r="G165" s="1" t="s">
        <v>6</v>
      </c>
      <c r="H165" s="1" t="s">
        <v>7</v>
      </c>
      <c r="I165" s="1" t="s">
        <v>8</v>
      </c>
      <c r="J165" s="1" t="s">
        <v>9</v>
      </c>
      <c r="K165" s="19" t="s">
        <v>0</v>
      </c>
      <c r="L165" s="1" t="s">
        <v>1</v>
      </c>
      <c r="M165" s="1" t="s">
        <v>2</v>
      </c>
      <c r="N165" s="1" t="s">
        <v>3</v>
      </c>
      <c r="O165" s="1" t="s">
        <v>4</v>
      </c>
      <c r="P165" s="1" t="s">
        <v>5</v>
      </c>
      <c r="Q165" s="1" t="s">
        <v>6</v>
      </c>
      <c r="R165" s="1" t="s">
        <v>7</v>
      </c>
      <c r="S165" s="1" t="s">
        <v>8</v>
      </c>
      <c r="T165" s="35" t="s">
        <v>9</v>
      </c>
    </row>
    <row r="166" spans="1:20" x14ac:dyDescent="0.2">
      <c r="A166" s="1" t="s">
        <v>10</v>
      </c>
      <c r="B166">
        <v>0.25</v>
      </c>
      <c r="C166">
        <v>0.76</v>
      </c>
      <c r="D166">
        <v>0.8</v>
      </c>
      <c r="E166">
        <v>0.78</v>
      </c>
      <c r="F166">
        <v>107</v>
      </c>
      <c r="G166">
        <v>34</v>
      </c>
      <c r="H166">
        <v>26</v>
      </c>
      <c r="I166">
        <v>0.56889999999999996</v>
      </c>
      <c r="J166">
        <v>0.87093900000000002</v>
      </c>
      <c r="K166" s="19" t="s">
        <v>10</v>
      </c>
      <c r="L166" s="5">
        <v>0.25</v>
      </c>
      <c r="M166" s="5">
        <v>0.79</v>
      </c>
      <c r="N166" s="5">
        <v>0.8</v>
      </c>
      <c r="O166" s="5">
        <v>0.8</v>
      </c>
      <c r="P166" s="5">
        <v>107</v>
      </c>
      <c r="Q166" s="5">
        <v>28</v>
      </c>
      <c r="R166" s="5">
        <v>26</v>
      </c>
      <c r="S166" s="5">
        <v>0.59209999999999996</v>
      </c>
      <c r="T166" s="36">
        <v>0.85262099999999996</v>
      </c>
    </row>
    <row r="167" spans="1:20" x14ac:dyDescent="0.2">
      <c r="A167" s="1" t="s">
        <v>11</v>
      </c>
      <c r="B167">
        <v>0.25</v>
      </c>
      <c r="C167">
        <v>0.82</v>
      </c>
      <c r="D167">
        <v>0.91</v>
      </c>
      <c r="E167">
        <v>0.87</v>
      </c>
      <c r="F167">
        <v>117</v>
      </c>
      <c r="G167">
        <v>25</v>
      </c>
      <c r="H167">
        <v>11</v>
      </c>
      <c r="I167">
        <v>0.63319999999999999</v>
      </c>
      <c r="J167">
        <v>0.91107899999999997</v>
      </c>
      <c r="K167" s="19" t="s">
        <v>11</v>
      </c>
      <c r="L167" s="5">
        <v>0.25</v>
      </c>
      <c r="M167" s="5">
        <v>0.79</v>
      </c>
      <c r="N167" s="5">
        <v>0.88</v>
      </c>
      <c r="O167" s="5">
        <v>0.83</v>
      </c>
      <c r="P167" s="5">
        <v>112</v>
      </c>
      <c r="Q167" s="5">
        <v>29</v>
      </c>
      <c r="R167" s="5">
        <v>16</v>
      </c>
      <c r="S167" s="5">
        <v>0.60899999999999999</v>
      </c>
      <c r="T167" s="36">
        <v>0.91647000000000001</v>
      </c>
    </row>
    <row r="168" spans="1:20" x14ac:dyDescent="0.2">
      <c r="A168" s="1" t="s">
        <v>12</v>
      </c>
      <c r="B168">
        <v>0.25</v>
      </c>
      <c r="C168">
        <v>0.78</v>
      </c>
      <c r="D168">
        <v>0.78</v>
      </c>
      <c r="E168">
        <v>0.78</v>
      </c>
      <c r="F168">
        <v>101</v>
      </c>
      <c r="G168">
        <v>29</v>
      </c>
      <c r="H168">
        <v>28</v>
      </c>
      <c r="I168">
        <v>0.58940000000000003</v>
      </c>
      <c r="J168">
        <v>0.85752200000000001</v>
      </c>
      <c r="K168" s="19" t="s">
        <v>12</v>
      </c>
      <c r="L168" s="5">
        <v>0.25</v>
      </c>
      <c r="M168" s="5">
        <v>0.78</v>
      </c>
      <c r="N168" s="5">
        <v>0.76</v>
      </c>
      <c r="O168" s="5">
        <v>0.77</v>
      </c>
      <c r="P168" s="5">
        <v>98</v>
      </c>
      <c r="Q168" s="5">
        <v>27</v>
      </c>
      <c r="R168" s="5">
        <v>31</v>
      </c>
      <c r="S168" s="5">
        <v>0.59770000000000001</v>
      </c>
      <c r="T168" s="36">
        <v>0.86721700000000002</v>
      </c>
    </row>
    <row r="169" spans="1:20" x14ac:dyDescent="0.2">
      <c r="A169" s="1" t="s">
        <v>13</v>
      </c>
      <c r="B169">
        <v>0.25</v>
      </c>
      <c r="C169">
        <v>0.79</v>
      </c>
      <c r="D169">
        <v>0.82</v>
      </c>
      <c r="E169">
        <v>0.8</v>
      </c>
      <c r="F169">
        <v>107</v>
      </c>
      <c r="G169">
        <v>28</v>
      </c>
      <c r="H169">
        <v>24</v>
      </c>
      <c r="I169">
        <v>0.60880000000000001</v>
      </c>
      <c r="J169">
        <v>0.91647800000000001</v>
      </c>
      <c r="K169" s="19" t="s">
        <v>13</v>
      </c>
      <c r="L169" s="5">
        <v>0.25</v>
      </c>
      <c r="M169" s="5">
        <v>0.84</v>
      </c>
      <c r="N169" s="5">
        <v>0.85</v>
      </c>
      <c r="O169" s="5">
        <v>0.84</v>
      </c>
      <c r="P169" s="5">
        <v>111</v>
      </c>
      <c r="Q169" s="5">
        <v>21</v>
      </c>
      <c r="R169" s="5">
        <v>20</v>
      </c>
      <c r="S169" s="5">
        <v>0.6321</v>
      </c>
      <c r="T169" s="36">
        <v>0.93681199999999998</v>
      </c>
    </row>
    <row r="170" spans="1:20" ht="16" thickBot="1" x14ac:dyDescent="0.25">
      <c r="A170" s="1" t="s">
        <v>14</v>
      </c>
      <c r="B170">
        <v>0.25</v>
      </c>
      <c r="C170">
        <v>0.82</v>
      </c>
      <c r="D170">
        <v>0.81</v>
      </c>
      <c r="E170">
        <v>0.82</v>
      </c>
      <c r="F170">
        <v>107</v>
      </c>
      <c r="G170">
        <v>23</v>
      </c>
      <c r="H170">
        <v>25</v>
      </c>
      <c r="I170">
        <v>0.63090000000000002</v>
      </c>
      <c r="J170">
        <v>0.90175400000000006</v>
      </c>
      <c r="K170" s="20" t="s">
        <v>14</v>
      </c>
      <c r="L170" s="12">
        <v>0.25</v>
      </c>
      <c r="M170" s="12">
        <v>0.8</v>
      </c>
      <c r="N170" s="12">
        <v>0.83</v>
      </c>
      <c r="O170" s="12">
        <v>0.81</v>
      </c>
      <c r="P170" s="12">
        <v>109</v>
      </c>
      <c r="Q170" s="12">
        <v>27</v>
      </c>
      <c r="R170" s="12">
        <v>23</v>
      </c>
      <c r="S170" s="12">
        <v>0.61009999999999998</v>
      </c>
      <c r="T170" s="37">
        <v>0.88785999999999998</v>
      </c>
    </row>
    <row r="171" spans="1:20" ht="16" thickTop="1" x14ac:dyDescent="0.2">
      <c r="A171" s="1" t="s">
        <v>59</v>
      </c>
      <c r="B171">
        <v>0.25</v>
      </c>
      <c r="C171">
        <v>0.8</v>
      </c>
      <c r="D171">
        <v>0.87</v>
      </c>
      <c r="E171">
        <v>0.84</v>
      </c>
      <c r="F171">
        <v>114</v>
      </c>
      <c r="G171">
        <v>28</v>
      </c>
      <c r="H171">
        <v>17</v>
      </c>
      <c r="I171">
        <v>0.59830000000000005</v>
      </c>
      <c r="J171">
        <v>0.91842699999999999</v>
      </c>
      <c r="K171" s="103" t="s">
        <v>59</v>
      </c>
      <c r="L171" s="67">
        <v>0.25</v>
      </c>
      <c r="M171" s="67">
        <v>0.8</v>
      </c>
      <c r="N171" s="67">
        <v>0.83</v>
      </c>
      <c r="O171" s="67">
        <v>0.81</v>
      </c>
      <c r="P171" s="67">
        <v>109</v>
      </c>
      <c r="Q171" s="67">
        <v>28</v>
      </c>
      <c r="R171" s="67">
        <v>22</v>
      </c>
      <c r="S171" s="67">
        <v>0.59279999999999999</v>
      </c>
      <c r="T171" s="67">
        <v>0.90634199999999998</v>
      </c>
    </row>
    <row r="172" spans="1:20" x14ac:dyDescent="0.2">
      <c r="A172" s="1" t="s">
        <v>60</v>
      </c>
      <c r="B172">
        <v>0.25</v>
      </c>
      <c r="C172">
        <v>0.82</v>
      </c>
      <c r="D172">
        <v>0.79</v>
      </c>
      <c r="E172">
        <v>0.81</v>
      </c>
      <c r="F172">
        <v>110</v>
      </c>
      <c r="G172">
        <v>24</v>
      </c>
      <c r="H172">
        <v>29</v>
      </c>
      <c r="I172">
        <v>0.625</v>
      </c>
      <c r="J172">
        <v>0.88911099999999998</v>
      </c>
      <c r="K172" s="13" t="s">
        <v>60</v>
      </c>
      <c r="L172" s="10">
        <v>0.25</v>
      </c>
      <c r="M172" s="10">
        <v>0.79</v>
      </c>
      <c r="N172" s="16">
        <v>0.79</v>
      </c>
      <c r="O172" s="10">
        <v>0.79</v>
      </c>
      <c r="P172" s="10">
        <v>110</v>
      </c>
      <c r="Q172" s="10">
        <v>30</v>
      </c>
      <c r="R172" s="10">
        <v>29</v>
      </c>
      <c r="S172" s="10">
        <v>0.60140000000000005</v>
      </c>
      <c r="T172" s="38">
        <v>0.88501300000000005</v>
      </c>
    </row>
    <row r="173" spans="1:20" x14ac:dyDescent="0.2">
      <c r="A173" s="1" t="s">
        <v>61</v>
      </c>
      <c r="B173">
        <v>0.25</v>
      </c>
      <c r="C173">
        <v>0.82</v>
      </c>
      <c r="D173">
        <v>0.84</v>
      </c>
      <c r="E173">
        <v>0.83</v>
      </c>
      <c r="F173">
        <v>109</v>
      </c>
      <c r="G173">
        <v>24</v>
      </c>
      <c r="H173">
        <v>21</v>
      </c>
      <c r="I173">
        <v>0.63139999999999996</v>
      </c>
      <c r="J173" s="105">
        <v>0.89132</v>
      </c>
      <c r="K173" s="98" t="s">
        <v>61</v>
      </c>
      <c r="L173" s="5">
        <v>0.25</v>
      </c>
      <c r="M173" s="5">
        <v>0.82</v>
      </c>
      <c r="N173" s="5">
        <v>0.82</v>
      </c>
      <c r="O173" s="5">
        <v>0.82</v>
      </c>
      <c r="P173" s="5">
        <v>107</v>
      </c>
      <c r="Q173" s="5">
        <v>24</v>
      </c>
      <c r="R173" s="5">
        <v>23</v>
      </c>
      <c r="S173" s="5">
        <v>0.62849999999999995</v>
      </c>
      <c r="T173" s="36">
        <v>0.88811799999999996</v>
      </c>
    </row>
    <row r="174" spans="1:20" x14ac:dyDescent="0.2">
      <c r="A174" s="1" t="s">
        <v>62</v>
      </c>
      <c r="B174">
        <v>0.25</v>
      </c>
      <c r="C174">
        <v>0.79</v>
      </c>
      <c r="D174">
        <v>0.79</v>
      </c>
      <c r="E174">
        <v>0.79</v>
      </c>
      <c r="F174">
        <v>104</v>
      </c>
      <c r="G174">
        <v>28</v>
      </c>
      <c r="H174">
        <v>28</v>
      </c>
      <c r="I174">
        <v>0.59570000000000001</v>
      </c>
      <c r="J174" s="105">
        <v>0.86536000000000002</v>
      </c>
      <c r="K174" s="98" t="s">
        <v>62</v>
      </c>
      <c r="L174" s="5">
        <v>0.25</v>
      </c>
      <c r="M174" s="5">
        <v>0.76</v>
      </c>
      <c r="N174" s="5">
        <v>0.82</v>
      </c>
      <c r="O174" s="5">
        <v>0.79</v>
      </c>
      <c r="P174" s="5">
        <v>108</v>
      </c>
      <c r="Q174" s="5">
        <v>35</v>
      </c>
      <c r="R174" s="5">
        <v>24</v>
      </c>
      <c r="S174" s="5">
        <v>0.56740000000000002</v>
      </c>
      <c r="T174" s="36">
        <v>0.88479699999999994</v>
      </c>
    </row>
    <row r="175" spans="1:20" x14ac:dyDescent="0.2">
      <c r="A175" s="1" t="s">
        <v>58</v>
      </c>
      <c r="B175">
        <v>0.25</v>
      </c>
      <c r="C175">
        <v>0.74</v>
      </c>
      <c r="D175">
        <v>0.8</v>
      </c>
      <c r="E175">
        <v>0.77</v>
      </c>
      <c r="F175">
        <v>103</v>
      </c>
      <c r="G175">
        <v>37</v>
      </c>
      <c r="H175">
        <v>26</v>
      </c>
      <c r="I175">
        <v>0.56779999999999997</v>
      </c>
      <c r="J175" s="105">
        <v>0.90995000000000004</v>
      </c>
      <c r="K175" s="98" t="s">
        <v>58</v>
      </c>
      <c r="L175" s="5">
        <v>0.25</v>
      </c>
      <c r="M175" s="5">
        <v>0.79</v>
      </c>
      <c r="N175" s="5">
        <v>0.77</v>
      </c>
      <c r="O175" s="5">
        <v>0.78</v>
      </c>
      <c r="P175" s="5">
        <v>99</v>
      </c>
      <c r="Q175" s="5">
        <v>27</v>
      </c>
      <c r="R175" s="5">
        <v>30</v>
      </c>
      <c r="S175" s="5">
        <v>0.59219999999999995</v>
      </c>
      <c r="T175" s="36">
        <v>0.89947699999999997</v>
      </c>
    </row>
    <row r="176" spans="1:20" x14ac:dyDescent="0.2">
      <c r="A176" s="94" t="s">
        <v>65</v>
      </c>
      <c r="B176" s="5">
        <f t="shared" ref="B176:I176" si="262">STDEV(B166:B175)</f>
        <v>0</v>
      </c>
      <c r="C176" s="5">
        <f t="shared" si="262"/>
        <v>2.7968235951204019E-2</v>
      </c>
      <c r="D176" s="5">
        <f t="shared" si="262"/>
        <v>4.1217579852399003E-2</v>
      </c>
      <c r="E176" s="5">
        <f t="shared" si="262"/>
        <v>3.1428932176861761E-2</v>
      </c>
      <c r="F176" s="5">
        <f t="shared" si="262"/>
        <v>4.8864893101057501</v>
      </c>
      <c r="G176" s="5">
        <f t="shared" si="262"/>
        <v>4.5215533220835118</v>
      </c>
      <c r="H176" s="5">
        <f t="shared" si="262"/>
        <v>5.6813535163531039</v>
      </c>
      <c r="I176" s="5">
        <f t="shared" si="262"/>
        <v>2.5031544543280233E-2</v>
      </c>
      <c r="J176" s="46">
        <f>STDEV(J166:J175)</f>
        <v>2.214961809552882E-2</v>
      </c>
      <c r="K176" s="13" t="s">
        <v>65</v>
      </c>
      <c r="L176" s="15">
        <f t="shared" ref="L176:S176" si="263">STDEV(L166:L175)</f>
        <v>0</v>
      </c>
      <c r="M176" s="15">
        <f t="shared" si="263"/>
        <v>2.1705094128132922E-2</v>
      </c>
      <c r="N176" s="15">
        <f t="shared" si="263"/>
        <v>3.6285901761795386E-2</v>
      </c>
      <c r="O176" s="15">
        <f t="shared" si="263"/>
        <v>2.2211108331943553E-2</v>
      </c>
      <c r="P176" s="15">
        <f t="shared" si="263"/>
        <v>4.7609522856952333</v>
      </c>
      <c r="Q176" s="15">
        <f t="shared" si="263"/>
        <v>3.657564459825382</v>
      </c>
      <c r="R176" s="15">
        <f t="shared" si="263"/>
        <v>4.695151163109065</v>
      </c>
      <c r="S176" s="15">
        <f t="shared" si="263"/>
        <v>1.8904676082328879E-2</v>
      </c>
      <c r="T176" s="73">
        <f>STDEV(T166:T175)</f>
        <v>2.3953830396781593E-2</v>
      </c>
    </row>
    <row r="177" spans="1:20" x14ac:dyDescent="0.2">
      <c r="A177" s="13" t="s">
        <v>15</v>
      </c>
      <c r="B177" s="10">
        <f>MEDIAN(B166:B175)</f>
        <v>0.25</v>
      </c>
      <c r="C177" s="10">
        <f t="shared" ref="C177:J177" si="264">MEDIAN(C166:C175)</f>
        <v>0.79500000000000004</v>
      </c>
      <c r="D177" s="10">
        <f t="shared" si="264"/>
        <v>0.80500000000000005</v>
      </c>
      <c r="E177" s="10">
        <f t="shared" si="264"/>
        <v>0.80500000000000005</v>
      </c>
      <c r="F177" s="10">
        <f t="shared" si="264"/>
        <v>107</v>
      </c>
      <c r="G177" s="10">
        <f t="shared" si="264"/>
        <v>28</v>
      </c>
      <c r="H177" s="10">
        <f t="shared" si="264"/>
        <v>25.5</v>
      </c>
      <c r="I177" s="10">
        <f t="shared" si="264"/>
        <v>0.60355000000000003</v>
      </c>
      <c r="J177" s="93">
        <f t="shared" si="264"/>
        <v>0.89653700000000003</v>
      </c>
      <c r="K177" s="13" t="s">
        <v>15</v>
      </c>
      <c r="L177" s="10">
        <f>MEDIAN(L166:L175)</f>
        <v>0.25</v>
      </c>
      <c r="M177" s="10">
        <f t="shared" ref="M177:T177" si="265">MEDIAN(M166:M175)</f>
        <v>0.79</v>
      </c>
      <c r="N177" s="10">
        <f t="shared" si="265"/>
        <v>0.82</v>
      </c>
      <c r="O177" s="10">
        <f t="shared" si="265"/>
        <v>0.80500000000000005</v>
      </c>
      <c r="P177" s="10">
        <f t="shared" si="265"/>
        <v>108.5</v>
      </c>
      <c r="Q177" s="10">
        <f t="shared" si="265"/>
        <v>27.5</v>
      </c>
      <c r="R177" s="10">
        <f t="shared" si="265"/>
        <v>23.5</v>
      </c>
      <c r="S177" s="10">
        <f t="shared" si="265"/>
        <v>0.59955000000000003</v>
      </c>
      <c r="T177" s="93">
        <f t="shared" si="265"/>
        <v>0.88798899999999992</v>
      </c>
    </row>
    <row r="178" spans="1:20" x14ac:dyDescent="0.2">
      <c r="A178" s="40" t="s">
        <v>48</v>
      </c>
      <c r="B178" s="41"/>
      <c r="C178" s="42">
        <f>C177-M177</f>
        <v>5.0000000000000044E-3</v>
      </c>
      <c r="D178" s="42">
        <f>D177-N177</f>
        <v>-1.4999999999999902E-2</v>
      </c>
      <c r="E178" s="42">
        <f>E177-O177</f>
        <v>0</v>
      </c>
      <c r="F178" s="42">
        <f t="shared" ref="F178" si="266">F177-P177</f>
        <v>-1.5</v>
      </c>
      <c r="G178" s="42">
        <f t="shared" ref="G178" si="267">G177-Q177</f>
        <v>0.5</v>
      </c>
      <c r="H178" s="42">
        <f t="shared" ref="H178" si="268">H177-R177</f>
        <v>2</v>
      </c>
      <c r="I178" s="42">
        <f>I177-S177</f>
        <v>4.0000000000000036E-3</v>
      </c>
      <c r="J178" s="43">
        <f>J177-T177</f>
        <v>8.5480000000001111E-3</v>
      </c>
    </row>
  </sheetData>
  <mergeCells count="28">
    <mergeCell ref="K164:T164"/>
    <mergeCell ref="A164:J164"/>
    <mergeCell ref="K1:T1"/>
    <mergeCell ref="A1:J1"/>
    <mergeCell ref="A25:J25"/>
    <mergeCell ref="K25:T25"/>
    <mergeCell ref="A36:J36"/>
    <mergeCell ref="K36:T36"/>
    <mergeCell ref="K13:T13"/>
    <mergeCell ref="A13:J13"/>
    <mergeCell ref="K147:T147"/>
    <mergeCell ref="A147:J147"/>
    <mergeCell ref="A58:J58"/>
    <mergeCell ref="K58:T58"/>
    <mergeCell ref="K47:T47"/>
    <mergeCell ref="A47:J47"/>
    <mergeCell ref="A118:J118"/>
    <mergeCell ref="K118:T118"/>
    <mergeCell ref="A130:J130"/>
    <mergeCell ref="K130:T130"/>
    <mergeCell ref="A69:J69"/>
    <mergeCell ref="K69:T69"/>
    <mergeCell ref="A106:J106"/>
    <mergeCell ref="K106:T106"/>
    <mergeCell ref="A94:J94"/>
    <mergeCell ref="K94:T94"/>
    <mergeCell ref="K82:T82"/>
    <mergeCell ref="A82:J82"/>
  </mergeCells>
  <conditionalFormatting sqref="C34:F34 I34:J34">
    <cfRule type="cellIs" dxfId="61" priority="74" operator="greaterThan">
      <formula>0</formula>
    </cfRule>
  </conditionalFormatting>
  <conditionalFormatting sqref="C34:F34 I34:J34">
    <cfRule type="cellIs" dxfId="60" priority="73" operator="lessThan">
      <formula>0</formula>
    </cfRule>
  </conditionalFormatting>
  <conditionalFormatting sqref="G34:H34">
    <cfRule type="cellIs" dxfId="59" priority="65" operator="lessThan">
      <formula>0</formula>
    </cfRule>
    <cfRule type="cellIs" dxfId="58" priority="66" operator="greaterThan">
      <formula>0</formula>
    </cfRule>
  </conditionalFormatting>
  <conditionalFormatting sqref="C10:F12 I10:J12 I23:J23 C23:F23">
    <cfRule type="cellIs" dxfId="57" priority="64" operator="greaterThan">
      <formula>0</formula>
    </cfRule>
  </conditionalFormatting>
  <conditionalFormatting sqref="C10:F12 I10:J12 I23:J23 C23:F23">
    <cfRule type="cellIs" dxfId="56" priority="63" operator="lessThan">
      <formula>0</formula>
    </cfRule>
  </conditionalFormatting>
  <conditionalFormatting sqref="G10:H12 G23:H23">
    <cfRule type="cellIs" dxfId="55" priority="61" operator="lessThan">
      <formula>0</formula>
    </cfRule>
    <cfRule type="cellIs" dxfId="54" priority="62" operator="greaterThan">
      <formula>0</formula>
    </cfRule>
  </conditionalFormatting>
  <conditionalFormatting sqref="C45:F45 I45:J45">
    <cfRule type="cellIs" dxfId="53" priority="60" operator="greaterThan">
      <formula>0</formula>
    </cfRule>
  </conditionalFormatting>
  <conditionalFormatting sqref="C45:F45 I45:J45">
    <cfRule type="cellIs" dxfId="52" priority="59" operator="lessThan">
      <formula>0</formula>
    </cfRule>
  </conditionalFormatting>
  <conditionalFormatting sqref="G45:H45">
    <cfRule type="cellIs" dxfId="51" priority="57" operator="lessThan">
      <formula>0</formula>
    </cfRule>
    <cfRule type="cellIs" dxfId="50" priority="58" operator="greaterThan">
      <formula>0</formula>
    </cfRule>
  </conditionalFormatting>
  <conditionalFormatting sqref="C56:F56 I56:J56">
    <cfRule type="cellIs" dxfId="49" priority="56" operator="greaterThan">
      <formula>0</formula>
    </cfRule>
  </conditionalFormatting>
  <conditionalFormatting sqref="C56:F56 I56:J56">
    <cfRule type="cellIs" dxfId="48" priority="55" operator="lessThan">
      <formula>0</formula>
    </cfRule>
  </conditionalFormatting>
  <conditionalFormatting sqref="G56:H56">
    <cfRule type="cellIs" dxfId="47" priority="53" operator="lessThan">
      <formula>0</formula>
    </cfRule>
    <cfRule type="cellIs" dxfId="46" priority="54" operator="greaterThan">
      <formula>0</formula>
    </cfRule>
  </conditionalFormatting>
  <conditionalFormatting sqref="C67:F67 I67:J67">
    <cfRule type="cellIs" dxfId="45" priority="52" operator="greaterThan">
      <formula>0</formula>
    </cfRule>
  </conditionalFormatting>
  <conditionalFormatting sqref="C67:F67 I67:J67">
    <cfRule type="cellIs" dxfId="44" priority="51" operator="lessThan">
      <formula>0</formula>
    </cfRule>
  </conditionalFormatting>
  <conditionalFormatting sqref="G67:H67">
    <cfRule type="cellIs" dxfId="43" priority="49" operator="lessThan">
      <formula>0</formula>
    </cfRule>
    <cfRule type="cellIs" dxfId="42" priority="50" operator="greaterThan">
      <formula>0</formula>
    </cfRule>
  </conditionalFormatting>
  <conditionalFormatting sqref="C78:F78 I78:J78">
    <cfRule type="cellIs" dxfId="41" priority="44" operator="greaterThan">
      <formula>0</formula>
    </cfRule>
  </conditionalFormatting>
  <conditionalFormatting sqref="C78:F78 I78:J78">
    <cfRule type="cellIs" dxfId="40" priority="43" operator="lessThan">
      <formula>0</formula>
    </cfRule>
  </conditionalFormatting>
  <conditionalFormatting sqref="G78:H78">
    <cfRule type="cellIs" dxfId="39" priority="41" operator="lessThan">
      <formula>0</formula>
    </cfRule>
    <cfRule type="cellIs" dxfId="38" priority="42" operator="greaterThan">
      <formula>0</formula>
    </cfRule>
  </conditionalFormatting>
  <conditionalFormatting sqref="C91:F91 I91:J91">
    <cfRule type="cellIs" dxfId="37" priority="40" operator="greaterThan">
      <formula>0</formula>
    </cfRule>
  </conditionalFormatting>
  <conditionalFormatting sqref="C91:F91 I91:J91">
    <cfRule type="cellIs" dxfId="36" priority="39" operator="lessThan">
      <formula>0</formula>
    </cfRule>
  </conditionalFormatting>
  <conditionalFormatting sqref="G91:H91">
    <cfRule type="cellIs" dxfId="35" priority="37" operator="lessThan">
      <formula>0</formula>
    </cfRule>
    <cfRule type="cellIs" dxfId="34" priority="38" operator="greaterThan">
      <formula>0</formula>
    </cfRule>
  </conditionalFormatting>
  <conditionalFormatting sqref="C103:F103 I103:J103">
    <cfRule type="cellIs" dxfId="33" priority="36" operator="greaterThan">
      <formula>0</formula>
    </cfRule>
  </conditionalFormatting>
  <conditionalFormatting sqref="C103:F103 I103:J103">
    <cfRule type="cellIs" dxfId="32" priority="35" operator="lessThan">
      <formula>0</formula>
    </cfRule>
  </conditionalFormatting>
  <conditionalFormatting sqref="G103:H103">
    <cfRule type="cellIs" dxfId="31" priority="33" operator="lessThan">
      <formula>0</formula>
    </cfRule>
    <cfRule type="cellIs" dxfId="30" priority="34" operator="greaterThan">
      <formula>0</formula>
    </cfRule>
  </conditionalFormatting>
  <conditionalFormatting sqref="C115:F115 I115:J115">
    <cfRule type="cellIs" dxfId="29" priority="32" operator="greaterThan">
      <formula>0</formula>
    </cfRule>
  </conditionalFormatting>
  <conditionalFormatting sqref="C115:F115 I115:J115">
    <cfRule type="cellIs" dxfId="28" priority="31" operator="lessThan">
      <formula>0</formula>
    </cfRule>
  </conditionalFormatting>
  <conditionalFormatting sqref="G115:H115">
    <cfRule type="cellIs" dxfId="27" priority="29" operator="lessThan">
      <formula>0</formula>
    </cfRule>
    <cfRule type="cellIs" dxfId="26" priority="30" operator="greaterThan">
      <formula>0</formula>
    </cfRule>
  </conditionalFormatting>
  <conditionalFormatting sqref="C127:F127 I127:J127">
    <cfRule type="cellIs" dxfId="25" priority="28" operator="greaterThan">
      <formula>0</formula>
    </cfRule>
  </conditionalFormatting>
  <conditionalFormatting sqref="C127:F127 I127:J127">
    <cfRule type="cellIs" dxfId="24" priority="27" operator="lessThan">
      <formula>0</formula>
    </cfRule>
  </conditionalFormatting>
  <conditionalFormatting sqref="G127:H127">
    <cfRule type="cellIs" dxfId="23" priority="25" operator="lessThan">
      <formula>0</formula>
    </cfRule>
    <cfRule type="cellIs" dxfId="22" priority="26" operator="greaterThan">
      <formula>0</formula>
    </cfRule>
  </conditionalFormatting>
  <conditionalFormatting sqref="C144:E144 I144:J144">
    <cfRule type="cellIs" dxfId="21" priority="24" operator="greaterThan">
      <formula>0</formula>
    </cfRule>
  </conditionalFormatting>
  <conditionalFormatting sqref="C144:E144 I144:J144">
    <cfRule type="cellIs" dxfId="20" priority="23" operator="lessThan">
      <formula>0</formula>
    </cfRule>
  </conditionalFormatting>
  <conditionalFormatting sqref="C22:F22 I22:J22">
    <cfRule type="cellIs" dxfId="19" priority="20" operator="greaterThan">
      <formula>0</formula>
    </cfRule>
  </conditionalFormatting>
  <conditionalFormatting sqref="C22:F22 I22:J22">
    <cfRule type="cellIs" dxfId="18" priority="19" operator="lessThan">
      <formula>0</formula>
    </cfRule>
  </conditionalFormatting>
  <conditionalFormatting sqref="G22:H22">
    <cfRule type="cellIs" dxfId="17" priority="17" operator="lessThan">
      <formula>0</formula>
    </cfRule>
    <cfRule type="cellIs" dxfId="16" priority="18" operator="greaterThan">
      <formula>0</formula>
    </cfRule>
  </conditionalFormatting>
  <conditionalFormatting sqref="F144">
    <cfRule type="cellIs" dxfId="15" priority="16" operator="greaterThan">
      <formula>0</formula>
    </cfRule>
  </conditionalFormatting>
  <conditionalFormatting sqref="F144">
    <cfRule type="cellIs" dxfId="14" priority="15" operator="lessThan">
      <formula>0</formula>
    </cfRule>
  </conditionalFormatting>
  <conditionalFormatting sqref="G144:H144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C161:E161 I161:J161">
    <cfRule type="cellIs" dxfId="11" priority="12" operator="greaterThan">
      <formula>0</formula>
    </cfRule>
  </conditionalFormatting>
  <conditionalFormatting sqref="C161:E161 I161:J161">
    <cfRule type="cellIs" dxfId="10" priority="11" operator="lessThan">
      <formula>0</formula>
    </cfRule>
  </conditionalFormatting>
  <conditionalFormatting sqref="F161">
    <cfRule type="cellIs" dxfId="9" priority="10" operator="greaterThan">
      <formula>0</formula>
    </cfRule>
  </conditionalFormatting>
  <conditionalFormatting sqref="F161">
    <cfRule type="cellIs" dxfId="8" priority="9" operator="lessThan">
      <formula>0</formula>
    </cfRule>
  </conditionalFormatting>
  <conditionalFormatting sqref="G161:H161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C178:E178 I178:J178">
    <cfRule type="cellIs" dxfId="5" priority="6" operator="greaterThan">
      <formula>0</formula>
    </cfRule>
  </conditionalFormatting>
  <conditionalFormatting sqref="C178:E178 I178:J178">
    <cfRule type="cellIs" dxfId="4" priority="5" operator="lessThan">
      <formula>0</formula>
    </cfRule>
  </conditionalFormatting>
  <conditionalFormatting sqref="F178">
    <cfRule type="cellIs" dxfId="3" priority="4" operator="greaterThan">
      <formula>0</formula>
    </cfRule>
  </conditionalFormatting>
  <conditionalFormatting sqref="F178">
    <cfRule type="cellIs" dxfId="2" priority="3" operator="lessThan">
      <formula>0</formula>
    </cfRule>
  </conditionalFormatting>
  <conditionalFormatting sqref="G178:H17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5" right="0.75" top="1" bottom="1" header="0.5" footer="0.5"/>
  <pageSetup paperSize="9" scale="6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F478C-84F8-7949-9002-5ABF95255D36}">
  <dimension ref="B2:AH66"/>
  <sheetViews>
    <sheetView showGridLines="0" tabSelected="1" zoomScale="157" zoomScaleNormal="157" workbookViewId="0">
      <selection activeCell="D18" sqref="D18"/>
    </sheetView>
  </sheetViews>
  <sheetFormatPr baseColWidth="10" defaultRowHeight="15" x14ac:dyDescent="0.2"/>
  <cols>
    <col min="2" max="2" width="3" customWidth="1"/>
    <col min="3" max="3" width="11.6640625" customWidth="1"/>
    <col min="8" max="8" width="10.83203125" style="80"/>
    <col min="9" max="9" width="11.6640625" bestFit="1" customWidth="1"/>
    <col min="10" max="10" width="2.6640625" customWidth="1"/>
    <col min="14" max="14" width="2.83203125" customWidth="1"/>
    <col min="15" max="15" width="25" bestFit="1" customWidth="1"/>
    <col min="22" max="22" width="2.83203125" customWidth="1"/>
    <col min="24" max="24" width="10.83203125" customWidth="1"/>
    <col min="32" max="32" width="10.83203125" customWidth="1"/>
  </cols>
  <sheetData>
    <row r="2" spans="2:22" ht="21" customHeight="1" x14ac:dyDescent="0.2">
      <c r="B2" s="84"/>
      <c r="C2" s="117" t="s">
        <v>67</v>
      </c>
      <c r="D2" s="117"/>
      <c r="E2" s="117"/>
      <c r="F2" s="117"/>
      <c r="G2" s="117"/>
      <c r="H2" s="117"/>
      <c r="I2" s="117"/>
      <c r="J2" s="85"/>
      <c r="N2" s="84"/>
      <c r="O2" s="117" t="s">
        <v>80</v>
      </c>
      <c r="P2" s="117"/>
      <c r="Q2" s="117"/>
      <c r="R2" s="117"/>
      <c r="S2" s="117"/>
      <c r="T2" s="117"/>
      <c r="U2" s="117"/>
      <c r="V2" s="85"/>
    </row>
    <row r="3" spans="2:22" x14ac:dyDescent="0.2">
      <c r="B3" s="86"/>
      <c r="C3" s="7"/>
      <c r="D3" s="7"/>
      <c r="E3" s="7"/>
      <c r="F3" s="7"/>
      <c r="G3" s="7"/>
      <c r="H3" s="50"/>
      <c r="I3" s="7"/>
      <c r="J3" s="87"/>
      <c r="N3" s="86"/>
      <c r="O3" s="7"/>
      <c r="P3" s="7"/>
      <c r="Q3" s="7"/>
      <c r="R3" s="7"/>
      <c r="S3" s="7"/>
      <c r="T3" s="50"/>
      <c r="U3" s="7"/>
      <c r="V3" s="87"/>
    </row>
    <row r="4" spans="2:22" x14ac:dyDescent="0.2">
      <c r="B4" s="86"/>
      <c r="C4" s="7"/>
      <c r="D4" s="81" t="s">
        <v>2</v>
      </c>
      <c r="E4" s="81" t="s">
        <v>3</v>
      </c>
      <c r="F4" s="81" t="s">
        <v>4</v>
      </c>
      <c r="G4" s="81" t="s">
        <v>8</v>
      </c>
      <c r="H4" s="83" t="s">
        <v>9</v>
      </c>
      <c r="I4" s="40" t="s">
        <v>69</v>
      </c>
      <c r="J4" s="87"/>
      <c r="N4" s="86"/>
      <c r="O4" s="7"/>
      <c r="P4" s="81" t="s">
        <v>2</v>
      </c>
      <c r="Q4" s="81" t="s">
        <v>3</v>
      </c>
      <c r="R4" s="81" t="s">
        <v>4</v>
      </c>
      <c r="S4" s="81" t="s">
        <v>8</v>
      </c>
      <c r="T4" s="83" t="s">
        <v>9</v>
      </c>
      <c r="U4" s="40" t="s">
        <v>69</v>
      </c>
      <c r="V4" s="87"/>
    </row>
    <row r="5" spans="2:22" x14ac:dyDescent="0.2">
      <c r="B5" s="86"/>
      <c r="C5" s="42" t="s">
        <v>68</v>
      </c>
      <c r="D5" s="5">
        <f>Overall!C33</f>
        <v>0.61</v>
      </c>
      <c r="E5" s="5">
        <f>Overall!D33</f>
        <v>0.42</v>
      </c>
      <c r="F5" s="5">
        <f>Overall!E33</f>
        <v>0.5</v>
      </c>
      <c r="G5" s="5">
        <f>Overall!I33</f>
        <v>0.42070000000000002</v>
      </c>
      <c r="H5" s="82">
        <f>Overall!J33</f>
        <v>0.60589800000000005</v>
      </c>
      <c r="I5" s="82">
        <f>Overall!J32</f>
        <v>3.1049019778408463E-2</v>
      </c>
      <c r="J5" s="87"/>
      <c r="N5" s="86"/>
      <c r="O5" s="42" t="s">
        <v>84</v>
      </c>
      <c r="P5" s="5">
        <f>Overall!C44</f>
        <v>0.79</v>
      </c>
      <c r="Q5" s="5">
        <f>Overall!D44</f>
        <v>0.8</v>
      </c>
      <c r="R5" s="5">
        <f>Overall!E44</f>
        <v>0.8</v>
      </c>
      <c r="S5" s="5">
        <f>Overall!I44</f>
        <v>0.60060000000000002</v>
      </c>
      <c r="T5" s="82">
        <f>Overall!J44</f>
        <v>0.86950799999999995</v>
      </c>
      <c r="U5" s="82">
        <f>Overall!J43</f>
        <v>1.3156722490802944E-2</v>
      </c>
      <c r="V5" s="87"/>
    </row>
    <row r="6" spans="2:22" x14ac:dyDescent="0.2">
      <c r="B6" s="86"/>
      <c r="C6" s="42" t="s">
        <v>72</v>
      </c>
      <c r="D6" s="5">
        <f>Overall!M33</f>
        <v>0.79</v>
      </c>
      <c r="E6" s="5">
        <f>Overall!N33</f>
        <v>0.81</v>
      </c>
      <c r="F6" s="5">
        <f>Overall!O33</f>
        <v>0.8</v>
      </c>
      <c r="G6" s="5">
        <f>Overall!S33</f>
        <v>0.60419999999999996</v>
      </c>
      <c r="H6" s="82">
        <f>Overall!T33</f>
        <v>0.88544</v>
      </c>
      <c r="I6" s="82">
        <f>Overall!T32</f>
        <v>4.6636223582104362E-3</v>
      </c>
      <c r="J6" s="87"/>
      <c r="N6" s="86"/>
      <c r="O6" s="42" t="s">
        <v>85</v>
      </c>
      <c r="P6" s="5">
        <f>Overall!C114</f>
        <v>0.78</v>
      </c>
      <c r="Q6" s="5">
        <f>Overall!D114</f>
        <v>0.81</v>
      </c>
      <c r="R6" s="5">
        <f>Overall!E114</f>
        <v>0.8</v>
      </c>
      <c r="S6" s="5">
        <f>Overall!I114</f>
        <v>0.59860000000000002</v>
      </c>
      <c r="T6" s="82">
        <f>Overall!J114</f>
        <v>0.88089300000000004</v>
      </c>
      <c r="U6" s="82">
        <f>Overall!J113</f>
        <v>8.4370568742897431E-3</v>
      </c>
      <c r="V6" s="87"/>
    </row>
    <row r="7" spans="2:22" x14ac:dyDescent="0.2">
      <c r="B7" s="88"/>
      <c r="C7" s="89"/>
      <c r="D7" s="89"/>
      <c r="E7" s="89"/>
      <c r="F7" s="89"/>
      <c r="G7" s="89"/>
      <c r="H7" s="90"/>
      <c r="I7" s="89"/>
      <c r="J7" s="91"/>
      <c r="N7" s="86"/>
      <c r="O7" s="42" t="s">
        <v>71</v>
      </c>
      <c r="P7" s="5">
        <v>0.79</v>
      </c>
      <c r="Q7" s="5">
        <v>0.81</v>
      </c>
      <c r="R7" s="5">
        <v>0.8</v>
      </c>
      <c r="S7" s="5">
        <v>0.60419999999999996</v>
      </c>
      <c r="T7" s="82">
        <v>0.88544</v>
      </c>
      <c r="U7" s="82">
        <v>4.6636223582104362E-3</v>
      </c>
      <c r="V7" s="87"/>
    </row>
    <row r="8" spans="2:22" x14ac:dyDescent="0.2">
      <c r="N8" s="88"/>
      <c r="O8" s="89"/>
      <c r="P8" s="89"/>
      <c r="Q8" s="89"/>
      <c r="R8" s="89"/>
      <c r="S8" s="89"/>
      <c r="T8" s="90"/>
      <c r="U8" s="89"/>
      <c r="V8" s="91"/>
    </row>
    <row r="10" spans="2:22" ht="21" customHeight="1" x14ac:dyDescent="0.2">
      <c r="B10" s="84"/>
      <c r="C10" s="117" t="s">
        <v>70</v>
      </c>
      <c r="D10" s="117"/>
      <c r="E10" s="117"/>
      <c r="F10" s="117"/>
      <c r="G10" s="117"/>
      <c r="H10" s="117"/>
      <c r="I10" s="117"/>
      <c r="J10" s="85"/>
      <c r="N10" s="84"/>
      <c r="O10" s="117" t="s">
        <v>81</v>
      </c>
      <c r="P10" s="117"/>
      <c r="Q10" s="117"/>
      <c r="R10" s="117"/>
      <c r="S10" s="117"/>
      <c r="T10" s="117"/>
      <c r="U10" s="117"/>
      <c r="V10" s="85"/>
    </row>
    <row r="11" spans="2:22" x14ac:dyDescent="0.2">
      <c r="B11" s="86"/>
      <c r="C11" s="7"/>
      <c r="D11" s="7"/>
      <c r="E11" s="7"/>
      <c r="F11" s="7"/>
      <c r="G11" s="7"/>
      <c r="H11" s="50"/>
      <c r="I11" s="7"/>
      <c r="J11" s="87"/>
      <c r="N11" s="86"/>
      <c r="O11" s="7"/>
      <c r="P11" s="7"/>
      <c r="Q11" s="7"/>
      <c r="R11" s="7"/>
      <c r="S11" s="7"/>
      <c r="T11" s="50"/>
      <c r="U11" s="7"/>
      <c r="V11" s="87"/>
    </row>
    <row r="12" spans="2:22" x14ac:dyDescent="0.2">
      <c r="B12" s="86"/>
      <c r="C12" s="7"/>
      <c r="D12" s="81" t="s">
        <v>2</v>
      </c>
      <c r="E12" s="81" t="s">
        <v>3</v>
      </c>
      <c r="F12" s="81" t="s">
        <v>4</v>
      </c>
      <c r="G12" s="81" t="s">
        <v>8</v>
      </c>
      <c r="H12" s="83" t="s">
        <v>9</v>
      </c>
      <c r="I12" s="40" t="s">
        <v>69</v>
      </c>
      <c r="J12" s="87"/>
      <c r="N12" s="86"/>
      <c r="O12" s="7"/>
      <c r="P12" s="81" t="s">
        <v>2</v>
      </c>
      <c r="Q12" s="81" t="s">
        <v>3</v>
      </c>
      <c r="R12" s="81" t="s">
        <v>4</v>
      </c>
      <c r="S12" s="81" t="s">
        <v>8</v>
      </c>
      <c r="T12" s="83" t="s">
        <v>9</v>
      </c>
      <c r="U12" s="40" t="s">
        <v>69</v>
      </c>
      <c r="V12" s="87"/>
    </row>
    <row r="13" spans="2:22" x14ac:dyDescent="0.2">
      <c r="B13" s="86"/>
      <c r="C13" s="92">
        <v>5</v>
      </c>
      <c r="D13" s="5">
        <f>Overall!C21</f>
        <v>0.8</v>
      </c>
      <c r="E13" s="5">
        <f>Overall!D21</f>
        <v>0.83</v>
      </c>
      <c r="F13" s="5">
        <f>Overall!E21</f>
        <v>0.82</v>
      </c>
      <c r="G13" s="5">
        <f>Overall!I21</f>
        <v>0.60840000000000005</v>
      </c>
      <c r="H13" s="82">
        <f>Overall!J21</f>
        <v>0.89201299999999994</v>
      </c>
      <c r="I13" s="82">
        <f>Overall!J20</f>
        <v>8.6904123780175164E-3</v>
      </c>
      <c r="J13" s="87"/>
      <c r="N13" s="86"/>
      <c r="O13" s="42" t="s">
        <v>82</v>
      </c>
      <c r="P13" s="5">
        <f>Overall!C77</f>
        <v>0.79</v>
      </c>
      <c r="Q13" s="5">
        <f>Overall!D77</f>
        <v>0.8</v>
      </c>
      <c r="R13" s="5">
        <f>Overall!E77</f>
        <v>0.79</v>
      </c>
      <c r="S13" s="5">
        <f>Overall!I77</f>
        <v>0.58509999999999995</v>
      </c>
      <c r="T13" s="82">
        <f>Overall!J77</f>
        <v>0.881803</v>
      </c>
      <c r="U13" s="82">
        <f>Overall!J76</f>
        <v>9.8451420761713863E-3</v>
      </c>
      <c r="V13" s="87"/>
    </row>
    <row r="14" spans="2:22" x14ac:dyDescent="0.2">
      <c r="B14" s="86"/>
      <c r="C14" s="92" t="s">
        <v>73</v>
      </c>
      <c r="D14" s="5">
        <f>Overall!M21</f>
        <v>0.79</v>
      </c>
      <c r="E14" s="5">
        <f>Overall!N21</f>
        <v>0.81</v>
      </c>
      <c r="F14" s="5">
        <f>Overall!O21</f>
        <v>0.8</v>
      </c>
      <c r="G14" s="5">
        <f>Overall!S21</f>
        <v>0.60419999999999996</v>
      </c>
      <c r="H14" s="82">
        <f>Overall!T21</f>
        <v>0.88544</v>
      </c>
      <c r="I14" s="82">
        <f>Overall!T20</f>
        <v>4.6636223582104362E-3</v>
      </c>
      <c r="J14" s="87"/>
      <c r="N14" s="86"/>
      <c r="O14" s="42" t="s">
        <v>83</v>
      </c>
      <c r="P14" s="5">
        <f>Overall!C126</f>
        <v>0.81</v>
      </c>
      <c r="Q14" s="5">
        <f>Overall!D126</f>
        <v>0.8</v>
      </c>
      <c r="R14" s="5">
        <f>Overall!E126</f>
        <v>0.81</v>
      </c>
      <c r="S14" s="5">
        <f>Overall!I126</f>
        <v>0.61850000000000005</v>
      </c>
      <c r="T14" s="82">
        <f>Overall!J126</f>
        <v>0.88310100000000002</v>
      </c>
      <c r="U14" s="82">
        <f>Overall!J125</f>
        <v>8.7863464932814786E-3</v>
      </c>
      <c r="V14" s="87"/>
    </row>
    <row r="15" spans="2:22" x14ac:dyDescent="0.2">
      <c r="B15" s="86"/>
      <c r="C15" s="92">
        <v>15</v>
      </c>
      <c r="D15" s="5">
        <f>Overall!C9</f>
        <v>0.8</v>
      </c>
      <c r="E15" s="5">
        <f>Overall!D9</f>
        <v>0.82</v>
      </c>
      <c r="F15" s="5">
        <f>Overall!E9</f>
        <v>0.8</v>
      </c>
      <c r="G15" s="5">
        <f>Overall!I9</f>
        <v>0.60099999999999998</v>
      </c>
      <c r="H15" s="82">
        <f>Overall!J9</f>
        <v>0.88091900000000001</v>
      </c>
      <c r="I15" s="82">
        <f>Overall!J8</f>
        <v>1.1033659311398028E-2</v>
      </c>
      <c r="J15" s="87"/>
      <c r="N15" s="86"/>
      <c r="O15" s="42" t="s">
        <v>71</v>
      </c>
      <c r="P15" s="5">
        <v>0.79</v>
      </c>
      <c r="Q15" s="5">
        <v>0.81</v>
      </c>
      <c r="R15" s="5">
        <v>0.8</v>
      </c>
      <c r="S15" s="5">
        <v>0.60419999999999996</v>
      </c>
      <c r="T15" s="82">
        <v>0.88544</v>
      </c>
      <c r="U15" s="82">
        <v>4.6636223582104362E-3</v>
      </c>
      <c r="V15" s="87"/>
    </row>
    <row r="16" spans="2:22" x14ac:dyDescent="0.2">
      <c r="B16" s="88"/>
      <c r="C16" s="89"/>
      <c r="D16" s="89"/>
      <c r="E16" s="89"/>
      <c r="F16" s="89"/>
      <c r="G16" s="89"/>
      <c r="H16" s="90"/>
      <c r="I16" s="89"/>
      <c r="J16" s="91"/>
      <c r="N16" s="88"/>
      <c r="O16" s="89"/>
      <c r="P16" s="89"/>
      <c r="Q16" s="89"/>
      <c r="R16" s="89"/>
      <c r="S16" s="89"/>
      <c r="T16" s="90"/>
      <c r="U16" s="89"/>
      <c r="V16" s="91"/>
    </row>
    <row r="19" spans="2:10" ht="20" customHeight="1" x14ac:dyDescent="0.2">
      <c r="B19" s="84"/>
      <c r="C19" s="117" t="s">
        <v>87</v>
      </c>
      <c r="D19" s="117"/>
      <c r="E19" s="117"/>
      <c r="F19" s="117"/>
      <c r="G19" s="117"/>
      <c r="H19" s="117"/>
      <c r="I19" s="117"/>
      <c r="J19" s="85"/>
    </row>
    <row r="20" spans="2:10" x14ac:dyDescent="0.2">
      <c r="B20" s="86"/>
      <c r="C20" s="7"/>
      <c r="D20" s="7"/>
      <c r="E20" s="7"/>
      <c r="F20" s="7"/>
      <c r="G20" s="7"/>
      <c r="H20" s="50"/>
      <c r="I20" s="7"/>
      <c r="J20" s="87"/>
    </row>
    <row r="21" spans="2:10" x14ac:dyDescent="0.2">
      <c r="B21" s="86"/>
      <c r="C21" s="7"/>
      <c r="D21" s="81" t="s">
        <v>2</v>
      </c>
      <c r="E21" s="81" t="s">
        <v>3</v>
      </c>
      <c r="F21" s="81" t="s">
        <v>4</v>
      </c>
      <c r="G21" s="81" t="s">
        <v>8</v>
      </c>
      <c r="H21" s="83" t="s">
        <v>9</v>
      </c>
      <c r="I21" s="40" t="s">
        <v>69</v>
      </c>
      <c r="J21" s="87"/>
    </row>
    <row r="22" spans="2:10" x14ac:dyDescent="0.2">
      <c r="B22" s="86"/>
      <c r="C22" s="42" t="s">
        <v>89</v>
      </c>
      <c r="D22" s="5">
        <f>Overall!C66</f>
        <v>0.78</v>
      </c>
      <c r="E22" s="5">
        <f>Overall!D66</f>
        <v>0.8</v>
      </c>
      <c r="F22" s="5">
        <f>Overall!E66</f>
        <v>0.79</v>
      </c>
      <c r="G22" s="5">
        <f>Overall!I66</f>
        <v>0.58989999999999998</v>
      </c>
      <c r="H22" s="82">
        <f>Overall!J66</f>
        <v>0.88109400000000004</v>
      </c>
      <c r="I22" s="82">
        <f>Overall!J65</f>
        <v>5.9563927254673498E-3</v>
      </c>
      <c r="J22" s="87"/>
    </row>
    <row r="23" spans="2:10" x14ac:dyDescent="0.2">
      <c r="B23" s="86"/>
      <c r="C23" s="42" t="s">
        <v>71</v>
      </c>
      <c r="D23" s="5">
        <v>0.79</v>
      </c>
      <c r="E23" s="5">
        <v>0.81</v>
      </c>
      <c r="F23" s="5">
        <v>0.8</v>
      </c>
      <c r="G23" s="5">
        <v>0.60419999999999996</v>
      </c>
      <c r="H23" s="82">
        <v>0.88544</v>
      </c>
      <c r="I23" s="82">
        <v>4.6636223582104362E-3</v>
      </c>
      <c r="J23" s="87"/>
    </row>
    <row r="24" spans="2:10" x14ac:dyDescent="0.2">
      <c r="B24" s="88"/>
      <c r="C24" s="89"/>
      <c r="D24" s="89"/>
      <c r="E24" s="89"/>
      <c r="F24" s="89"/>
      <c r="G24" s="89"/>
      <c r="H24" s="90"/>
      <c r="I24" s="89"/>
      <c r="J24" s="91"/>
    </row>
    <row r="25" spans="2:10" s="7" customFormat="1" x14ac:dyDescent="0.2">
      <c r="H25" s="50"/>
    </row>
    <row r="27" spans="2:10" x14ac:dyDescent="0.2">
      <c r="B27" s="84"/>
      <c r="C27" s="117" t="s">
        <v>86</v>
      </c>
      <c r="D27" s="117"/>
      <c r="E27" s="117"/>
      <c r="F27" s="117"/>
      <c r="G27" s="117"/>
      <c r="H27" s="117"/>
      <c r="I27" s="117"/>
      <c r="J27" s="85"/>
    </row>
    <row r="28" spans="2:10" x14ac:dyDescent="0.2">
      <c r="B28" s="86"/>
      <c r="C28" s="7"/>
      <c r="D28" s="7"/>
      <c r="E28" s="7"/>
      <c r="F28" s="7"/>
      <c r="G28" s="7"/>
      <c r="H28" s="50"/>
      <c r="I28" s="7"/>
      <c r="J28" s="87"/>
    </row>
    <row r="29" spans="2:10" x14ac:dyDescent="0.2">
      <c r="B29" s="86"/>
      <c r="C29" s="7"/>
      <c r="D29" s="81" t="s">
        <v>2</v>
      </c>
      <c r="E29" s="81" t="s">
        <v>3</v>
      </c>
      <c r="F29" s="81" t="s">
        <v>4</v>
      </c>
      <c r="G29" s="81" t="s">
        <v>8</v>
      </c>
      <c r="H29" s="83" t="s">
        <v>9</v>
      </c>
      <c r="I29" s="40" t="s">
        <v>69</v>
      </c>
      <c r="J29" s="87"/>
    </row>
    <row r="30" spans="2:10" x14ac:dyDescent="0.2">
      <c r="B30" s="86"/>
      <c r="C30" s="92" t="s">
        <v>74</v>
      </c>
      <c r="D30" s="5">
        <v>0.79</v>
      </c>
      <c r="E30" s="5">
        <v>0.81</v>
      </c>
      <c r="F30" s="5">
        <v>0.8</v>
      </c>
      <c r="G30" s="5">
        <v>0.60419999999999996</v>
      </c>
      <c r="H30" s="82">
        <v>0.88544</v>
      </c>
      <c r="I30" s="82">
        <v>4.6636223582104362E-3</v>
      </c>
      <c r="J30" s="87"/>
    </row>
    <row r="31" spans="2:10" x14ac:dyDescent="0.2">
      <c r="B31" s="86"/>
      <c r="C31" s="92">
        <v>3500</v>
      </c>
      <c r="D31" s="5">
        <f>Overall!C90</f>
        <v>0.79</v>
      </c>
      <c r="E31" s="5">
        <f>Overall!D90</f>
        <v>0.83</v>
      </c>
      <c r="F31" s="5">
        <f>Overall!E90</f>
        <v>0.82</v>
      </c>
      <c r="G31" s="5">
        <f>Overall!I90</f>
        <v>0.60829999999999995</v>
      </c>
      <c r="H31" s="82">
        <f>Overall!J90</f>
        <v>0.90214899999999998</v>
      </c>
      <c r="I31" s="82">
        <f>Overall!J89</f>
        <v>7.8267227177152392E-3</v>
      </c>
      <c r="J31" s="87"/>
    </row>
    <row r="32" spans="2:10" x14ac:dyDescent="0.2">
      <c r="B32" s="86"/>
      <c r="C32" s="92">
        <v>4000</v>
      </c>
      <c r="D32" s="5">
        <f>Overall!C102</f>
        <v>0.79</v>
      </c>
      <c r="E32" s="5">
        <f>Overall!D102</f>
        <v>0.84</v>
      </c>
      <c r="F32" s="5">
        <f>Overall!E102</f>
        <v>0.82</v>
      </c>
      <c r="G32" s="5">
        <f>Overall!I102</f>
        <v>0.60780000000000001</v>
      </c>
      <c r="H32" s="82">
        <f>Overall!J102</f>
        <v>0.89660200000000001</v>
      </c>
      <c r="I32" s="82">
        <f>Overall!J101</f>
        <v>7.5339638106378202E-3</v>
      </c>
      <c r="J32" s="87"/>
    </row>
    <row r="33" spans="2:34" x14ac:dyDescent="0.2">
      <c r="B33" s="88"/>
      <c r="C33" s="89"/>
      <c r="D33" s="89"/>
      <c r="E33" s="89"/>
      <c r="F33" s="89"/>
      <c r="G33" s="89"/>
      <c r="H33" s="90"/>
      <c r="I33" s="89"/>
      <c r="J33" s="91"/>
    </row>
    <row r="36" spans="2:34" ht="29" x14ac:dyDescent="0.2">
      <c r="Y36" s="113" t="s">
        <v>79</v>
      </c>
      <c r="Z36" s="114"/>
      <c r="AA36" s="114"/>
      <c r="AB36" s="114"/>
      <c r="AC36" s="114"/>
      <c r="AD36" s="114"/>
      <c r="AE36" s="114"/>
      <c r="AF36" s="114"/>
      <c r="AG36" s="114"/>
      <c r="AH36" s="110"/>
    </row>
    <row r="37" spans="2:34" x14ac:dyDescent="0.2">
      <c r="Y37" s="1" t="s">
        <v>0</v>
      </c>
      <c r="Z37" s="1" t="s">
        <v>1</v>
      </c>
      <c r="AA37" s="1" t="s">
        <v>2</v>
      </c>
      <c r="AB37" s="1" t="s">
        <v>3</v>
      </c>
      <c r="AC37" s="1" t="s">
        <v>4</v>
      </c>
      <c r="AD37" s="1" t="s">
        <v>5</v>
      </c>
      <c r="AE37" s="1" t="s">
        <v>6</v>
      </c>
      <c r="AF37" s="1" t="s">
        <v>7</v>
      </c>
      <c r="AG37" s="1" t="s">
        <v>8</v>
      </c>
      <c r="AH37" s="1" t="s">
        <v>9</v>
      </c>
    </row>
    <row r="38" spans="2:34" x14ac:dyDescent="0.2">
      <c r="Y38" s="1" t="s">
        <v>10</v>
      </c>
      <c r="Z38" s="5">
        <v>0.25</v>
      </c>
      <c r="AA38" s="5">
        <v>0.76</v>
      </c>
      <c r="AB38" s="5">
        <v>0.81</v>
      </c>
      <c r="AC38" s="5">
        <v>0.78</v>
      </c>
      <c r="AD38" s="5">
        <v>108</v>
      </c>
      <c r="AE38" s="5">
        <v>35</v>
      </c>
      <c r="AF38" s="5">
        <v>25</v>
      </c>
      <c r="AG38" s="5">
        <v>0.57689999999999997</v>
      </c>
      <c r="AH38" s="58">
        <v>0.85596499999999998</v>
      </c>
    </row>
    <row r="39" spans="2:34" x14ac:dyDescent="0.2">
      <c r="E39" t="s">
        <v>88</v>
      </c>
      <c r="Y39" s="1" t="s">
        <v>11</v>
      </c>
      <c r="Z39" s="5">
        <v>0.25</v>
      </c>
      <c r="AA39" s="5">
        <v>0.83</v>
      </c>
      <c r="AB39" s="5">
        <v>0.89</v>
      </c>
      <c r="AC39" s="5">
        <v>0.86</v>
      </c>
      <c r="AD39" s="5">
        <v>114</v>
      </c>
      <c r="AE39" s="5">
        <v>23</v>
      </c>
      <c r="AF39" s="5">
        <v>14</v>
      </c>
      <c r="AG39" s="5">
        <v>0.64649999999999996</v>
      </c>
      <c r="AH39" s="58">
        <v>0.91751099999999997</v>
      </c>
    </row>
    <row r="40" spans="2:34" x14ac:dyDescent="0.2">
      <c r="Y40" s="1" t="s">
        <v>12</v>
      </c>
      <c r="Z40" s="5">
        <v>0.25</v>
      </c>
      <c r="AA40" s="5">
        <v>0.79</v>
      </c>
      <c r="AB40" s="5">
        <v>0.79</v>
      </c>
      <c r="AC40" s="5">
        <v>0.79</v>
      </c>
      <c r="AD40" s="5">
        <v>102</v>
      </c>
      <c r="AE40" s="5">
        <v>27</v>
      </c>
      <c r="AF40" s="5">
        <v>27</v>
      </c>
      <c r="AG40" s="5">
        <v>0.6008</v>
      </c>
      <c r="AH40" s="58">
        <v>0.86405200000000004</v>
      </c>
    </row>
    <row r="41" spans="2:34" x14ac:dyDescent="0.2">
      <c r="Y41" s="1" t="s">
        <v>13</v>
      </c>
      <c r="Z41" s="5">
        <v>0.25</v>
      </c>
      <c r="AA41" s="5">
        <v>0.82</v>
      </c>
      <c r="AB41" s="5">
        <v>0.86</v>
      </c>
      <c r="AC41" s="5">
        <v>0.84</v>
      </c>
      <c r="AD41" s="5">
        <v>113</v>
      </c>
      <c r="AE41" s="5">
        <v>25</v>
      </c>
      <c r="AF41" s="5">
        <v>18</v>
      </c>
      <c r="AG41" s="5">
        <v>0.63200000000000001</v>
      </c>
      <c r="AH41" s="58">
        <v>0.93553500000000001</v>
      </c>
    </row>
    <row r="42" spans="2:34" x14ac:dyDescent="0.2">
      <c r="Y42" s="1" t="s">
        <v>14</v>
      </c>
      <c r="Z42" s="5">
        <v>0.25</v>
      </c>
      <c r="AA42" s="5">
        <v>0.81</v>
      </c>
      <c r="AB42" s="5">
        <v>0.83</v>
      </c>
      <c r="AC42" s="5">
        <v>0.82</v>
      </c>
      <c r="AD42" s="5">
        <v>109</v>
      </c>
      <c r="AE42" s="5">
        <v>25</v>
      </c>
      <c r="AF42" s="5">
        <v>23</v>
      </c>
      <c r="AG42" s="5">
        <v>0.62780000000000002</v>
      </c>
      <c r="AH42" s="58">
        <v>0.87906499999999999</v>
      </c>
    </row>
    <row r="43" spans="2:34" x14ac:dyDescent="0.2">
      <c r="Y43" s="1" t="s">
        <v>59</v>
      </c>
      <c r="Z43" s="5">
        <v>0.25</v>
      </c>
      <c r="AA43" s="5">
        <v>0.8</v>
      </c>
      <c r="AB43" s="5">
        <v>0.84</v>
      </c>
      <c r="AC43" s="5">
        <v>0.82</v>
      </c>
      <c r="AD43" s="5">
        <v>110</v>
      </c>
      <c r="AE43" s="5">
        <v>28</v>
      </c>
      <c r="AF43" s="5">
        <v>21</v>
      </c>
      <c r="AG43" s="5">
        <v>0.61639999999999995</v>
      </c>
      <c r="AH43" s="58">
        <v>0.89048000000000005</v>
      </c>
    </row>
    <row r="44" spans="2:34" x14ac:dyDescent="0.2">
      <c r="Y44" s="1" t="s">
        <v>60</v>
      </c>
      <c r="Z44" s="5">
        <v>0.25</v>
      </c>
      <c r="AA44" s="5">
        <v>0.77</v>
      </c>
      <c r="AB44" s="5">
        <v>0.82</v>
      </c>
      <c r="AC44" s="5">
        <v>0.79</v>
      </c>
      <c r="AD44" s="5">
        <v>114</v>
      </c>
      <c r="AE44" s="5">
        <v>34</v>
      </c>
      <c r="AF44" s="5">
        <v>25</v>
      </c>
      <c r="AG44" s="5">
        <v>0.57740000000000002</v>
      </c>
      <c r="AH44" s="58">
        <v>0.900536</v>
      </c>
    </row>
    <row r="45" spans="2:34" x14ac:dyDescent="0.2">
      <c r="Y45" s="1" t="s">
        <v>61</v>
      </c>
      <c r="Z45" s="5">
        <v>0.25</v>
      </c>
      <c r="AA45" s="5">
        <v>0.8</v>
      </c>
      <c r="AB45" s="5">
        <v>0.81</v>
      </c>
      <c r="AC45" s="5">
        <v>0.8</v>
      </c>
      <c r="AD45" s="5">
        <v>105</v>
      </c>
      <c r="AE45" s="5">
        <v>27</v>
      </c>
      <c r="AF45" s="5">
        <v>25</v>
      </c>
      <c r="AG45" s="5">
        <v>0.62429999999999997</v>
      </c>
      <c r="AH45" s="58">
        <v>0.88706300000000005</v>
      </c>
    </row>
    <row r="46" spans="2:34" x14ac:dyDescent="0.2">
      <c r="Y46" s="1" t="s">
        <v>62</v>
      </c>
      <c r="Z46" s="5">
        <v>0.25</v>
      </c>
      <c r="AA46" s="5">
        <v>0.8</v>
      </c>
      <c r="AB46" s="5">
        <v>0.8</v>
      </c>
      <c r="AC46" s="5">
        <v>0.8</v>
      </c>
      <c r="AD46" s="5">
        <v>106</v>
      </c>
      <c r="AE46" s="5">
        <v>26</v>
      </c>
      <c r="AF46" s="5">
        <v>26</v>
      </c>
      <c r="AG46" s="5">
        <v>0.61650000000000005</v>
      </c>
      <c r="AH46" s="58">
        <v>0.89604200000000001</v>
      </c>
    </row>
    <row r="47" spans="2:34" ht="16" thickBot="1" x14ac:dyDescent="0.25">
      <c r="Y47" s="11" t="s">
        <v>58</v>
      </c>
      <c r="Z47" s="12">
        <v>0.25</v>
      </c>
      <c r="AA47" s="12">
        <v>0.78</v>
      </c>
      <c r="AB47" s="12">
        <v>0.81</v>
      </c>
      <c r="AC47" s="12">
        <v>0.8</v>
      </c>
      <c r="AD47" s="12">
        <v>105</v>
      </c>
      <c r="AE47" s="12">
        <v>30</v>
      </c>
      <c r="AF47" s="12">
        <v>24</v>
      </c>
      <c r="AG47" s="12">
        <v>0.59919999999999995</v>
      </c>
      <c r="AH47" s="95">
        <v>0.905003</v>
      </c>
    </row>
    <row r="48" spans="2:34" ht="16" thickTop="1" x14ac:dyDescent="0.2">
      <c r="Y48" s="94" t="s">
        <v>65</v>
      </c>
      <c r="Z48" s="15">
        <f t="shared" ref="Z48:AG48" si="0">STDEV(Z38:Z47)</f>
        <v>0</v>
      </c>
      <c r="AA48" s="96">
        <f t="shared" si="0"/>
        <v>2.1705094128132929E-2</v>
      </c>
      <c r="AB48" s="96">
        <f t="shared" si="0"/>
        <v>3.0258148581093897E-2</v>
      </c>
      <c r="AC48" s="96">
        <f t="shared" si="0"/>
        <v>2.4944382578492914E-2</v>
      </c>
      <c r="AD48" s="96">
        <f t="shared" si="0"/>
        <v>4.1686661868969281</v>
      </c>
      <c r="AE48" s="96">
        <f t="shared" si="0"/>
        <v>3.9157800414902435</v>
      </c>
      <c r="AF48" s="96">
        <f t="shared" si="0"/>
        <v>4.0496913462633222</v>
      </c>
      <c r="AG48" s="96">
        <f t="shared" si="0"/>
        <v>2.2970406081642428E-2</v>
      </c>
      <c r="AH48" s="97">
        <f>STDEV(AH38:AH47)</f>
        <v>2.3723725085988401E-2</v>
      </c>
    </row>
    <row r="49" spans="25:34" x14ac:dyDescent="0.2">
      <c r="Y49" s="1" t="s">
        <v>15</v>
      </c>
      <c r="Z49" s="10">
        <f>MEDIAN(Z38:Z47)</f>
        <v>0.25</v>
      </c>
      <c r="AA49" s="10">
        <f t="shared" ref="AA49:AH49" si="1">MEDIAN(AA38:AA47)</f>
        <v>0.8</v>
      </c>
      <c r="AB49" s="10">
        <f t="shared" si="1"/>
        <v>0.81499999999999995</v>
      </c>
      <c r="AC49" s="10">
        <f t="shared" si="1"/>
        <v>0.8</v>
      </c>
      <c r="AD49" s="10">
        <f t="shared" si="1"/>
        <v>108.5</v>
      </c>
      <c r="AE49" s="10">
        <f t="shared" si="1"/>
        <v>27</v>
      </c>
      <c r="AF49" s="10">
        <f t="shared" si="1"/>
        <v>24.5</v>
      </c>
      <c r="AG49" s="10">
        <f t="shared" si="1"/>
        <v>0.61644999999999994</v>
      </c>
      <c r="AH49" s="72">
        <f t="shared" si="1"/>
        <v>0.89326100000000008</v>
      </c>
    </row>
    <row r="53" spans="25:34" ht="29" x14ac:dyDescent="0.2">
      <c r="Y53" s="111" t="s">
        <v>78</v>
      </c>
      <c r="Z53" s="111"/>
      <c r="AA53" s="111"/>
      <c r="AB53" s="111"/>
      <c r="AC53" s="111"/>
      <c r="AD53" s="111"/>
      <c r="AE53" s="111"/>
      <c r="AF53" s="111"/>
      <c r="AG53" s="111"/>
      <c r="AH53" s="111"/>
    </row>
    <row r="54" spans="25:34" x14ac:dyDescent="0.2">
      <c r="Y54" s="1" t="s">
        <v>0</v>
      </c>
      <c r="Z54" s="1" t="s">
        <v>1</v>
      </c>
      <c r="AA54" s="1" t="s">
        <v>2</v>
      </c>
      <c r="AB54" s="1" t="s">
        <v>3</v>
      </c>
      <c r="AC54" s="1" t="s">
        <v>4</v>
      </c>
      <c r="AD54" s="1" t="s">
        <v>5</v>
      </c>
      <c r="AE54" s="1" t="s">
        <v>6</v>
      </c>
      <c r="AF54" s="1" t="s">
        <v>7</v>
      </c>
      <c r="AG54" s="1" t="s">
        <v>8</v>
      </c>
      <c r="AH54" s="35" t="s">
        <v>9</v>
      </c>
    </row>
    <row r="55" spans="25:34" x14ac:dyDescent="0.2">
      <c r="Y55" s="1" t="s">
        <v>10</v>
      </c>
      <c r="Z55" s="5">
        <v>0.25</v>
      </c>
      <c r="AA55" s="5">
        <v>0.79</v>
      </c>
      <c r="AB55" s="5">
        <v>0.8</v>
      </c>
      <c r="AC55" s="5">
        <v>0.8</v>
      </c>
      <c r="AD55" s="5">
        <v>107</v>
      </c>
      <c r="AE55" s="5">
        <v>28</v>
      </c>
      <c r="AF55" s="5">
        <v>26</v>
      </c>
      <c r="AG55" s="5">
        <v>0.59209999999999996</v>
      </c>
      <c r="AH55" s="58">
        <v>0.85262099999999996</v>
      </c>
    </row>
    <row r="56" spans="25:34" x14ac:dyDescent="0.2">
      <c r="Y56" s="1" t="s">
        <v>11</v>
      </c>
      <c r="Z56" s="5">
        <v>0.25</v>
      </c>
      <c r="AA56" s="5">
        <v>0.79</v>
      </c>
      <c r="AB56" s="5">
        <v>0.88</v>
      </c>
      <c r="AC56" s="5">
        <v>0.83</v>
      </c>
      <c r="AD56" s="5">
        <v>112</v>
      </c>
      <c r="AE56" s="5">
        <v>29</v>
      </c>
      <c r="AF56" s="5">
        <v>16</v>
      </c>
      <c r="AG56" s="5">
        <v>0.60899999999999999</v>
      </c>
      <c r="AH56" s="58">
        <v>0.91647000000000001</v>
      </c>
    </row>
    <row r="57" spans="25:34" x14ac:dyDescent="0.2">
      <c r="Y57" s="1" t="s">
        <v>12</v>
      </c>
      <c r="Z57" s="5">
        <v>0.25</v>
      </c>
      <c r="AA57" s="5">
        <v>0.78</v>
      </c>
      <c r="AB57" s="5">
        <v>0.76</v>
      </c>
      <c r="AC57" s="5">
        <v>0.77</v>
      </c>
      <c r="AD57" s="5">
        <v>98</v>
      </c>
      <c r="AE57" s="5">
        <v>27</v>
      </c>
      <c r="AF57" s="5">
        <v>31</v>
      </c>
      <c r="AG57" s="5">
        <v>0.59770000000000001</v>
      </c>
      <c r="AH57" s="58">
        <v>0.86721700000000002</v>
      </c>
    </row>
    <row r="58" spans="25:34" x14ac:dyDescent="0.2">
      <c r="Y58" s="1" t="s">
        <v>13</v>
      </c>
      <c r="Z58" s="5">
        <v>0.25</v>
      </c>
      <c r="AA58" s="5">
        <v>0.84</v>
      </c>
      <c r="AB58" s="5">
        <v>0.85</v>
      </c>
      <c r="AC58" s="5">
        <v>0.84</v>
      </c>
      <c r="AD58" s="5">
        <v>111</v>
      </c>
      <c r="AE58" s="5">
        <v>21</v>
      </c>
      <c r="AF58" s="5">
        <v>20</v>
      </c>
      <c r="AG58" s="5">
        <v>0.6321</v>
      </c>
      <c r="AH58" s="58">
        <v>0.93681199999999998</v>
      </c>
    </row>
    <row r="59" spans="25:34" x14ac:dyDescent="0.2">
      <c r="Y59" s="1" t="s">
        <v>14</v>
      </c>
      <c r="Z59" s="5">
        <v>0.25</v>
      </c>
      <c r="AA59" s="5">
        <v>0.8</v>
      </c>
      <c r="AB59" s="5">
        <v>0.83</v>
      </c>
      <c r="AC59" s="5">
        <v>0.81</v>
      </c>
      <c r="AD59" s="5">
        <v>109</v>
      </c>
      <c r="AE59" s="5">
        <v>27</v>
      </c>
      <c r="AF59" s="5">
        <v>23</v>
      </c>
      <c r="AG59" s="5">
        <v>0.61009999999999998</v>
      </c>
      <c r="AH59" s="58">
        <v>0.88785999999999998</v>
      </c>
    </row>
    <row r="60" spans="25:34" x14ac:dyDescent="0.2">
      <c r="Y60" s="1" t="s">
        <v>59</v>
      </c>
      <c r="Z60" s="5">
        <v>0.25</v>
      </c>
      <c r="AA60" s="5">
        <v>0.8</v>
      </c>
      <c r="AB60" s="5">
        <v>0.83</v>
      </c>
      <c r="AC60" s="5">
        <v>0.81</v>
      </c>
      <c r="AD60" s="5">
        <v>109</v>
      </c>
      <c r="AE60" s="5">
        <v>28</v>
      </c>
      <c r="AF60" s="5">
        <v>22</v>
      </c>
      <c r="AG60" s="5">
        <v>0.59279999999999999</v>
      </c>
      <c r="AH60" s="82">
        <v>0.90634199999999998</v>
      </c>
    </row>
    <row r="61" spans="25:34" x14ac:dyDescent="0.2">
      <c r="Y61" s="1" t="s">
        <v>60</v>
      </c>
      <c r="Z61" s="42">
        <v>0.25</v>
      </c>
      <c r="AA61" s="42">
        <v>0.79</v>
      </c>
      <c r="AB61" s="71">
        <v>0.79</v>
      </c>
      <c r="AC61" s="42">
        <v>0.79</v>
      </c>
      <c r="AD61" s="42">
        <v>110</v>
      </c>
      <c r="AE61" s="42">
        <v>30</v>
      </c>
      <c r="AF61" s="42">
        <v>29</v>
      </c>
      <c r="AG61" s="42">
        <v>0.60140000000000005</v>
      </c>
      <c r="AH61" s="101">
        <v>0.88501300000000005</v>
      </c>
    </row>
    <row r="62" spans="25:34" x14ac:dyDescent="0.2">
      <c r="Y62" s="99" t="s">
        <v>61</v>
      </c>
      <c r="Z62" s="5">
        <v>0.25</v>
      </c>
      <c r="AA62" s="5">
        <v>0.82</v>
      </c>
      <c r="AB62" s="5">
        <v>0.82</v>
      </c>
      <c r="AC62" s="5">
        <v>0.82</v>
      </c>
      <c r="AD62" s="5">
        <v>107</v>
      </c>
      <c r="AE62" s="5">
        <v>24</v>
      </c>
      <c r="AF62" s="5">
        <v>23</v>
      </c>
      <c r="AG62" s="5">
        <v>0.62849999999999995</v>
      </c>
      <c r="AH62" s="58">
        <v>0.88811799999999996</v>
      </c>
    </row>
    <row r="63" spans="25:34" x14ac:dyDescent="0.2">
      <c r="Y63" s="99" t="s">
        <v>62</v>
      </c>
      <c r="Z63" s="5">
        <v>0.25</v>
      </c>
      <c r="AA63" s="5">
        <v>0.76</v>
      </c>
      <c r="AB63" s="5">
        <v>0.82</v>
      </c>
      <c r="AC63" s="5">
        <v>0.79</v>
      </c>
      <c r="AD63" s="5">
        <v>108</v>
      </c>
      <c r="AE63" s="5">
        <v>35</v>
      </c>
      <c r="AF63" s="5">
        <v>24</v>
      </c>
      <c r="AG63" s="5">
        <v>0.56740000000000002</v>
      </c>
      <c r="AH63" s="58">
        <v>0.88479699999999994</v>
      </c>
    </row>
    <row r="64" spans="25:34" ht="16" thickBot="1" x14ac:dyDescent="0.25">
      <c r="Y64" s="100" t="s">
        <v>58</v>
      </c>
      <c r="Z64" s="12">
        <v>0.25</v>
      </c>
      <c r="AA64" s="12">
        <v>0.79</v>
      </c>
      <c r="AB64" s="12">
        <v>0.77</v>
      </c>
      <c r="AC64" s="12">
        <v>0.78</v>
      </c>
      <c r="AD64" s="12">
        <v>99</v>
      </c>
      <c r="AE64" s="12">
        <v>27</v>
      </c>
      <c r="AF64" s="12">
        <v>30</v>
      </c>
      <c r="AG64" s="12">
        <v>0.59219999999999995</v>
      </c>
      <c r="AH64" s="95">
        <v>0.89947699999999997</v>
      </c>
    </row>
    <row r="65" spans="25:34" ht="16" thickTop="1" x14ac:dyDescent="0.2">
      <c r="Y65" s="94" t="s">
        <v>65</v>
      </c>
      <c r="Z65" s="15">
        <f t="shared" ref="Z65:AG65" si="2">STDEV(Z55:Z64)</f>
        <v>0</v>
      </c>
      <c r="AA65" s="96">
        <f t="shared" si="2"/>
        <v>2.1705094128132922E-2</v>
      </c>
      <c r="AB65" s="96">
        <f t="shared" si="2"/>
        <v>3.6285901761795386E-2</v>
      </c>
      <c r="AC65" s="96">
        <f t="shared" si="2"/>
        <v>2.2211108331943553E-2</v>
      </c>
      <c r="AD65" s="96">
        <f t="shared" si="2"/>
        <v>4.7609522856952333</v>
      </c>
      <c r="AE65" s="96">
        <f t="shared" si="2"/>
        <v>3.657564459825382</v>
      </c>
      <c r="AF65" s="96">
        <f t="shared" si="2"/>
        <v>4.695151163109065</v>
      </c>
      <c r="AG65" s="96">
        <f t="shared" si="2"/>
        <v>1.8904676082328879E-2</v>
      </c>
      <c r="AH65" s="97">
        <f>STDEV(AH55:AH64)</f>
        <v>2.3953830396781593E-2</v>
      </c>
    </row>
    <row r="66" spans="25:34" x14ac:dyDescent="0.2">
      <c r="Y66" s="1" t="s">
        <v>15</v>
      </c>
      <c r="Z66" s="42">
        <f>MEDIAN(Z55:Z64)</f>
        <v>0.25</v>
      </c>
      <c r="AA66" s="42">
        <f t="shared" ref="AA66:AH66" si="3">MEDIAN(AA55:AA64)</f>
        <v>0.79</v>
      </c>
      <c r="AB66" s="42">
        <f t="shared" si="3"/>
        <v>0.82</v>
      </c>
      <c r="AC66" s="42">
        <f t="shared" si="3"/>
        <v>0.80500000000000005</v>
      </c>
      <c r="AD66" s="42">
        <f t="shared" si="3"/>
        <v>108.5</v>
      </c>
      <c r="AE66" s="42">
        <f t="shared" si="3"/>
        <v>27.5</v>
      </c>
      <c r="AF66" s="42">
        <f t="shared" si="3"/>
        <v>23.5</v>
      </c>
      <c r="AG66" s="42">
        <f t="shared" si="3"/>
        <v>0.59955000000000003</v>
      </c>
      <c r="AH66" s="72">
        <f t="shared" si="3"/>
        <v>0.88798899999999992</v>
      </c>
    </row>
  </sheetData>
  <mergeCells count="8">
    <mergeCell ref="Y53:AH53"/>
    <mergeCell ref="C27:I27"/>
    <mergeCell ref="O10:U10"/>
    <mergeCell ref="Y36:AH36"/>
    <mergeCell ref="C2:I2"/>
    <mergeCell ref="C10:I10"/>
    <mergeCell ref="O2:U2"/>
    <mergeCell ref="C19:I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</vt:lpstr>
      <vt:lpstr>Overall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Woelfle</cp:lastModifiedBy>
  <cp:lastPrinted>2021-07-10T13:03:01Z</cp:lastPrinted>
  <dcterms:created xsi:type="dcterms:W3CDTF">2021-07-10T12:22:41Z</dcterms:created>
  <dcterms:modified xsi:type="dcterms:W3CDTF">2021-07-22T14:06:21Z</dcterms:modified>
</cp:coreProperties>
</file>