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assive" sheetId="1" r:id="rId1"/>
    <sheet name="Detonation" sheetId="2" r:id="rId2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H5" i="2"/>
  <c r="E8" i="1"/>
  <c r="D8" i="1"/>
  <c r="C8" i="1"/>
  <c r="B8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<sst xmlns="http://schemas.openxmlformats.org/spreadsheetml/2006/main" count="91" uniqueCount="50">
  <si>
    <t>Mw</t>
  </si>
  <si>
    <t>Cp</t>
  </si>
  <si>
    <t>Cv</t>
  </si>
  <si>
    <t>gamma</t>
  </si>
  <si>
    <t>Hf</t>
  </si>
  <si>
    <t>Cantera</t>
  </si>
  <si>
    <t>X</t>
  </si>
  <si>
    <t>He</t>
  </si>
  <si>
    <t>helium_NASA9_JML.cti</t>
  </si>
  <si>
    <t>default</t>
  </si>
  <si>
    <t>Ar</t>
  </si>
  <si>
    <t>argon.cti</t>
  </si>
  <si>
    <t>Air</t>
  </si>
  <si>
    <t>airNASA9jj_multi.cti</t>
  </si>
  <si>
    <t>N2</t>
  </si>
  <si>
    <t>N2:1</t>
  </si>
  <si>
    <t>CO2</t>
  </si>
  <si>
    <t>CO2NASA9MGL_multi.cti</t>
  </si>
  <si>
    <t>N2/CO2 95:5</t>
  </si>
  <si>
    <t>N2:0.95,CO2:0.05</t>
  </si>
  <si>
    <t>He/Air 50:50</t>
  </si>
  <si>
    <t>N2:0.39,O2:0.105,Ar:0.005,He:0.5</t>
  </si>
  <si>
    <t>O2</t>
  </si>
  <si>
    <t>O2:1</t>
  </si>
  <si>
    <t>Fuel</t>
  </si>
  <si>
    <t>Oxidizer</t>
  </si>
  <si>
    <t>Diluent</t>
  </si>
  <si>
    <t>Fuel Name</t>
  </si>
  <si>
    <t>Oxidizer Name</t>
  </si>
  <si>
    <t>Diluent Name</t>
  </si>
  <si>
    <t>Stoichiometry</t>
  </si>
  <si>
    <t>Diluent Percent</t>
  </si>
  <si>
    <t>H2/O2/He</t>
  </si>
  <si>
    <t>H2</t>
  </si>
  <si>
    <t>Hydrogen</t>
  </si>
  <si>
    <t>Oxygen</t>
  </si>
  <si>
    <t>Helium</t>
  </si>
  <si>
    <t>h2o2_highT_JML.cti</t>
  </si>
  <si>
    <t>H2/O2/Ar</t>
  </si>
  <si>
    <t>Argon</t>
  </si>
  <si>
    <t>H2/O2/CO2</t>
  </si>
  <si>
    <t>Carbon dioxide</t>
  </si>
  <si>
    <t>gri30_highT_JML.cti</t>
  </si>
  <si>
    <t>C2H2/O2/He</t>
  </si>
  <si>
    <t>C2H2</t>
  </si>
  <si>
    <t>Acetylene</t>
  </si>
  <si>
    <t>C2H2/O2/Ar</t>
  </si>
  <si>
    <t>C2H2/O2/CO2</t>
  </si>
  <si>
    <t>He/Air 90:10</t>
  </si>
  <si>
    <t>N2:0.078,O2:0.021,Ar:0.001,He:0.9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</si>
</sst>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E16" sqref="E16"/>
    </sheetView>
  </sheetViews>
  <sheetFormatPr defaultRowHeight="15" x14ac:dyDescent="0.25"/>
  <cols>
    <col min="1" max="1" width="11.85546875" customWidth="1"/>
    <col min="2" max="2" width="22.28515625" customWidth="1"/>
    <col min="3" max="3" width="19" customWidth="1"/>
    <col min="4" max="4" width="22.28515625" customWidth="1"/>
    <col min="5" max="5" width="8.7109375" customWidth="1"/>
    <col min="6" max="6" width="25.85546875" customWidth="1"/>
    <col min="7" max="7" width="26" customWidth="1"/>
    <col min="8" max="8" width="30.28515625" customWidth="1"/>
    <col min="9" max="1025" width="8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4.0030000000000001</v>
      </c>
      <c r="C2">
        <v>5.1925999999999997</v>
      </c>
      <c r="D2">
        <v>3.1156000000000001</v>
      </c>
      <c r="E2">
        <v>1.667</v>
      </c>
      <c r="F2">
        <v>0</v>
      </c>
      <c r="G2" t="s">
        <v>8</v>
      </c>
      <c r="H2" t="s">
        <v>9</v>
      </c>
    </row>
    <row r="3" spans="1:8" x14ac:dyDescent="0.25">
      <c r="A3" t="s">
        <v>10</v>
      </c>
      <c r="B3">
        <v>39.948</v>
      </c>
      <c r="C3">
        <v>0.52029999999999998</v>
      </c>
      <c r="D3">
        <v>0.31219999999999998</v>
      </c>
      <c r="E3">
        <v>1.667</v>
      </c>
      <c r="F3">
        <v>0</v>
      </c>
      <c r="G3" t="s">
        <v>11</v>
      </c>
      <c r="H3" t="s">
        <v>9</v>
      </c>
    </row>
    <row r="4" spans="1:8" x14ac:dyDescent="0.25">
      <c r="A4" t="s">
        <v>12</v>
      </c>
      <c r="B4">
        <v>28.97</v>
      </c>
      <c r="C4">
        <v>1.0049999999999999</v>
      </c>
      <c r="D4">
        <v>0.71799999999999997</v>
      </c>
      <c r="E4">
        <v>1.3979999999999999</v>
      </c>
      <c r="F4">
        <v>0</v>
      </c>
      <c r="G4" t="s">
        <v>13</v>
      </c>
      <c r="H4" t="s">
        <v>9</v>
      </c>
    </row>
    <row r="5" spans="1:8" x14ac:dyDescent="0.25">
      <c r="A5" t="s">
        <v>14</v>
      </c>
      <c r="B5">
        <v>28.183</v>
      </c>
      <c r="C5">
        <v>1.0389999999999999</v>
      </c>
      <c r="D5">
        <v>0.74299999999999999</v>
      </c>
      <c r="E5">
        <v>1.4</v>
      </c>
      <c r="F5">
        <v>0</v>
      </c>
      <c r="G5" t="s">
        <v>13</v>
      </c>
      <c r="H5" t="s">
        <v>15</v>
      </c>
    </row>
    <row r="6" spans="1:8" x14ac:dyDescent="0.25">
      <c r="A6" t="s">
        <v>16</v>
      </c>
      <c r="B6">
        <v>44.01</v>
      </c>
      <c r="C6">
        <v>0.84599999999999997</v>
      </c>
      <c r="D6">
        <v>0.65700000000000003</v>
      </c>
      <c r="E6">
        <v>1.29</v>
      </c>
      <c r="F6">
        <v>-393.5</v>
      </c>
      <c r="G6" t="s">
        <v>17</v>
      </c>
      <c r="H6" t="s">
        <v>9</v>
      </c>
    </row>
    <row r="7" spans="1:8" x14ac:dyDescent="0.25">
      <c r="A7" t="s">
        <v>18</v>
      </c>
      <c r="B7">
        <f>0.95*B5+0.05*B6</f>
        <v>28.974350000000001</v>
      </c>
      <c r="C7">
        <f>0.95*C5+0.05*C6</f>
        <v>1.02935</v>
      </c>
      <c r="D7">
        <f>0.95*D5+0.05*D6</f>
        <v>0.73870000000000002</v>
      </c>
      <c r="E7">
        <f>0.95*E5+0.05*E6</f>
        <v>1.3944999999999999</v>
      </c>
      <c r="F7">
        <f>0.95*F5+0.05*F6</f>
        <v>-19.675000000000001</v>
      </c>
      <c r="G7" t="s">
        <v>13</v>
      </c>
      <c r="H7" t="s">
        <v>19</v>
      </c>
    </row>
    <row r="8" spans="1:8" x14ac:dyDescent="0.25">
      <c r="A8" t="s">
        <v>20</v>
      </c>
      <c r="B8">
        <f>0.5*B2+0.5*B4</f>
        <v>16.486499999999999</v>
      </c>
      <c r="C8">
        <f>0.5*C2+0.5*C4</f>
        <v>3.0987999999999998</v>
      </c>
      <c r="D8">
        <f>0.5*D2+0.5*D4</f>
        <v>1.9168000000000001</v>
      </c>
      <c r="E8">
        <f>0.5*E2+0.5*E4</f>
        <v>1.5325</v>
      </c>
      <c r="F8">
        <v>0</v>
      </c>
      <c r="G8" t="s">
        <v>13</v>
      </c>
      <c r="H8" t="s">
        <v>21</v>
      </c>
    </row>
    <row r="9" spans="1:8" x14ac:dyDescent="0.25">
      <c r="A9" t="s">
        <v>22</v>
      </c>
      <c r="B9">
        <v>31.998999999999999</v>
      </c>
      <c r="C9">
        <v>0.91800000000000004</v>
      </c>
      <c r="D9">
        <v>0.65800000000000003</v>
      </c>
      <c r="E9">
        <v>1.4</v>
      </c>
      <c r="F9">
        <v>0</v>
      </c>
      <c r="G9" t="s">
        <v>13</v>
      </c>
      <c r="H9" t="s">
        <v>23</v>
      </c>
    </row>
    <row r="10" spans="1:8" x14ac:dyDescent="0.25">
      <c r="A10" t="s">
        <v>48</v>
      </c>
      <c r="B10">
        <f>0.9*B2+0.1*B4</f>
        <v>6.4997000000000007</v>
      </c>
      <c r="C10">
        <f>0.9*C2+0.1*C4</f>
        <v>4.7738399999999999</v>
      </c>
      <c r="D10">
        <f>0.9*D2+0.1*D4</f>
        <v>2.8758400000000002</v>
      </c>
      <c r="E10">
        <f>0.9*E2+0.1*E4</f>
        <v>1.6400999999999999</v>
      </c>
      <c r="F10">
        <v>0</v>
      </c>
      <c r="G10" t="s">
        <v>13</v>
      </c>
      <c r="H10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I2" sqref="I2"/>
    </sheetView>
  </sheetViews>
  <sheetFormatPr defaultRowHeight="15" x14ac:dyDescent="0.25"/>
  <cols>
    <col min="1" max="1" width="13.85546875" customWidth="1"/>
    <col min="2" max="4" width="8.7109375" customWidth="1"/>
    <col min="5" max="5" width="10.5703125" customWidth="1"/>
    <col min="6" max="6" width="14.28515625" customWidth="1"/>
    <col min="7" max="7" width="14.5703125" customWidth="1"/>
    <col min="8" max="8" width="13.5703125" customWidth="1"/>
    <col min="9" max="9" width="15" customWidth="1"/>
    <col min="10" max="10" width="21.5703125" customWidth="1"/>
    <col min="11" max="1025" width="8.7109375" customWidth="1"/>
  </cols>
  <sheetData>
    <row r="1" spans="1:10" x14ac:dyDescent="0.2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5</v>
      </c>
    </row>
    <row r="2" spans="1:10" x14ac:dyDescent="0.25">
      <c r="A2" t="s">
        <v>32</v>
      </c>
      <c r="B2" t="s">
        <v>33</v>
      </c>
      <c r="C2" t="s">
        <v>22</v>
      </c>
      <c r="D2" t="s">
        <v>7</v>
      </c>
      <c r="E2" t="s">
        <v>34</v>
      </c>
      <c r="F2" t="s">
        <v>35</v>
      </c>
      <c r="G2" t="s">
        <v>36</v>
      </c>
      <c r="H2">
        <v>2</v>
      </c>
      <c r="I2">
        <v>50</v>
      </c>
      <c r="J2" t="s">
        <v>37</v>
      </c>
    </row>
    <row r="3" spans="1:10" x14ac:dyDescent="0.25">
      <c r="A3" t="s">
        <v>38</v>
      </c>
      <c r="B3" t="s">
        <v>33</v>
      </c>
      <c r="C3" t="s">
        <v>22</v>
      </c>
      <c r="D3" t="s">
        <v>10</v>
      </c>
      <c r="E3" t="s">
        <v>34</v>
      </c>
      <c r="F3" t="s">
        <v>35</v>
      </c>
      <c r="G3" t="s">
        <v>39</v>
      </c>
      <c r="H3">
        <v>2</v>
      </c>
      <c r="I3">
        <v>50</v>
      </c>
      <c r="J3" t="s">
        <v>37</v>
      </c>
    </row>
    <row r="4" spans="1:10" x14ac:dyDescent="0.25">
      <c r="A4" t="s">
        <v>40</v>
      </c>
      <c r="B4" t="s">
        <v>33</v>
      </c>
      <c r="C4" t="s">
        <v>22</v>
      </c>
      <c r="D4" t="s">
        <v>16</v>
      </c>
      <c r="E4" t="s">
        <v>34</v>
      </c>
      <c r="F4" t="s">
        <v>35</v>
      </c>
      <c r="G4" t="s">
        <v>41</v>
      </c>
      <c r="H4">
        <v>2</v>
      </c>
      <c r="I4">
        <v>50</v>
      </c>
      <c r="J4" t="s">
        <v>42</v>
      </c>
    </row>
    <row r="5" spans="1:10" x14ac:dyDescent="0.25">
      <c r="A5" t="s">
        <v>43</v>
      </c>
      <c r="B5" t="s">
        <v>44</v>
      </c>
      <c r="C5" t="s">
        <v>22</v>
      </c>
      <c r="D5" t="s">
        <v>7</v>
      </c>
      <c r="E5" t="s">
        <v>45</v>
      </c>
      <c r="F5" t="s">
        <v>35</v>
      </c>
      <c r="G5" t="s">
        <v>36</v>
      </c>
      <c r="H5">
        <f>1/2.5</f>
        <v>0.4</v>
      </c>
      <c r="I5">
        <v>50</v>
      </c>
      <c r="J5" t="s">
        <v>42</v>
      </c>
    </row>
    <row r="6" spans="1:10" x14ac:dyDescent="0.25">
      <c r="A6" t="s">
        <v>46</v>
      </c>
      <c r="B6" t="s">
        <v>44</v>
      </c>
      <c r="C6" t="s">
        <v>22</v>
      </c>
      <c r="D6" t="s">
        <v>10</v>
      </c>
      <c r="E6" t="s">
        <v>45</v>
      </c>
      <c r="F6" t="s">
        <v>35</v>
      </c>
      <c r="G6" t="s">
        <v>39</v>
      </c>
      <c r="H6">
        <v>0.4</v>
      </c>
      <c r="I6">
        <v>50</v>
      </c>
      <c r="J6" t="s">
        <v>42</v>
      </c>
    </row>
    <row r="7" spans="1:10" x14ac:dyDescent="0.25">
      <c r="A7" t="s">
        <v>47</v>
      </c>
      <c r="B7" t="s">
        <v>44</v>
      </c>
      <c r="C7" t="s">
        <v>22</v>
      </c>
      <c r="D7" t="s">
        <v>16</v>
      </c>
      <c r="E7" t="s">
        <v>45</v>
      </c>
      <c r="F7" t="s">
        <v>35</v>
      </c>
      <c r="G7" t="s">
        <v>41</v>
      </c>
      <c r="H7">
        <v>0.4</v>
      </c>
      <c r="I7">
        <v>50</v>
      </c>
      <c r="J7" t="s">
        <v>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Passive</vt:lpstr>
      <vt:lpstr>Detonation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M. Lawson</dc:creator>
  <dc:description/>
  <cp:lastModifiedBy>Wesley Yu</cp:lastModifiedBy>
  <cp:revision>4</cp:revision>
  <dcterms:created xsi:type="dcterms:W3CDTF">2016-12-10T01:25:00Z</dcterms:created>
  <dcterms:modified xsi:type="dcterms:W3CDTF">2018-08-01T20:48:08Z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