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tw-my.sharepoint.com/personal/if21b028_technikum-wien_at/Documents/INFORMATIK/Semester 6/Bachelorarbeit/repo/"/>
    </mc:Choice>
  </mc:AlternateContent>
  <xr:revisionPtr revIDLastSave="0" documentId="8_{0C5470F7-AFFB-48CB-9BE6-1010CD1F6E5D}" xr6:coauthVersionLast="47" xr6:coauthVersionMax="47" xr10:uidLastSave="{00000000-0000-0000-0000-000000000000}"/>
  <bookViews>
    <workbookView xWindow="-120" yWindow="-120" windowWidth="29040" windowHeight="15720" xr2:uid="{D3B98D94-4950-4EE0-AB38-2C4697C4BF24}"/>
  </bookViews>
  <sheets>
    <sheet name="CPU_RAM" sheetId="4" r:id="rId1"/>
    <sheet name="Startzeit" sheetId="5" r:id="rId2"/>
    <sheet name="Startzeit_Chart" sheetId="6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E14" i="5"/>
  <c r="E13" i="5"/>
  <c r="C15" i="5"/>
  <c r="C14" i="5"/>
  <c r="C13" i="5"/>
  <c r="O52" i="4"/>
  <c r="P52" i="4"/>
  <c r="Q52" i="4"/>
  <c r="R52" i="4"/>
  <c r="O39" i="4"/>
  <c r="P39" i="4"/>
  <c r="Q39" i="4"/>
  <c r="R39" i="4"/>
  <c r="R78" i="4"/>
  <c r="Q78" i="4"/>
  <c r="P78" i="4"/>
  <c r="O78" i="4"/>
  <c r="R77" i="4"/>
  <c r="Q77" i="4"/>
  <c r="P77" i="4"/>
  <c r="O77" i="4"/>
  <c r="R76" i="4"/>
  <c r="Q76" i="4"/>
  <c r="P76" i="4"/>
  <c r="O76" i="4"/>
  <c r="R75" i="4"/>
  <c r="Q75" i="4"/>
  <c r="P75" i="4"/>
  <c r="O75" i="4"/>
  <c r="R72" i="4"/>
  <c r="Q72" i="4"/>
  <c r="P72" i="4"/>
  <c r="O72" i="4"/>
  <c r="R71" i="4"/>
  <c r="Q71" i="4"/>
  <c r="P71" i="4"/>
  <c r="O71" i="4"/>
  <c r="R70" i="4"/>
  <c r="Q70" i="4"/>
  <c r="P70" i="4"/>
  <c r="O70" i="4"/>
  <c r="R69" i="4"/>
  <c r="Q69" i="4"/>
  <c r="P69" i="4"/>
  <c r="O69" i="4"/>
  <c r="R65" i="4"/>
  <c r="Q65" i="4"/>
  <c r="P65" i="4"/>
  <c r="O65" i="4"/>
  <c r="R64" i="4"/>
  <c r="Q64" i="4"/>
  <c r="P64" i="4"/>
  <c r="O64" i="4"/>
  <c r="R63" i="4"/>
  <c r="Q63" i="4"/>
  <c r="P63" i="4"/>
  <c r="O63" i="4"/>
  <c r="R62" i="4"/>
  <c r="Q62" i="4"/>
  <c r="P62" i="4"/>
  <c r="O62" i="4"/>
  <c r="R59" i="4"/>
  <c r="Q59" i="4"/>
  <c r="P59" i="4"/>
  <c r="O59" i="4"/>
  <c r="R58" i="4"/>
  <c r="Q58" i="4"/>
  <c r="P58" i="4"/>
  <c r="O58" i="4"/>
  <c r="R57" i="4"/>
  <c r="Q57" i="4"/>
  <c r="P57" i="4"/>
  <c r="O57" i="4"/>
  <c r="R56" i="4"/>
  <c r="Q56" i="4"/>
  <c r="P56" i="4"/>
  <c r="O56" i="4"/>
  <c r="R51" i="4"/>
  <c r="Q51" i="4"/>
  <c r="P51" i="4"/>
  <c r="O51" i="4"/>
  <c r="R50" i="4"/>
  <c r="Q50" i="4"/>
  <c r="P50" i="4"/>
  <c r="O50" i="4"/>
  <c r="R49" i="4"/>
  <c r="Q49" i="4"/>
  <c r="P49" i="4"/>
  <c r="O49" i="4"/>
  <c r="R46" i="4"/>
  <c r="Q46" i="4"/>
  <c r="P46" i="4"/>
  <c r="O46" i="4"/>
  <c r="R45" i="4"/>
  <c r="Q45" i="4"/>
  <c r="P45" i="4"/>
  <c r="O45" i="4"/>
  <c r="R44" i="4"/>
  <c r="Q44" i="4"/>
  <c r="P44" i="4"/>
  <c r="O44" i="4"/>
  <c r="R43" i="4"/>
  <c r="Q43" i="4"/>
  <c r="P43" i="4"/>
  <c r="O43" i="4"/>
  <c r="R38" i="4"/>
  <c r="Q38" i="4"/>
  <c r="P38" i="4"/>
  <c r="O38" i="4"/>
  <c r="R37" i="4"/>
  <c r="Q37" i="4"/>
  <c r="P37" i="4"/>
  <c r="O37" i="4"/>
  <c r="R36" i="4"/>
  <c r="Q36" i="4"/>
  <c r="P36" i="4"/>
  <c r="O36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O23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O6" i="4"/>
  <c r="P6" i="4"/>
  <c r="Q6" i="4"/>
  <c r="R6" i="4"/>
  <c r="O7" i="4"/>
  <c r="P7" i="4"/>
  <c r="Q7" i="4"/>
  <c r="R7" i="4"/>
  <c r="O5" i="4"/>
  <c r="P5" i="4"/>
  <c r="Q5" i="4"/>
  <c r="R5" i="4"/>
  <c r="R4" i="4"/>
  <c r="Q4" i="4"/>
  <c r="P4" i="4"/>
  <c r="O4" i="4"/>
</calcChain>
</file>

<file path=xl/sharedStrings.xml><?xml version="1.0" encoding="utf-8"?>
<sst xmlns="http://schemas.openxmlformats.org/spreadsheetml/2006/main" count="349" uniqueCount="40">
  <si>
    <t>Android</t>
  </si>
  <si>
    <t>Flutter</t>
  </si>
  <si>
    <t>Seitenwechsel</t>
  </si>
  <si>
    <t>API</t>
  </si>
  <si>
    <t>Liste befüllen</t>
  </si>
  <si>
    <t>CPU</t>
  </si>
  <si>
    <t>Windows</t>
  </si>
  <si>
    <t>.NET MAUI</t>
  </si>
  <si>
    <t>Framework</t>
  </si>
  <si>
    <t>Mittelwert</t>
  </si>
  <si>
    <t>Plattform</t>
  </si>
  <si>
    <t>MIN</t>
  </si>
  <si>
    <t>MAX</t>
  </si>
  <si>
    <t>Standardabw.</t>
  </si>
  <si>
    <t>RAM</t>
  </si>
  <si>
    <t>Liste scrollen</t>
  </si>
  <si>
    <t>Karte laden</t>
  </si>
  <si>
    <t>Mathe</t>
  </si>
  <si>
    <t>Flutter Android</t>
  </si>
  <si>
    <t>Liste füllen</t>
  </si>
  <si>
    <t>Android - Flutter</t>
  </si>
  <si>
    <t>Windows - Flutter</t>
  </si>
  <si>
    <t>Windows - .NET MAUI</t>
  </si>
  <si>
    <t>Android - .NET MAUI</t>
  </si>
  <si>
    <t>Standardfehler</t>
  </si>
  <si>
    <t>Summe von Mittelwert</t>
  </si>
  <si>
    <t>Berechnung</t>
  </si>
  <si>
    <t>1836.6</t>
  </si>
  <si>
    <t>Average(ms)</t>
  </si>
  <si>
    <t>Std Err(ms)</t>
  </si>
  <si>
    <t>24.4659400437061</t>
  </si>
  <si>
    <t>Std Dev(ms)</t>
  </si>
  <si>
    <t>77.3680956352308</t>
  </si>
  <si>
    <t>.NET MAUI Android</t>
  </si>
  <si>
    <t>2634.2</t>
  </si>
  <si>
    <t>33.7759941049524</t>
  </si>
  <si>
    <t>106.80907160807</t>
  </si>
  <si>
    <t>Startzeit Windows</t>
  </si>
  <si>
    <t>Standardabweichung</t>
  </si>
  <si>
    <t>Startzeit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</si>
</sst>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8" applyNumberFormat="0" applyAlignment="0" applyProtection="0"/>
    <xf numFmtId="0" fontId="15" fillId="6" borderId="9" applyNumberFormat="0" applyAlignment="0" applyProtection="0"/>
    <xf numFmtId="0" fontId="16" fillId="6" borderId="8" applyNumberFormat="0" applyAlignment="0" applyProtection="0"/>
    <xf numFmtId="0" fontId="17" fillId="0" borderId="10" applyNumberFormat="0" applyFill="0" applyAlignment="0" applyProtection="0"/>
    <xf numFmtId="0" fontId="18" fillId="7" borderId="11" applyNumberFormat="0" applyAlignment="0" applyProtection="0"/>
    <xf numFmtId="0" fontId="19" fillId="0" borderId="0" applyNumberFormat="0" applyFill="0" applyBorder="0" applyAlignment="0" applyProtection="0"/>
    <xf numFmtId="0" fontId="6" fillId="8" borderId="12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1" fillId="0" borderId="15" xfId="0" applyFont="1" applyBorder="1"/>
    <xf numFmtId="0" fontId="1" fillId="0" borderId="4" xfId="0" applyFont="1" applyBorder="1"/>
    <xf numFmtId="0" fontId="1" fillId="0" borderId="3" xfId="0" applyFont="1" applyBorder="1"/>
    <xf numFmtId="0" fontId="5" fillId="34" borderId="14" xfId="0" applyFont="1" applyFill="1" applyBorder="1"/>
    <xf numFmtId="0" fontId="5" fillId="33" borderId="16" xfId="0" applyFont="1" applyFill="1" applyBorder="1"/>
    <xf numFmtId="0" fontId="5" fillId="33" borderId="14" xfId="0" applyFont="1" applyFill="1" applyBorder="1"/>
    <xf numFmtId="0" fontId="0" fillId="0" borderId="0" xfId="0" pivotButton="1"/>
    <xf numFmtId="0" fontId="0" fillId="0" borderId="17" xfId="0" applyBorder="1"/>
    <xf numFmtId="0" fontId="0" fillId="0" borderId="18" xfId="0" applyBorder="1"/>
    <xf numFmtId="0" fontId="1" fillId="0" borderId="0" xfId="0" applyFont="1" applyBorder="1"/>
    <xf numFmtId="0" fontId="0" fillId="0" borderId="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left style="medium">
          <color indexed="64"/>
        </left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196B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CPU-Verbrauch:</a:t>
            </a:r>
            <a:r>
              <a:rPr lang="de-AT" baseline="0"/>
              <a:t> Durchschnittswerte im Vergleich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CPU_RAM!$T$4</c:f>
              <c:strCache>
                <c:ptCount val="1"/>
                <c:pt idx="0">
                  <c:v>Android - Flutter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CPU_RAM!$U$3:$Z$3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CPU_RAM!$U$4:$Z$4</c:f>
              <c:numCache>
                <c:formatCode>General</c:formatCode>
                <c:ptCount val="6"/>
                <c:pt idx="0">
                  <c:v>27.6</c:v>
                </c:pt>
                <c:pt idx="1">
                  <c:v>17</c:v>
                </c:pt>
                <c:pt idx="2">
                  <c:v>19.399999999999999</c:v>
                </c:pt>
                <c:pt idx="3">
                  <c:v>35.299999999999997</c:v>
                </c:pt>
                <c:pt idx="4">
                  <c:v>27.6</c:v>
                </c:pt>
                <c:pt idx="5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A-4D67-BED8-2CD631E8B9EC}"/>
            </c:ext>
          </c:extLst>
        </c:ser>
        <c:ser>
          <c:idx val="1"/>
          <c:order val="1"/>
          <c:tx>
            <c:strRef>
              <c:f>CPU_RAM!$T$5</c:f>
              <c:strCache>
                <c:ptCount val="1"/>
                <c:pt idx="0">
                  <c:v>Android - .NET MAUI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CPU_RAM!$U$3:$Z$3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CPU_RAM!$U$5:$Z$5</c:f>
              <c:numCache>
                <c:formatCode>General</c:formatCode>
                <c:ptCount val="6"/>
                <c:pt idx="0">
                  <c:v>23.3</c:v>
                </c:pt>
                <c:pt idx="1">
                  <c:v>7.2</c:v>
                </c:pt>
                <c:pt idx="2">
                  <c:v>17.7</c:v>
                </c:pt>
                <c:pt idx="3">
                  <c:v>29.9</c:v>
                </c:pt>
                <c:pt idx="4">
                  <c:v>26.9</c:v>
                </c:pt>
                <c:pt idx="5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A-4D67-BED8-2CD631E8B9EC}"/>
            </c:ext>
          </c:extLst>
        </c:ser>
        <c:ser>
          <c:idx val="2"/>
          <c:order val="2"/>
          <c:tx>
            <c:strRef>
              <c:f>CPU_RAM!$T$6</c:f>
              <c:strCache>
                <c:ptCount val="1"/>
                <c:pt idx="0">
                  <c:v>Windows - Flutter</c:v>
                </c:pt>
              </c:strCache>
            </c:strRef>
          </c:tx>
          <c:spPr>
            <a:solidFill>
              <a:srgbClr val="196B24"/>
            </a:solidFill>
            <a:ln>
              <a:noFill/>
            </a:ln>
            <a:effectLst/>
          </c:spPr>
          <c:invertIfNegative val="0"/>
          <c:cat>
            <c:strRef>
              <c:f>CPU_RAM!$U$3:$Z$3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CPU_RAM!$U$6:$Z$6</c:f>
              <c:numCache>
                <c:formatCode>General</c:formatCode>
                <c:ptCount val="6"/>
                <c:pt idx="0">
                  <c:v>5.7</c:v>
                </c:pt>
                <c:pt idx="1">
                  <c:v>4.4000000000000004</c:v>
                </c:pt>
                <c:pt idx="2">
                  <c:v>4.3</c:v>
                </c:pt>
                <c:pt idx="3">
                  <c:v>10.1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A-4D67-BED8-2CD631E8B9EC}"/>
            </c:ext>
          </c:extLst>
        </c:ser>
        <c:ser>
          <c:idx val="3"/>
          <c:order val="3"/>
          <c:tx>
            <c:strRef>
              <c:f>CPU_RAM!$T$7</c:f>
              <c:strCache>
                <c:ptCount val="1"/>
                <c:pt idx="0">
                  <c:v>Windows - .NET MAUI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CPU_RAM!$U$3:$Z$3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CPU_RAM!$U$7:$Z$7</c:f>
              <c:numCache>
                <c:formatCode>General</c:formatCode>
                <c:ptCount val="6"/>
                <c:pt idx="0">
                  <c:v>5</c:v>
                </c:pt>
                <c:pt idx="1">
                  <c:v>2.9</c:v>
                </c:pt>
                <c:pt idx="2">
                  <c:v>66.2</c:v>
                </c:pt>
                <c:pt idx="3">
                  <c:v>4.3</c:v>
                </c:pt>
                <c:pt idx="4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A-4D67-BED8-2CD631E8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986752"/>
        <c:axId val="768986272"/>
      </c:barChart>
      <c:catAx>
        <c:axId val="7689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8986272"/>
        <c:crosses val="autoZero"/>
        <c:auto val="1"/>
        <c:lblAlgn val="ctr"/>
        <c:lblOffset val="100"/>
        <c:noMultiLvlLbl val="0"/>
      </c:catAx>
      <c:valAx>
        <c:axId val="7689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89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RAM-Verbrauch: Durchschnittswerte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CPU_RAM!$T$10</c:f>
              <c:strCache>
                <c:ptCount val="1"/>
                <c:pt idx="0">
                  <c:v>Android - Flutter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CPU_RAM!$U$9:$Z$9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CPU_RAM!$U$10:$Z$10</c:f>
              <c:numCache>
                <c:formatCode>General</c:formatCode>
                <c:ptCount val="6"/>
                <c:pt idx="0">
                  <c:v>207.24</c:v>
                </c:pt>
                <c:pt idx="1">
                  <c:v>202.49999999999997</c:v>
                </c:pt>
                <c:pt idx="2">
                  <c:v>208.84</c:v>
                </c:pt>
                <c:pt idx="3">
                  <c:v>220.85</c:v>
                </c:pt>
                <c:pt idx="4">
                  <c:v>304</c:v>
                </c:pt>
                <c:pt idx="5">
                  <c:v>295.44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D-4E4B-B42A-8C64B0D4220C}"/>
            </c:ext>
          </c:extLst>
        </c:ser>
        <c:ser>
          <c:idx val="1"/>
          <c:order val="1"/>
          <c:tx>
            <c:strRef>
              <c:f>CPU_RAM!$T$11</c:f>
              <c:strCache>
                <c:ptCount val="1"/>
                <c:pt idx="0">
                  <c:v>Android - .NET MAUI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CPU_RAM!$U$9:$Z$9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CPU_RAM!$U$11:$Z$11</c:f>
              <c:numCache>
                <c:formatCode>General</c:formatCode>
                <c:ptCount val="6"/>
                <c:pt idx="0">
                  <c:v>179.41</c:v>
                </c:pt>
                <c:pt idx="1">
                  <c:v>185.67</c:v>
                </c:pt>
                <c:pt idx="2">
                  <c:v>185.70999999999998</c:v>
                </c:pt>
                <c:pt idx="3">
                  <c:v>192.63999999999996</c:v>
                </c:pt>
                <c:pt idx="4">
                  <c:v>208.25000000000006</c:v>
                </c:pt>
                <c:pt idx="5">
                  <c:v>202.61999999999998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D-4E4B-B42A-8C64B0D4220C}"/>
            </c:ext>
          </c:extLst>
        </c:ser>
        <c:ser>
          <c:idx val="2"/>
          <c:order val="2"/>
          <c:tx>
            <c:strRef>
              <c:f>CPU_RAM!$T$12</c:f>
              <c:strCache>
                <c:ptCount val="1"/>
                <c:pt idx="0">
                  <c:v>Windows - Flutter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CPU_RAM!$U$9:$Z$9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CPU_RAM!$U$12:$Z$12</c:f>
              <c:numCache>
                <c:formatCode>General</c:formatCode>
                <c:ptCount val="6"/>
                <c:pt idx="0">
                  <c:v>222.37000000000003</c:v>
                </c:pt>
                <c:pt idx="1">
                  <c:v>226.48000000000002</c:v>
                </c:pt>
                <c:pt idx="2">
                  <c:v>235.87999999999997</c:v>
                </c:pt>
                <c:pt idx="3">
                  <c:v>241.01999999999998</c:v>
                </c:pt>
                <c:pt idx="4">
                  <c:v>302.54000000000002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D-4E4B-B42A-8C64B0D4220C}"/>
            </c:ext>
          </c:extLst>
        </c:ser>
        <c:ser>
          <c:idx val="3"/>
          <c:order val="3"/>
          <c:tx>
            <c:strRef>
              <c:f>CPU_RAM!$T$13</c:f>
              <c:strCache>
                <c:ptCount val="1"/>
                <c:pt idx="0">
                  <c:v>Windows - .NET MAUI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CPU_RAM!$U$9:$Z$9</c:f>
              <c:strCache>
                <c:ptCount val="6"/>
                <c:pt idx="0">
                  <c:v>Seitenwechsel</c:v>
                </c:pt>
                <c:pt idx="1">
                  <c:v>API</c:v>
                </c:pt>
                <c:pt idx="2">
                  <c:v>Liste füllen</c:v>
                </c:pt>
                <c:pt idx="3">
                  <c:v>Liste scrollen</c:v>
                </c:pt>
                <c:pt idx="4">
                  <c:v>Berechnung</c:v>
                </c:pt>
                <c:pt idx="5">
                  <c:v>Karte laden</c:v>
                </c:pt>
              </c:strCache>
            </c:strRef>
          </c:cat>
          <c:val>
            <c:numRef>
              <c:f>CPU_RAM!$U$13:$Z$13</c:f>
              <c:numCache>
                <c:formatCode>General</c:formatCode>
                <c:ptCount val="6"/>
                <c:pt idx="0">
                  <c:v>172.27</c:v>
                </c:pt>
                <c:pt idx="1">
                  <c:v>169.68</c:v>
                </c:pt>
                <c:pt idx="2">
                  <c:v>305.11</c:v>
                </c:pt>
                <c:pt idx="3">
                  <c:v>217.07</c:v>
                </c:pt>
                <c:pt idx="4">
                  <c:v>212.73000000000002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D-4E4B-B42A-8C64B0D4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78832"/>
        <c:axId val="319280272"/>
      </c:barChart>
      <c:catAx>
        <c:axId val="3192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280272"/>
        <c:crosses val="autoZero"/>
        <c:auto val="1"/>
        <c:lblAlgn val="ctr"/>
        <c:lblOffset val="100"/>
        <c:noMultiLvlLbl val="0"/>
      </c:catAx>
      <c:valAx>
        <c:axId val="3192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92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[Messwerte.xlsx]Startzeit_Chart!PivotTable17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Startzeit: Durchschnittwerte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Startzeit_Chart!$B$3:$B$4</c:f>
              <c:strCache>
                <c:ptCount val="1"/>
                <c:pt idx="0">
                  <c:v>.NET MAUI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Startzeit_Chart!$A$5:$A$6</c:f>
              <c:strCache>
                <c:ptCount val="2"/>
                <c:pt idx="0">
                  <c:v>Android</c:v>
                </c:pt>
                <c:pt idx="1">
                  <c:v>Windows</c:v>
                </c:pt>
              </c:strCache>
            </c:strRef>
          </c:cat>
          <c:val>
            <c:numRef>
              <c:f>Startzeit_Chart!$B$5:$B$6</c:f>
              <c:numCache>
                <c:formatCode>General</c:formatCode>
                <c:ptCount val="2"/>
                <c:pt idx="0">
                  <c:v>2634.2</c:v>
                </c:pt>
                <c:pt idx="1">
                  <c:v>1326.84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3B8-B83F-F03369C4B960}"/>
            </c:ext>
          </c:extLst>
        </c:ser>
        <c:ser>
          <c:idx val="1"/>
          <c:order val="1"/>
          <c:tx>
            <c:strRef>
              <c:f>Startzeit_Chart!$C$3:$C$4</c:f>
              <c:strCache>
                <c:ptCount val="1"/>
                <c:pt idx="0">
                  <c:v>Flutter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Startzeit_Chart!$A$5:$A$6</c:f>
              <c:strCache>
                <c:ptCount val="2"/>
                <c:pt idx="0">
                  <c:v>Android</c:v>
                </c:pt>
                <c:pt idx="1">
                  <c:v>Windows</c:v>
                </c:pt>
              </c:strCache>
            </c:strRef>
          </c:cat>
          <c:val>
            <c:numRef>
              <c:f>Startzeit_Chart!$C$5:$C$6</c:f>
              <c:numCache>
                <c:formatCode>General</c:formatCode>
                <c:ptCount val="2"/>
                <c:pt idx="0">
                  <c:v>1836.6</c:v>
                </c:pt>
                <c:pt idx="1">
                  <c:v>814.93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9-43B8-B83F-F03369C4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010048"/>
        <c:axId val="722010528"/>
      </c:barChart>
      <c:catAx>
        <c:axId val="7220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010528"/>
        <c:crosses val="autoZero"/>
        <c:auto val="1"/>
        <c:lblAlgn val="ctr"/>
        <c:lblOffset val="100"/>
        <c:noMultiLvlLbl val="0"/>
      </c:catAx>
      <c:valAx>
        <c:axId val="722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20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17</xdr:row>
      <xdr:rowOff>61912</xdr:rowOff>
    </xdr:from>
    <xdr:to>
      <xdr:col>24</xdr:col>
      <xdr:colOff>314325</xdr:colOff>
      <xdr:row>31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F6231E-568F-CD96-FBE3-407A60498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600075</xdr:colOff>
      <xdr:row>17</xdr:row>
      <xdr:rowOff>52387</xdr:rowOff>
    </xdr:from>
    <xdr:to>
      <xdr:col>30</xdr:col>
      <xdr:colOff>600075</xdr:colOff>
      <xdr:row>31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3C1AB5-F994-2CF1-D44E-9B6D7A42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166687</xdr:rowOff>
    </xdr:from>
    <xdr:to>
      <xdr:col>4</xdr:col>
      <xdr:colOff>85725</xdr:colOff>
      <xdr:row>21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AE051D-5F0F-872F-6E55-A96826CE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es Petrusic" refreshedDate="45405.562697106485" createdVersion="8" refreshedVersion="8" minRefreshableVersion="3" recordCount="4" xr:uid="{41551B2D-3A26-4DC7-91CD-A616D3D8495A}">
  <cacheSource type="worksheet">
    <worksheetSource ref="L20:P24" sheet="CPU_RAM"/>
  </cacheSource>
  <cacheFields count="5">
    <cacheField name="Plattform" numFmtId="0">
      <sharedItems count="2">
        <s v="Android"/>
        <s v="Windows"/>
      </sharedItems>
    </cacheField>
    <cacheField name="Framework" numFmtId="0">
      <sharedItems count="2">
        <s v="Flutter"/>
        <s v=".NET MAUI"/>
      </sharedItems>
    </cacheField>
    <cacheField name="Mittelwert" numFmtId="0">
      <sharedItems containsSemiMixedTypes="0" containsString="0" containsNumber="1" minValue="814.93" maxValue="2634.2"/>
    </cacheField>
    <cacheField name="Standardabw." numFmtId="0">
      <sharedItems containsSemiMixedTypes="0" containsString="0" containsNumber="1" minValue="24.34" maxValue="106.81"/>
    </cacheField>
    <cacheField name="Standardfehler" numFmtId="0">
      <sharedItems containsSemiMixedTypes="0" containsString="0" containsNumber="1" minValue="7.7" maxValue="33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836.6"/>
    <n v="77.37"/>
    <n v="24.47"/>
  </r>
  <r>
    <x v="0"/>
    <x v="1"/>
    <n v="2634.2"/>
    <n v="106.81"/>
    <n v="33.78"/>
  </r>
  <r>
    <x v="1"/>
    <x v="0"/>
    <n v="814.93"/>
    <n v="48.48"/>
    <n v="15.33"/>
  </r>
  <r>
    <x v="1"/>
    <x v="1"/>
    <n v="1326.84"/>
    <n v="24.34"/>
    <n v="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66CE8-7A3C-403A-8788-9D9B6A972804}" name="PivotTable17" cacheId="1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8">
  <location ref="A3:C6" firstHeaderRow="1" firstDataRow="2" firstDataCol="1"/>
  <pivotFields count="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Summe von Mittelwert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6C868-D5B1-4C18-B35F-29ECCB5D3BD1}" name="Tabelle2" displayName="Tabelle2" ref="M3:R7" totalsRowShown="0" headerRowDxfId="12" headerRowBorderDxfId="11" tableBorderDxfId="10">
  <autoFilter ref="M3:R7" xr:uid="{7DD6C868-D5B1-4C18-B35F-29ECCB5D3BD1}"/>
  <tableColumns count="6">
    <tableColumn id="1" xr3:uid="{5AA25B97-3A21-4325-AF5D-C065EBEE3C0E}" name="Plattform" dataDxfId="9"/>
    <tableColumn id="2" xr3:uid="{5C4EFED9-862C-4A43-B92D-2BEA744EA325}" name="Framework" dataDxfId="8"/>
    <tableColumn id="3" xr3:uid="{0AFC6059-DDA7-402E-A608-38BB0C9C40E7}" name="MIN" dataDxfId="7">
      <calculatedColumnFormula>MIN(C4:L4)</calculatedColumnFormula>
    </tableColumn>
    <tableColumn id="4" xr3:uid="{85DA9E3E-A2F0-4BE6-9937-50C6D95D99E8}" name="MAX">
      <calculatedColumnFormula>MAX(C4:L4)</calculatedColumnFormula>
    </tableColumn>
    <tableColumn id="5" xr3:uid="{BD1693BA-DD58-43D2-A1FD-B0F9DA7CAC9D}" name="Mittelwert" dataDxfId="6">
      <calculatedColumnFormula>AVERAGE(C4:L4)</calculatedColumnFormula>
    </tableColumn>
    <tableColumn id="6" xr3:uid="{83F97C03-B9CF-48B8-80F7-85531FBCED15}" name="Standardabw.">
      <calculatedColumnFormula>_xlfn.STDEV.P(C4:L4)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834E3E-A672-4280-AD6A-1A7D83E4103E}" name="Tabelle3" displayName="Tabelle3" ref="I20:M24" totalsRowShown="0" headerRowDxfId="5" headerRowBorderDxfId="4">
  <autoFilter ref="I20:M24" xr:uid="{11834E3E-A672-4280-AD6A-1A7D83E4103E}"/>
  <tableColumns count="5">
    <tableColumn id="1" xr3:uid="{95805690-57EB-412F-BCDA-5DAC9B4BA676}" name="Plattform" dataDxfId="3"/>
    <tableColumn id="2" xr3:uid="{002171B2-6105-4167-A1D8-692C48DCC13B}" name="Framework" dataDxfId="2"/>
    <tableColumn id="3" xr3:uid="{FFC8FC1B-F2BB-46AE-8150-CA4D115C6F2A}" name="Mittelwert" dataDxfId="1"/>
    <tableColumn id="4" xr3:uid="{95F9BE1A-C320-4ACD-ADEB-8EB018A2DEC7}" name="Standardabw."/>
    <tableColumn id="5" xr3:uid="{EF46030F-3150-4E48-8396-B143F6429AA6}" name="Standardfehl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EBD8-D387-4202-9D6B-A134517F7888}">
  <dimension ref="A1:Z78"/>
  <sheetViews>
    <sheetView tabSelected="1" workbookViewId="0">
      <selection activeCell="S15" sqref="S15"/>
    </sheetView>
  </sheetViews>
  <sheetFormatPr baseColWidth="10" defaultRowHeight="15" x14ac:dyDescent="0.25"/>
  <cols>
    <col min="1" max="1" width="14.28515625" customWidth="1"/>
    <col min="12" max="12" width="11.5703125" customWidth="1"/>
    <col min="13" max="14" width="13" customWidth="1"/>
    <col min="15" max="15" width="15.42578125" customWidth="1"/>
    <col min="16" max="16" width="18.28515625" customWidth="1"/>
    <col min="17" max="17" width="12.42578125" customWidth="1"/>
    <col min="18" max="18" width="15.28515625" customWidth="1"/>
    <col min="20" max="20" width="11.42578125" customWidth="1"/>
    <col min="21" max="21" width="13.7109375" customWidth="1"/>
    <col min="24" max="24" width="13.140625" customWidth="1"/>
  </cols>
  <sheetData>
    <row r="1" spans="1:26" ht="18.75" x14ac:dyDescent="0.3">
      <c r="A1" s="3" t="s">
        <v>2</v>
      </c>
      <c r="M1" s="3" t="s">
        <v>2</v>
      </c>
    </row>
    <row r="2" spans="1:26" x14ac:dyDescent="0.25">
      <c r="A2" s="2" t="s">
        <v>5</v>
      </c>
      <c r="L2" s="2"/>
      <c r="M2" s="2" t="s">
        <v>5</v>
      </c>
    </row>
    <row r="3" spans="1:26" ht="15.75" thickBot="1" x14ac:dyDescent="0.3">
      <c r="A3" s="7" t="s">
        <v>10</v>
      </c>
      <c r="B3" s="7" t="s">
        <v>8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 t="s">
        <v>10</v>
      </c>
      <c r="N3" s="7" t="s">
        <v>8</v>
      </c>
      <c r="O3" s="7" t="s">
        <v>11</v>
      </c>
      <c r="P3" s="7" t="s">
        <v>12</v>
      </c>
      <c r="Q3" s="7" t="s">
        <v>9</v>
      </c>
      <c r="R3" s="7" t="s">
        <v>13</v>
      </c>
      <c r="U3" t="s">
        <v>2</v>
      </c>
      <c r="V3" t="s">
        <v>3</v>
      </c>
      <c r="W3" t="s">
        <v>19</v>
      </c>
      <c r="X3" t="s">
        <v>15</v>
      </c>
      <c r="Y3" t="s">
        <v>26</v>
      </c>
      <c r="Z3" t="s">
        <v>16</v>
      </c>
    </row>
    <row r="4" spans="1:26" x14ac:dyDescent="0.25">
      <c r="A4" s="2" t="s">
        <v>0</v>
      </c>
      <c r="B4" s="2" t="s">
        <v>1</v>
      </c>
      <c r="C4">
        <v>34</v>
      </c>
      <c r="D4">
        <v>26</v>
      </c>
      <c r="E4">
        <v>26</v>
      </c>
      <c r="F4">
        <v>27</v>
      </c>
      <c r="G4">
        <v>28</v>
      </c>
      <c r="H4">
        <v>22</v>
      </c>
      <c r="I4">
        <v>28</v>
      </c>
      <c r="J4">
        <v>23</v>
      </c>
      <c r="K4">
        <v>36</v>
      </c>
      <c r="L4" s="4">
        <v>26</v>
      </c>
      <c r="M4" s="2" t="s">
        <v>0</v>
      </c>
      <c r="N4" s="14" t="s">
        <v>1</v>
      </c>
      <c r="O4" s="4">
        <f>MIN(C4:L4)</f>
        <v>22</v>
      </c>
      <c r="P4">
        <f>MAX(C4:L4)</f>
        <v>36</v>
      </c>
      <c r="Q4" s="11">
        <f>AVERAGE(C4:L4)</f>
        <v>27.6</v>
      </c>
      <c r="R4">
        <f>_xlfn.STDEV.P(C4:L4)</f>
        <v>4.1521078984053386</v>
      </c>
      <c r="T4" t="s">
        <v>20</v>
      </c>
      <c r="U4" s="17">
        <v>27.6</v>
      </c>
      <c r="V4" s="11">
        <v>17</v>
      </c>
      <c r="W4" s="11">
        <v>19.399999999999999</v>
      </c>
      <c r="X4" s="11">
        <v>35.299999999999997</v>
      </c>
      <c r="Y4" s="11">
        <v>27.6</v>
      </c>
      <c r="Z4" s="11">
        <v>70.099999999999994</v>
      </c>
    </row>
    <row r="5" spans="1:26" x14ac:dyDescent="0.25">
      <c r="A5" s="5" t="s">
        <v>0</v>
      </c>
      <c r="B5" s="5" t="s">
        <v>7</v>
      </c>
      <c r="C5" s="6">
        <v>45</v>
      </c>
      <c r="D5" s="6">
        <v>21</v>
      </c>
      <c r="E5" s="6">
        <v>26</v>
      </c>
      <c r="F5" s="6">
        <v>20</v>
      </c>
      <c r="G5" s="6">
        <v>21</v>
      </c>
      <c r="H5" s="6">
        <v>17</v>
      </c>
      <c r="I5" s="6">
        <v>23</v>
      </c>
      <c r="J5" s="6">
        <v>16</v>
      </c>
      <c r="K5" s="6">
        <v>24</v>
      </c>
      <c r="L5" s="13">
        <v>20</v>
      </c>
      <c r="M5" s="5" t="s">
        <v>0</v>
      </c>
      <c r="N5" s="15" t="s">
        <v>7</v>
      </c>
      <c r="O5" s="13">
        <f>MIN(C5:L5)</f>
        <v>16</v>
      </c>
      <c r="P5" s="6">
        <f>MAX(C5:L5)</f>
        <v>45</v>
      </c>
      <c r="Q5" s="12">
        <f>AVERAGE(C5:L5)</f>
        <v>23.3</v>
      </c>
      <c r="R5" s="6">
        <f>_xlfn.STDEV.P(C5:L5)</f>
        <v>7.7723870207292176</v>
      </c>
      <c r="T5" t="s">
        <v>23</v>
      </c>
      <c r="U5" s="18">
        <v>23.3</v>
      </c>
      <c r="V5" s="12">
        <v>7.2</v>
      </c>
      <c r="W5" s="12">
        <v>17.7</v>
      </c>
      <c r="X5" s="12">
        <v>29.9</v>
      </c>
      <c r="Y5" s="12">
        <v>26.9</v>
      </c>
      <c r="Z5" s="12">
        <v>34.799999999999997</v>
      </c>
    </row>
    <row r="6" spans="1:26" x14ac:dyDescent="0.25">
      <c r="A6" s="2" t="s">
        <v>6</v>
      </c>
      <c r="B6" s="2" t="s">
        <v>1</v>
      </c>
      <c r="C6">
        <v>9</v>
      </c>
      <c r="D6">
        <v>3</v>
      </c>
      <c r="E6">
        <v>6</v>
      </c>
      <c r="F6">
        <v>5</v>
      </c>
      <c r="G6">
        <v>5</v>
      </c>
      <c r="H6">
        <v>3</v>
      </c>
      <c r="I6">
        <v>5</v>
      </c>
      <c r="J6">
        <v>6</v>
      </c>
      <c r="K6">
        <v>6</v>
      </c>
      <c r="L6" s="4">
        <v>9</v>
      </c>
      <c r="M6" s="2" t="s">
        <v>6</v>
      </c>
      <c r="N6" s="16" t="s">
        <v>1</v>
      </c>
      <c r="O6" s="4">
        <f>MIN(C6:L6)</f>
        <v>3</v>
      </c>
      <c r="P6">
        <f>MAX(C6:L6)</f>
        <v>9</v>
      </c>
      <c r="Q6" s="11">
        <f>AVERAGE(C6:L6)</f>
        <v>5.7</v>
      </c>
      <c r="R6">
        <f>_xlfn.STDEV.P(C6:L6)</f>
        <v>1.9519221295943134</v>
      </c>
      <c r="T6" t="s">
        <v>21</v>
      </c>
      <c r="U6" s="17">
        <v>5.7</v>
      </c>
      <c r="V6" s="11">
        <v>4.4000000000000004</v>
      </c>
      <c r="W6" s="11">
        <v>4.3</v>
      </c>
      <c r="X6" s="11">
        <v>10.1</v>
      </c>
      <c r="Y6" s="11">
        <v>5.4</v>
      </c>
    </row>
    <row r="7" spans="1:26" x14ac:dyDescent="0.25">
      <c r="A7" s="2" t="s">
        <v>6</v>
      </c>
      <c r="B7" s="2" t="s">
        <v>7</v>
      </c>
      <c r="C7">
        <v>16</v>
      </c>
      <c r="D7">
        <v>5</v>
      </c>
      <c r="E7">
        <v>3</v>
      </c>
      <c r="F7">
        <v>5</v>
      </c>
      <c r="G7">
        <v>5</v>
      </c>
      <c r="H7">
        <v>3</v>
      </c>
      <c r="I7">
        <v>2</v>
      </c>
      <c r="J7">
        <v>3</v>
      </c>
      <c r="K7">
        <v>3</v>
      </c>
      <c r="L7" s="4">
        <v>5</v>
      </c>
      <c r="M7" s="2" t="s">
        <v>6</v>
      </c>
      <c r="N7" s="16" t="s">
        <v>7</v>
      </c>
      <c r="O7" s="4">
        <f>MIN(C7:L7)</f>
        <v>2</v>
      </c>
      <c r="P7">
        <f>MAX(C7:L7)</f>
        <v>16</v>
      </c>
      <c r="Q7" s="11">
        <f>AVERAGE(C7:L7)</f>
        <v>5</v>
      </c>
      <c r="R7">
        <f>_xlfn.STDEV.P(C7:L7)</f>
        <v>3.8209946349085602</v>
      </c>
      <c r="T7" t="s">
        <v>22</v>
      </c>
      <c r="U7" s="19">
        <v>5</v>
      </c>
      <c r="V7" s="11">
        <v>2.9</v>
      </c>
      <c r="W7" s="11">
        <v>66.2</v>
      </c>
      <c r="X7" s="11">
        <v>4.3</v>
      </c>
      <c r="Y7" s="11">
        <v>23.4</v>
      </c>
    </row>
    <row r="8" spans="1:26" x14ac:dyDescent="0.25">
      <c r="A8" s="1"/>
      <c r="L8" s="8"/>
      <c r="M8" s="1"/>
      <c r="O8" s="4"/>
      <c r="Q8" s="11"/>
    </row>
    <row r="9" spans="1:26" ht="15.75" thickBot="1" x14ac:dyDescent="0.3">
      <c r="A9" s="2" t="s">
        <v>14</v>
      </c>
      <c r="L9" s="8"/>
      <c r="M9" s="7" t="s">
        <v>10</v>
      </c>
      <c r="N9" s="7" t="s">
        <v>8</v>
      </c>
      <c r="O9" s="7" t="s">
        <v>11</v>
      </c>
      <c r="P9" s="7" t="s">
        <v>12</v>
      </c>
      <c r="Q9" s="7" t="s">
        <v>9</v>
      </c>
      <c r="R9" s="7" t="s">
        <v>13</v>
      </c>
      <c r="U9" t="s">
        <v>2</v>
      </c>
      <c r="V9" t="s">
        <v>3</v>
      </c>
      <c r="W9" t="s">
        <v>19</v>
      </c>
      <c r="X9" t="s">
        <v>15</v>
      </c>
      <c r="Y9" t="s">
        <v>26</v>
      </c>
      <c r="Z9" t="s">
        <v>16</v>
      </c>
    </row>
    <row r="10" spans="1:26" x14ac:dyDescent="0.25">
      <c r="A10" s="2" t="s">
        <v>0</v>
      </c>
      <c r="B10" s="2" t="s">
        <v>1</v>
      </c>
      <c r="C10">
        <v>196</v>
      </c>
      <c r="D10">
        <v>242.9</v>
      </c>
      <c r="E10">
        <v>200.5</v>
      </c>
      <c r="F10">
        <v>200.1</v>
      </c>
      <c r="G10">
        <v>210.7</v>
      </c>
      <c r="H10">
        <v>204.2</v>
      </c>
      <c r="I10">
        <v>204.5</v>
      </c>
      <c r="J10">
        <v>203.2</v>
      </c>
      <c r="K10">
        <v>205.2</v>
      </c>
      <c r="L10" s="8">
        <v>205.1</v>
      </c>
      <c r="M10" s="2" t="s">
        <v>0</v>
      </c>
      <c r="N10" s="14" t="s">
        <v>1</v>
      </c>
      <c r="O10" s="4">
        <f>MIN(C10:L10)</f>
        <v>196</v>
      </c>
      <c r="P10">
        <f>MAX(C10:L10)</f>
        <v>242.9</v>
      </c>
      <c r="Q10" s="11">
        <f>AVERAGE(C10:L10)</f>
        <v>207.24</v>
      </c>
      <c r="R10">
        <f>_xlfn.STDEV.P(C10:L10)</f>
        <v>12.442523859731999</v>
      </c>
      <c r="T10" t="s">
        <v>20</v>
      </c>
      <c r="U10" s="11">
        <v>207.24</v>
      </c>
      <c r="V10" s="11">
        <v>202.49999999999997</v>
      </c>
      <c r="W10" s="11">
        <v>208.84</v>
      </c>
      <c r="X10" s="11">
        <v>220.85</v>
      </c>
      <c r="Y10" s="11">
        <v>304</v>
      </c>
      <c r="Z10" s="11">
        <v>295.44</v>
      </c>
    </row>
    <row r="11" spans="1:26" x14ac:dyDescent="0.25">
      <c r="A11" s="5" t="s">
        <v>0</v>
      </c>
      <c r="B11" s="5" t="s">
        <v>7</v>
      </c>
      <c r="C11" s="6">
        <v>174.8</v>
      </c>
      <c r="D11" s="6">
        <v>178.1</v>
      </c>
      <c r="E11" s="6">
        <v>178.7</v>
      </c>
      <c r="F11" s="6">
        <v>179.5</v>
      </c>
      <c r="G11" s="6">
        <v>179.7</v>
      </c>
      <c r="H11" s="6">
        <v>179.9</v>
      </c>
      <c r="I11" s="6">
        <v>180.1</v>
      </c>
      <c r="J11" s="6">
        <v>180.5</v>
      </c>
      <c r="K11" s="6">
        <v>181.2</v>
      </c>
      <c r="L11" s="9">
        <v>181.6</v>
      </c>
      <c r="M11" s="5" t="s">
        <v>0</v>
      </c>
      <c r="N11" s="15" t="s">
        <v>7</v>
      </c>
      <c r="O11" s="13">
        <f>MIN(C11:L11)</f>
        <v>174.8</v>
      </c>
      <c r="P11" s="6">
        <f>MAX(C11:L11)</f>
        <v>181.6</v>
      </c>
      <c r="Q11" s="12">
        <f>AVERAGE(C11:L11)</f>
        <v>179.41</v>
      </c>
      <c r="R11" s="6">
        <f>_xlfn.STDEV.P(C11:L11)</f>
        <v>1.8294534703019876</v>
      </c>
      <c r="T11" t="s">
        <v>23</v>
      </c>
      <c r="U11" s="12">
        <v>179.41</v>
      </c>
      <c r="V11" s="12">
        <v>185.67</v>
      </c>
      <c r="W11" s="12">
        <v>185.70999999999998</v>
      </c>
      <c r="X11" s="12">
        <v>192.63999999999996</v>
      </c>
      <c r="Y11" s="12">
        <v>208.25000000000006</v>
      </c>
      <c r="Z11" s="12">
        <v>202.61999999999998</v>
      </c>
    </row>
    <row r="12" spans="1:26" x14ac:dyDescent="0.25">
      <c r="A12" s="2" t="s">
        <v>6</v>
      </c>
      <c r="B12" s="2" t="s">
        <v>1</v>
      </c>
      <c r="C12">
        <v>223.2</v>
      </c>
      <c r="D12">
        <v>216.8</v>
      </c>
      <c r="E12">
        <v>226.9</v>
      </c>
      <c r="F12">
        <v>220.6</v>
      </c>
      <c r="G12">
        <v>219.9</v>
      </c>
      <c r="H12">
        <v>221.7</v>
      </c>
      <c r="I12">
        <v>227.3</v>
      </c>
      <c r="J12">
        <v>224.6</v>
      </c>
      <c r="K12">
        <v>225.4</v>
      </c>
      <c r="L12" s="8">
        <v>217.3</v>
      </c>
      <c r="M12" s="2" t="s">
        <v>6</v>
      </c>
      <c r="N12" s="16" t="s">
        <v>1</v>
      </c>
      <c r="O12" s="4">
        <f>MIN(C12:L12)</f>
        <v>216.8</v>
      </c>
      <c r="P12">
        <f>MAX(C12:L12)</f>
        <v>227.3</v>
      </c>
      <c r="Q12" s="11">
        <f>AVERAGE(C12:L12)</f>
        <v>222.37000000000003</v>
      </c>
      <c r="R12">
        <f>_xlfn.STDEV.P(C12:L12)</f>
        <v>3.5507886447942787</v>
      </c>
      <c r="T12" t="s">
        <v>21</v>
      </c>
      <c r="U12" s="11">
        <v>222.37000000000003</v>
      </c>
      <c r="V12" s="11">
        <v>226.48000000000002</v>
      </c>
      <c r="W12" s="11">
        <v>235.87999999999997</v>
      </c>
      <c r="X12" s="11">
        <v>241.01999999999998</v>
      </c>
      <c r="Y12" s="11">
        <v>302.54000000000002</v>
      </c>
    </row>
    <row r="13" spans="1:26" x14ac:dyDescent="0.25">
      <c r="A13" s="2" t="s">
        <v>6</v>
      </c>
      <c r="B13" s="2" t="s">
        <v>7</v>
      </c>
      <c r="C13">
        <v>167</v>
      </c>
      <c r="D13">
        <v>168.4</v>
      </c>
      <c r="E13">
        <v>169.2</v>
      </c>
      <c r="F13">
        <v>171.4</v>
      </c>
      <c r="G13">
        <v>173.6</v>
      </c>
      <c r="H13">
        <v>177.6</v>
      </c>
      <c r="I13">
        <v>179.8</v>
      </c>
      <c r="J13">
        <v>170.2</v>
      </c>
      <c r="K13">
        <v>171.2</v>
      </c>
      <c r="L13" s="8">
        <v>174.3</v>
      </c>
      <c r="M13" s="2" t="s">
        <v>6</v>
      </c>
      <c r="N13" s="16" t="s">
        <v>7</v>
      </c>
      <c r="O13" s="4">
        <f>MIN(C13:L13)</f>
        <v>167</v>
      </c>
      <c r="P13">
        <f>MAX(C13:L13)</f>
        <v>179.8</v>
      </c>
      <c r="Q13" s="11">
        <f>AVERAGE(C13:L13)</f>
        <v>172.27</v>
      </c>
      <c r="R13">
        <f>_xlfn.STDEV.P(C13:L13)</f>
        <v>3.8647250872474772</v>
      </c>
      <c r="T13" t="s">
        <v>22</v>
      </c>
      <c r="U13" s="11">
        <v>172.27</v>
      </c>
      <c r="V13" s="11">
        <v>169.68</v>
      </c>
      <c r="W13" s="11">
        <v>305.11</v>
      </c>
      <c r="X13" s="11">
        <v>217.07</v>
      </c>
      <c r="Y13" s="11">
        <v>212.73000000000002</v>
      </c>
    </row>
    <row r="14" spans="1:26" x14ac:dyDescent="0.25">
      <c r="L14" s="8"/>
      <c r="O14" s="4"/>
      <c r="Q14" s="11"/>
    </row>
    <row r="15" spans="1:26" ht="18.75" x14ac:dyDescent="0.3">
      <c r="A15" s="3" t="s">
        <v>3</v>
      </c>
      <c r="L15" s="8"/>
      <c r="M15" s="3" t="s">
        <v>3</v>
      </c>
      <c r="O15" s="4"/>
      <c r="Q15" s="11"/>
    </row>
    <row r="16" spans="1:26" ht="15.75" thickBot="1" x14ac:dyDescent="0.3">
      <c r="A16" s="2" t="s">
        <v>5</v>
      </c>
      <c r="L16" s="10"/>
      <c r="M16" s="7" t="s">
        <v>10</v>
      </c>
      <c r="N16" s="7" t="s">
        <v>8</v>
      </c>
      <c r="O16" s="7" t="s">
        <v>11</v>
      </c>
      <c r="P16" s="7" t="s">
        <v>12</v>
      </c>
      <c r="Q16" s="7" t="s">
        <v>9</v>
      </c>
      <c r="R16" s="7" t="s">
        <v>13</v>
      </c>
    </row>
    <row r="17" spans="1:18" x14ac:dyDescent="0.25">
      <c r="A17" s="2" t="s">
        <v>0</v>
      </c>
      <c r="B17" s="2" t="s">
        <v>1</v>
      </c>
      <c r="C17">
        <v>22</v>
      </c>
      <c r="D17">
        <v>14</v>
      </c>
      <c r="E17">
        <v>15</v>
      </c>
      <c r="F17">
        <v>18</v>
      </c>
      <c r="G17">
        <v>15</v>
      </c>
      <c r="H17">
        <v>18</v>
      </c>
      <c r="I17">
        <v>15</v>
      </c>
      <c r="J17">
        <v>16</v>
      </c>
      <c r="K17">
        <v>19</v>
      </c>
      <c r="L17" s="8">
        <v>18</v>
      </c>
      <c r="M17" s="2" t="s">
        <v>0</v>
      </c>
      <c r="N17" s="14" t="s">
        <v>1</v>
      </c>
      <c r="O17" s="4">
        <f>MIN(C17:L17)</f>
        <v>14</v>
      </c>
      <c r="P17">
        <f>MAX(C17:L17)</f>
        <v>22</v>
      </c>
      <c r="Q17" s="11">
        <f>AVERAGE(C17:L17)</f>
        <v>17</v>
      </c>
      <c r="R17">
        <f>_xlfn.STDEV.P(C17:L17)</f>
        <v>2.3237900077244502</v>
      </c>
    </row>
    <row r="18" spans="1:18" x14ac:dyDescent="0.25">
      <c r="A18" s="5" t="s">
        <v>0</v>
      </c>
      <c r="B18" s="5" t="s">
        <v>7</v>
      </c>
      <c r="C18" s="6">
        <v>10</v>
      </c>
      <c r="D18" s="6">
        <v>9</v>
      </c>
      <c r="E18" s="6">
        <v>8</v>
      </c>
      <c r="F18" s="6">
        <v>5</v>
      </c>
      <c r="G18" s="6">
        <v>8</v>
      </c>
      <c r="H18" s="6">
        <v>5</v>
      </c>
      <c r="I18" s="6">
        <v>8</v>
      </c>
      <c r="J18" s="6">
        <v>6</v>
      </c>
      <c r="K18" s="6">
        <v>7</v>
      </c>
      <c r="L18" s="9">
        <v>6</v>
      </c>
      <c r="M18" s="5" t="s">
        <v>0</v>
      </c>
      <c r="N18" s="15" t="s">
        <v>7</v>
      </c>
      <c r="O18" s="13">
        <f>MIN(C18:L18)</f>
        <v>5</v>
      </c>
      <c r="P18" s="6">
        <f>MAX(C18:L18)</f>
        <v>10</v>
      </c>
      <c r="Q18" s="12">
        <f>AVERAGE(C18:L18)</f>
        <v>7.2</v>
      </c>
      <c r="R18" s="6">
        <f>_xlfn.STDEV.P(C18:L18)</f>
        <v>1.6</v>
      </c>
    </row>
    <row r="19" spans="1:18" x14ac:dyDescent="0.25">
      <c r="A19" s="2" t="s">
        <v>6</v>
      </c>
      <c r="B19" s="2" t="s">
        <v>1</v>
      </c>
      <c r="C19">
        <v>6</v>
      </c>
      <c r="D19">
        <v>6</v>
      </c>
      <c r="E19">
        <v>5</v>
      </c>
      <c r="F19">
        <v>6</v>
      </c>
      <c r="G19">
        <v>5</v>
      </c>
      <c r="H19">
        <v>3</v>
      </c>
      <c r="I19">
        <v>3</v>
      </c>
      <c r="J19">
        <v>3</v>
      </c>
      <c r="K19">
        <v>5</v>
      </c>
      <c r="L19" s="8">
        <v>2</v>
      </c>
      <c r="M19" s="2" t="s">
        <v>6</v>
      </c>
      <c r="N19" s="16" t="s">
        <v>1</v>
      </c>
      <c r="O19" s="4">
        <f>MIN(C19:L19)</f>
        <v>2</v>
      </c>
      <c r="P19">
        <f>MAX(C19:L19)</f>
        <v>6</v>
      </c>
      <c r="Q19" s="11">
        <f>AVERAGE(C19:L19)</f>
        <v>4.4000000000000004</v>
      </c>
      <c r="R19">
        <f>_xlfn.STDEV.P(C19:L19)</f>
        <v>1.42828568570857</v>
      </c>
    </row>
    <row r="20" spans="1:18" x14ac:dyDescent="0.25">
      <c r="A20" s="2" t="s">
        <v>6</v>
      </c>
      <c r="B20" s="2" t="s">
        <v>7</v>
      </c>
      <c r="C20">
        <v>9</v>
      </c>
      <c r="D20">
        <v>3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3</v>
      </c>
      <c r="L20" s="8">
        <v>2</v>
      </c>
      <c r="M20" s="2" t="s">
        <v>6</v>
      </c>
      <c r="N20" s="16" t="s">
        <v>7</v>
      </c>
      <c r="O20" s="4">
        <f>MIN(C20:L20)</f>
        <v>2</v>
      </c>
      <c r="P20">
        <f>MAX(C20:L20)</f>
        <v>9</v>
      </c>
      <c r="Q20" s="11">
        <f>AVERAGE(C20:L20)</f>
        <v>2.9</v>
      </c>
      <c r="R20">
        <f>_xlfn.STDEV.P(C20:L20)</f>
        <v>2.0712315177207978</v>
      </c>
    </row>
    <row r="21" spans="1:18" x14ac:dyDescent="0.25">
      <c r="A21" s="1"/>
      <c r="L21" s="8"/>
      <c r="M21" s="1"/>
      <c r="O21" s="4"/>
      <c r="Q21" s="11"/>
    </row>
    <row r="22" spans="1:18" ht="15.75" thickBot="1" x14ac:dyDescent="0.3">
      <c r="A22" s="2" t="s">
        <v>14</v>
      </c>
      <c r="L22" s="8"/>
      <c r="M22" s="7" t="s">
        <v>10</v>
      </c>
      <c r="N22" s="7" t="s">
        <v>8</v>
      </c>
      <c r="O22" s="7" t="s">
        <v>11</v>
      </c>
      <c r="P22" s="7" t="s">
        <v>12</v>
      </c>
      <c r="Q22" s="7" t="s">
        <v>9</v>
      </c>
      <c r="R22" s="7" t="s">
        <v>13</v>
      </c>
    </row>
    <row r="23" spans="1:18" x14ac:dyDescent="0.25">
      <c r="A23" s="2" t="s">
        <v>0</v>
      </c>
      <c r="B23" s="2" t="s">
        <v>1</v>
      </c>
      <c r="C23">
        <v>202</v>
      </c>
      <c r="D23">
        <v>199.9</v>
      </c>
      <c r="E23">
        <v>199.4</v>
      </c>
      <c r="F23">
        <v>199.5</v>
      </c>
      <c r="G23">
        <v>202</v>
      </c>
      <c r="H23">
        <v>208.8</v>
      </c>
      <c r="I23">
        <v>201.7</v>
      </c>
      <c r="J23">
        <v>202.3</v>
      </c>
      <c r="K23">
        <v>204.3</v>
      </c>
      <c r="L23" s="8">
        <v>205.1</v>
      </c>
      <c r="M23" s="2" t="s">
        <v>0</v>
      </c>
      <c r="N23" s="14" t="s">
        <v>1</v>
      </c>
      <c r="O23" s="4">
        <f>MIN(C23:L23)</f>
        <v>199.4</v>
      </c>
      <c r="P23">
        <f>MAX(C23:L23)</f>
        <v>208.8</v>
      </c>
      <c r="Q23" s="11">
        <f>AVERAGE(C23:L23)</f>
        <v>202.49999999999997</v>
      </c>
      <c r="R23">
        <f>_xlfn.STDEV.P(C23:L23)</f>
        <v>2.7611591768675723</v>
      </c>
    </row>
    <row r="24" spans="1:18" x14ac:dyDescent="0.25">
      <c r="A24" s="5" t="s">
        <v>0</v>
      </c>
      <c r="B24" s="5" t="s">
        <v>7</v>
      </c>
      <c r="C24" s="6">
        <v>184.1</v>
      </c>
      <c r="D24" s="6">
        <v>184.7</v>
      </c>
      <c r="E24" s="6">
        <v>185</v>
      </c>
      <c r="F24" s="6">
        <v>185</v>
      </c>
      <c r="G24" s="6">
        <v>185.3</v>
      </c>
      <c r="H24" s="6">
        <v>185.5</v>
      </c>
      <c r="I24" s="6">
        <v>186.1</v>
      </c>
      <c r="J24" s="6">
        <v>186.5</v>
      </c>
      <c r="K24" s="6">
        <v>187.1</v>
      </c>
      <c r="L24" s="9">
        <v>187.4</v>
      </c>
      <c r="M24" s="5" t="s">
        <v>0</v>
      </c>
      <c r="N24" s="15" t="s">
        <v>7</v>
      </c>
      <c r="O24" s="13">
        <f>MIN(C24:L24)</f>
        <v>184.1</v>
      </c>
      <c r="P24" s="6">
        <f>MAX(C24:L24)</f>
        <v>187.4</v>
      </c>
      <c r="Q24" s="12">
        <f>AVERAGE(C24:L24)</f>
        <v>185.67</v>
      </c>
      <c r="R24" s="6">
        <f>_xlfn.STDEV.P(C24:L24)</f>
        <v>1.0188719252192608</v>
      </c>
    </row>
    <row r="25" spans="1:18" x14ac:dyDescent="0.25">
      <c r="A25" s="2" t="s">
        <v>6</v>
      </c>
      <c r="B25" s="2" t="s">
        <v>1</v>
      </c>
      <c r="C25">
        <v>222.9</v>
      </c>
      <c r="D25">
        <v>221.9</v>
      </c>
      <c r="E25">
        <v>218.6</v>
      </c>
      <c r="F25">
        <v>231.6</v>
      </c>
      <c r="G25">
        <v>228.2</v>
      </c>
      <c r="H25">
        <v>221.5</v>
      </c>
      <c r="I25">
        <v>224.8</v>
      </c>
      <c r="J25">
        <v>235</v>
      </c>
      <c r="K25">
        <v>233.4</v>
      </c>
      <c r="L25" s="8">
        <v>226.9</v>
      </c>
      <c r="M25" s="2" t="s">
        <v>6</v>
      </c>
      <c r="N25" s="16" t="s">
        <v>1</v>
      </c>
      <c r="O25" s="4">
        <f>MIN(C25:L25)</f>
        <v>218.6</v>
      </c>
      <c r="P25">
        <f>MAX(C25:L25)</f>
        <v>235</v>
      </c>
      <c r="Q25" s="11">
        <f>AVERAGE(C25:L25)</f>
        <v>226.48000000000002</v>
      </c>
      <c r="R25">
        <f>_xlfn.STDEV.P(C25:L25)</f>
        <v>5.2281545501256943</v>
      </c>
    </row>
    <row r="26" spans="1:18" x14ac:dyDescent="0.25">
      <c r="A26" s="2" t="s">
        <v>6</v>
      </c>
      <c r="B26" s="2" t="s">
        <v>7</v>
      </c>
      <c r="C26">
        <v>168.2</v>
      </c>
      <c r="D26">
        <v>168.7</v>
      </c>
      <c r="E26">
        <v>169.6</v>
      </c>
      <c r="F26">
        <v>168.3</v>
      </c>
      <c r="G26">
        <v>170.2</v>
      </c>
      <c r="H26">
        <v>169.6</v>
      </c>
      <c r="I26">
        <v>170.4</v>
      </c>
      <c r="J26">
        <v>169.9</v>
      </c>
      <c r="K26">
        <v>169.2</v>
      </c>
      <c r="L26" s="8">
        <v>172.7</v>
      </c>
      <c r="M26" s="2" t="s">
        <v>6</v>
      </c>
      <c r="N26" s="16" t="s">
        <v>7</v>
      </c>
      <c r="O26" s="4">
        <f>MIN(C26:L26)</f>
        <v>168.2</v>
      </c>
      <c r="P26">
        <f>MAX(C26:L26)</f>
        <v>172.7</v>
      </c>
      <c r="Q26" s="11">
        <f>AVERAGE(C26:L26)</f>
        <v>169.68</v>
      </c>
      <c r="R26">
        <f>_xlfn.STDEV.P(C26:L26)</f>
        <v>1.2351518125315595</v>
      </c>
    </row>
    <row r="27" spans="1:18" x14ac:dyDescent="0.25">
      <c r="L27" s="8"/>
      <c r="O27" s="4"/>
      <c r="Q27" s="11"/>
    </row>
    <row r="28" spans="1:18" ht="18.75" x14ac:dyDescent="0.3">
      <c r="A28" s="3" t="s">
        <v>4</v>
      </c>
      <c r="L28" s="8"/>
      <c r="M28" s="3" t="s">
        <v>4</v>
      </c>
      <c r="O28" s="4"/>
      <c r="Q28" s="11"/>
    </row>
    <row r="29" spans="1:18" ht="15.75" thickBot="1" x14ac:dyDescent="0.3">
      <c r="A29" s="2" t="s">
        <v>5</v>
      </c>
      <c r="L29" s="10"/>
      <c r="M29" s="7" t="s">
        <v>10</v>
      </c>
      <c r="N29" s="7" t="s">
        <v>8</v>
      </c>
      <c r="O29" s="7" t="s">
        <v>11</v>
      </c>
      <c r="P29" s="7" t="s">
        <v>12</v>
      </c>
      <c r="Q29" s="7" t="s">
        <v>9</v>
      </c>
      <c r="R29" s="7" t="s">
        <v>13</v>
      </c>
    </row>
    <row r="30" spans="1:18" x14ac:dyDescent="0.25">
      <c r="A30" s="2" t="s">
        <v>0</v>
      </c>
      <c r="B30" s="2" t="s">
        <v>1</v>
      </c>
      <c r="C30">
        <v>21</v>
      </c>
      <c r="D30">
        <v>20</v>
      </c>
      <c r="E30">
        <v>22</v>
      </c>
      <c r="F30">
        <v>19</v>
      </c>
      <c r="G30">
        <v>20</v>
      </c>
      <c r="H30">
        <v>20</v>
      </c>
      <c r="I30">
        <v>19</v>
      </c>
      <c r="J30">
        <v>20</v>
      </c>
      <c r="K30">
        <v>15</v>
      </c>
      <c r="L30" s="8">
        <v>18</v>
      </c>
      <c r="M30" s="2" t="s">
        <v>0</v>
      </c>
      <c r="N30" s="14" t="s">
        <v>1</v>
      </c>
      <c r="O30" s="4">
        <f>MIN(C30:L30)</f>
        <v>15</v>
      </c>
      <c r="P30">
        <f>MAX(C30:L30)</f>
        <v>22</v>
      </c>
      <c r="Q30" s="11">
        <f>AVERAGE(C30:L30)</f>
        <v>19.399999999999999</v>
      </c>
      <c r="R30">
        <f>_xlfn.STDEV.P(C30:L30)</f>
        <v>1.8</v>
      </c>
    </row>
    <row r="31" spans="1:18" x14ac:dyDescent="0.25">
      <c r="A31" s="5" t="s">
        <v>0</v>
      </c>
      <c r="B31" s="5" t="s">
        <v>7</v>
      </c>
      <c r="C31" s="6">
        <v>17</v>
      </c>
      <c r="D31" s="6">
        <v>20</v>
      </c>
      <c r="E31" s="6">
        <v>17</v>
      </c>
      <c r="F31" s="6">
        <v>23</v>
      </c>
      <c r="G31" s="6">
        <v>14</v>
      </c>
      <c r="H31" s="6">
        <v>17</v>
      </c>
      <c r="I31" s="6">
        <v>18</v>
      </c>
      <c r="J31" s="6">
        <v>13</v>
      </c>
      <c r="K31" s="6">
        <v>18</v>
      </c>
      <c r="L31" s="9">
        <v>20</v>
      </c>
      <c r="M31" s="5" t="s">
        <v>0</v>
      </c>
      <c r="N31" s="15" t="s">
        <v>7</v>
      </c>
      <c r="O31" s="13">
        <f>MIN(C31:L31)</f>
        <v>13</v>
      </c>
      <c r="P31" s="6">
        <f>MAX(C31:L31)</f>
        <v>23</v>
      </c>
      <c r="Q31" s="12">
        <f>AVERAGE(C31:L31)</f>
        <v>17.7</v>
      </c>
      <c r="R31" s="6">
        <f>_xlfn.STDEV.P(C31:L31)</f>
        <v>2.7586228448267445</v>
      </c>
    </row>
    <row r="32" spans="1:18" x14ac:dyDescent="0.25">
      <c r="A32" s="2" t="s">
        <v>6</v>
      </c>
      <c r="B32" s="2" t="s">
        <v>1</v>
      </c>
      <c r="C32">
        <v>3</v>
      </c>
      <c r="D32">
        <v>3</v>
      </c>
      <c r="E32">
        <v>8</v>
      </c>
      <c r="F32">
        <v>8</v>
      </c>
      <c r="G32">
        <v>3</v>
      </c>
      <c r="H32">
        <v>5</v>
      </c>
      <c r="I32">
        <v>3</v>
      </c>
      <c r="J32">
        <v>3</v>
      </c>
      <c r="K32">
        <v>2</v>
      </c>
      <c r="L32" s="8">
        <v>5</v>
      </c>
      <c r="M32" s="2" t="s">
        <v>6</v>
      </c>
      <c r="N32" s="16" t="s">
        <v>1</v>
      </c>
      <c r="O32" s="4">
        <f>MIN(C32:L32)</f>
        <v>2</v>
      </c>
      <c r="P32">
        <f>MAX(C32:L32)</f>
        <v>8</v>
      </c>
      <c r="Q32" s="11">
        <f>AVERAGE(C32:L32)</f>
        <v>4.3</v>
      </c>
      <c r="R32">
        <f>_xlfn.STDEV.P(C32:L32)</f>
        <v>2.0518284528683193</v>
      </c>
    </row>
    <row r="33" spans="1:18" x14ac:dyDescent="0.25">
      <c r="A33" s="2" t="s">
        <v>6</v>
      </c>
      <c r="B33" s="2" t="s">
        <v>7</v>
      </c>
      <c r="C33">
        <v>71</v>
      </c>
      <c r="D33">
        <v>60</v>
      </c>
      <c r="E33">
        <v>54</v>
      </c>
      <c r="F33">
        <v>86</v>
      </c>
      <c r="G33">
        <v>70</v>
      </c>
      <c r="H33">
        <v>51</v>
      </c>
      <c r="I33">
        <v>81</v>
      </c>
      <c r="J33">
        <v>63</v>
      </c>
      <c r="K33">
        <v>64</v>
      </c>
      <c r="L33" s="8">
        <v>62</v>
      </c>
      <c r="M33" s="2" t="s">
        <v>6</v>
      </c>
      <c r="N33" s="16" t="s">
        <v>7</v>
      </c>
      <c r="O33" s="4">
        <f>MIN(C33:L33)</f>
        <v>51</v>
      </c>
      <c r="P33">
        <f>MAX(C33:L33)</f>
        <v>86</v>
      </c>
      <c r="Q33" s="11">
        <f>AVERAGE(C33:L33)</f>
        <v>66.2</v>
      </c>
      <c r="R33">
        <f>_xlfn.STDEV.P(C33:L33)</f>
        <v>10.486181383134664</v>
      </c>
    </row>
    <row r="34" spans="1:18" x14ac:dyDescent="0.25">
      <c r="A34" s="1"/>
      <c r="L34" s="8"/>
      <c r="M34" s="1"/>
      <c r="O34" s="4"/>
      <c r="Q34" s="11"/>
    </row>
    <row r="35" spans="1:18" ht="15.75" thickBot="1" x14ac:dyDescent="0.3">
      <c r="A35" s="2" t="s">
        <v>14</v>
      </c>
      <c r="L35" s="8"/>
      <c r="M35" s="7" t="s">
        <v>10</v>
      </c>
      <c r="N35" s="7" t="s">
        <v>8</v>
      </c>
      <c r="O35" s="7" t="s">
        <v>11</v>
      </c>
      <c r="P35" s="7" t="s">
        <v>12</v>
      </c>
      <c r="Q35" s="7" t="s">
        <v>9</v>
      </c>
      <c r="R35" s="7" t="s">
        <v>13</v>
      </c>
    </row>
    <row r="36" spans="1:18" x14ac:dyDescent="0.25">
      <c r="A36" s="2" t="s">
        <v>0</v>
      </c>
      <c r="B36" s="2" t="s">
        <v>1</v>
      </c>
      <c r="C36">
        <v>211.1</v>
      </c>
      <c r="D36">
        <v>204.4</v>
      </c>
      <c r="E36">
        <v>204.2</v>
      </c>
      <c r="F36">
        <v>207.9</v>
      </c>
      <c r="G36">
        <v>205.8</v>
      </c>
      <c r="H36">
        <v>208.8</v>
      </c>
      <c r="I36">
        <v>213</v>
      </c>
      <c r="J36">
        <v>215.4</v>
      </c>
      <c r="K36">
        <v>210.2</v>
      </c>
      <c r="L36" s="8">
        <v>207.6</v>
      </c>
      <c r="M36" s="2" t="s">
        <v>0</v>
      </c>
      <c r="N36" s="14" t="s">
        <v>1</v>
      </c>
      <c r="O36" s="4">
        <f>MIN(C36:L36)</f>
        <v>204.2</v>
      </c>
      <c r="P36">
        <f>MAX(C36:L36)</f>
        <v>215.4</v>
      </c>
      <c r="Q36" s="11">
        <f>AVERAGE(C36:L36)</f>
        <v>208.84</v>
      </c>
      <c r="R36">
        <f>_xlfn.STDEV.P(C36:L36)</f>
        <v>3.46704485116648</v>
      </c>
    </row>
    <row r="37" spans="1:18" x14ac:dyDescent="0.25">
      <c r="A37" s="5" t="s">
        <v>0</v>
      </c>
      <c r="B37" s="5" t="s">
        <v>7</v>
      </c>
      <c r="C37" s="6">
        <v>181.7</v>
      </c>
      <c r="D37" s="6">
        <v>182.5</v>
      </c>
      <c r="E37" s="6">
        <v>183.3</v>
      </c>
      <c r="F37" s="6">
        <v>184.5</v>
      </c>
      <c r="G37" s="6">
        <v>184.7</v>
      </c>
      <c r="H37" s="6">
        <v>185.9</v>
      </c>
      <c r="I37" s="6">
        <v>186.8</v>
      </c>
      <c r="J37" s="6">
        <v>187.1</v>
      </c>
      <c r="K37" s="6">
        <v>189.3</v>
      </c>
      <c r="L37" s="9">
        <v>191.3</v>
      </c>
      <c r="M37" s="5" t="s">
        <v>0</v>
      </c>
      <c r="N37" s="15" t="s">
        <v>7</v>
      </c>
      <c r="O37" s="13">
        <f>MIN(C37:L37)</f>
        <v>181.7</v>
      </c>
      <c r="P37" s="6">
        <f>MAX(C37:L37)</f>
        <v>191.3</v>
      </c>
      <c r="Q37" s="12">
        <f>AVERAGE(C37:L37)</f>
        <v>185.70999999999998</v>
      </c>
      <c r="R37" s="6">
        <f>_xlfn.STDEV.P(C37:L37)</f>
        <v>2.8630228780084921</v>
      </c>
    </row>
    <row r="38" spans="1:18" x14ac:dyDescent="0.25">
      <c r="A38" s="2" t="s">
        <v>6</v>
      </c>
      <c r="B38" s="2" t="s">
        <v>1</v>
      </c>
      <c r="C38">
        <v>241.3</v>
      </c>
      <c r="D38">
        <v>237</v>
      </c>
      <c r="E38">
        <v>229.3</v>
      </c>
      <c r="F38">
        <v>234.7</v>
      </c>
      <c r="G38">
        <v>236.6</v>
      </c>
      <c r="H38">
        <v>238.3</v>
      </c>
      <c r="I38">
        <v>239</v>
      </c>
      <c r="J38">
        <v>230.8</v>
      </c>
      <c r="K38">
        <v>235.1</v>
      </c>
      <c r="L38" s="8">
        <v>236.7</v>
      </c>
      <c r="M38" s="2" t="s">
        <v>6</v>
      </c>
      <c r="N38" s="16" t="s">
        <v>1</v>
      </c>
      <c r="O38" s="4">
        <f>MIN(C38:L38)</f>
        <v>229.3</v>
      </c>
      <c r="P38">
        <f>MAX(C38:L38)</f>
        <v>241.3</v>
      </c>
      <c r="Q38" s="11">
        <f>AVERAGE(C38:L38)</f>
        <v>235.87999999999997</v>
      </c>
      <c r="R38">
        <f>_xlfn.STDEV.P(C38:L38)</f>
        <v>3.4426152849251097</v>
      </c>
    </row>
    <row r="39" spans="1:18" x14ac:dyDescent="0.25">
      <c r="A39" s="2" t="s">
        <v>6</v>
      </c>
      <c r="B39" s="2" t="s">
        <v>7</v>
      </c>
      <c r="C39">
        <v>210.2</v>
      </c>
      <c r="D39">
        <v>238.5</v>
      </c>
      <c r="E39">
        <v>269</v>
      </c>
      <c r="F39">
        <v>282.8</v>
      </c>
      <c r="G39">
        <v>310</v>
      </c>
      <c r="H39">
        <v>332.6</v>
      </c>
      <c r="I39">
        <v>329.7</v>
      </c>
      <c r="J39">
        <v>339.5</v>
      </c>
      <c r="K39">
        <v>354.8</v>
      </c>
      <c r="L39" s="8">
        <v>384</v>
      </c>
      <c r="M39" s="2" t="s">
        <v>6</v>
      </c>
      <c r="N39" s="16" t="s">
        <v>7</v>
      </c>
      <c r="O39" s="4">
        <f>MIN(C39:L39)</f>
        <v>210.2</v>
      </c>
      <c r="P39">
        <f>MAX(C39:L39)</f>
        <v>384</v>
      </c>
      <c r="Q39" s="11">
        <f>AVERAGE(C39:L39)</f>
        <v>305.11</v>
      </c>
      <c r="R39">
        <f>_xlfn.STDEV.P(C39:L39)</f>
        <v>51.484122795284812</v>
      </c>
    </row>
    <row r="40" spans="1:18" x14ac:dyDescent="0.25">
      <c r="L40" s="10"/>
      <c r="Q40" s="2"/>
    </row>
    <row r="41" spans="1:18" ht="18.75" x14ac:dyDescent="0.3">
      <c r="A41" s="3" t="s">
        <v>15</v>
      </c>
      <c r="L41" s="8"/>
      <c r="M41" s="3" t="s">
        <v>15</v>
      </c>
      <c r="O41" s="4"/>
      <c r="Q41" s="11"/>
    </row>
    <row r="42" spans="1:18" ht="15.75" thickBot="1" x14ac:dyDescent="0.3">
      <c r="A42" s="2" t="s">
        <v>5</v>
      </c>
      <c r="L42" s="10"/>
      <c r="M42" s="7" t="s">
        <v>10</v>
      </c>
      <c r="N42" s="7" t="s">
        <v>8</v>
      </c>
      <c r="O42" s="7" t="s">
        <v>11</v>
      </c>
      <c r="P42" s="7" t="s">
        <v>12</v>
      </c>
      <c r="Q42" s="7" t="s">
        <v>9</v>
      </c>
      <c r="R42" s="7" t="s">
        <v>13</v>
      </c>
    </row>
    <row r="43" spans="1:18" x14ac:dyDescent="0.25">
      <c r="A43" s="2" t="s">
        <v>0</v>
      </c>
      <c r="B43" s="2" t="s">
        <v>1</v>
      </c>
      <c r="C43">
        <v>45</v>
      </c>
      <c r="D43">
        <v>33</v>
      </c>
      <c r="E43">
        <v>40</v>
      </c>
      <c r="F43">
        <v>35</v>
      </c>
      <c r="G43">
        <v>37</v>
      </c>
      <c r="H43">
        <v>39</v>
      </c>
      <c r="I43">
        <v>31</v>
      </c>
      <c r="J43">
        <v>34</v>
      </c>
      <c r="K43">
        <v>25</v>
      </c>
      <c r="L43" s="8">
        <v>34</v>
      </c>
      <c r="M43" s="2" t="s">
        <v>0</v>
      </c>
      <c r="N43" s="14" t="s">
        <v>1</v>
      </c>
      <c r="O43" s="4">
        <f>MIN(C43:L43)</f>
        <v>25</v>
      </c>
      <c r="P43">
        <f>MAX(C43:L43)</f>
        <v>45</v>
      </c>
      <c r="Q43" s="11">
        <f>AVERAGE(C43:L43)</f>
        <v>35.299999999999997</v>
      </c>
      <c r="R43">
        <f>_xlfn.STDEV.P(C43:L43)</f>
        <v>5.1584881506115723</v>
      </c>
    </row>
    <row r="44" spans="1:18" x14ac:dyDescent="0.25">
      <c r="A44" s="5" t="s">
        <v>0</v>
      </c>
      <c r="B44" s="5" t="s">
        <v>7</v>
      </c>
      <c r="C44" s="6">
        <v>34</v>
      </c>
      <c r="D44" s="6">
        <v>33</v>
      </c>
      <c r="E44" s="6">
        <v>29</v>
      </c>
      <c r="F44" s="6">
        <v>33</v>
      </c>
      <c r="G44" s="6">
        <v>30</v>
      </c>
      <c r="H44" s="6">
        <v>30</v>
      </c>
      <c r="I44" s="6">
        <v>25</v>
      </c>
      <c r="J44" s="6">
        <v>28</v>
      </c>
      <c r="K44" s="6">
        <v>31</v>
      </c>
      <c r="L44" s="9">
        <v>26</v>
      </c>
      <c r="M44" s="5" t="s">
        <v>0</v>
      </c>
      <c r="N44" s="15" t="s">
        <v>7</v>
      </c>
      <c r="O44" s="13">
        <f>MIN(C44:L44)</f>
        <v>25</v>
      </c>
      <c r="P44" s="6">
        <f>MAX(C44:L44)</f>
        <v>34</v>
      </c>
      <c r="Q44" s="12">
        <f>AVERAGE(C44:L44)</f>
        <v>29.9</v>
      </c>
      <c r="R44" s="6">
        <f>_xlfn.STDEV.P(C44:L44)</f>
        <v>2.8442925306655789</v>
      </c>
    </row>
    <row r="45" spans="1:18" x14ac:dyDescent="0.25">
      <c r="A45" s="2" t="s">
        <v>6</v>
      </c>
      <c r="B45" s="2" t="s">
        <v>1</v>
      </c>
      <c r="C45">
        <v>11</v>
      </c>
      <c r="D45">
        <v>13</v>
      </c>
      <c r="E45">
        <v>10</v>
      </c>
      <c r="F45">
        <v>5</v>
      </c>
      <c r="G45">
        <v>17</v>
      </c>
      <c r="H45">
        <v>12</v>
      </c>
      <c r="I45">
        <v>8</v>
      </c>
      <c r="J45">
        <v>8</v>
      </c>
      <c r="K45">
        <v>9</v>
      </c>
      <c r="L45" s="8">
        <v>8</v>
      </c>
      <c r="M45" s="2" t="s">
        <v>6</v>
      </c>
      <c r="N45" s="16" t="s">
        <v>1</v>
      </c>
      <c r="O45" s="4">
        <f>MIN(C45:L45)</f>
        <v>5</v>
      </c>
      <c r="P45">
        <f>MAX(C45:L45)</f>
        <v>17</v>
      </c>
      <c r="Q45" s="11">
        <f>AVERAGE(C45:L45)</f>
        <v>10.1</v>
      </c>
      <c r="R45">
        <f>_xlfn.STDEV.P(C45:L45)</f>
        <v>3.1764760348537182</v>
      </c>
    </row>
    <row r="46" spans="1:18" x14ac:dyDescent="0.25">
      <c r="A46" s="2" t="s">
        <v>6</v>
      </c>
      <c r="B46" s="2" t="s">
        <v>7</v>
      </c>
      <c r="C46">
        <v>5</v>
      </c>
      <c r="D46">
        <v>5</v>
      </c>
      <c r="E46">
        <v>3</v>
      </c>
      <c r="F46">
        <v>5</v>
      </c>
      <c r="G46">
        <v>3</v>
      </c>
      <c r="H46">
        <v>2</v>
      </c>
      <c r="I46">
        <v>2</v>
      </c>
      <c r="J46">
        <v>8</v>
      </c>
      <c r="K46">
        <v>5</v>
      </c>
      <c r="L46" s="8">
        <v>5</v>
      </c>
      <c r="M46" s="2" t="s">
        <v>6</v>
      </c>
      <c r="N46" s="16" t="s">
        <v>7</v>
      </c>
      <c r="O46" s="4">
        <f>MIN(C46:L46)</f>
        <v>2</v>
      </c>
      <c r="P46">
        <f>MAX(C46:L46)</f>
        <v>8</v>
      </c>
      <c r="Q46" s="11">
        <f>AVERAGE(C46:L46)</f>
        <v>4.3</v>
      </c>
      <c r="R46">
        <f>_xlfn.STDEV.P(C46:L46)</f>
        <v>1.7349351572897471</v>
      </c>
    </row>
    <row r="47" spans="1:18" x14ac:dyDescent="0.25">
      <c r="A47" s="1"/>
      <c r="L47" s="8"/>
      <c r="M47" s="1"/>
      <c r="O47" s="4"/>
      <c r="Q47" s="11"/>
    </row>
    <row r="48" spans="1:18" ht="15.75" thickBot="1" x14ac:dyDescent="0.3">
      <c r="A48" s="2" t="s">
        <v>14</v>
      </c>
      <c r="L48" s="8"/>
      <c r="M48" s="7" t="s">
        <v>10</v>
      </c>
      <c r="N48" s="7" t="s">
        <v>8</v>
      </c>
      <c r="O48" s="7" t="s">
        <v>11</v>
      </c>
      <c r="P48" s="7" t="s">
        <v>12</v>
      </c>
      <c r="Q48" s="7" t="s">
        <v>9</v>
      </c>
      <c r="R48" s="7" t="s">
        <v>13</v>
      </c>
    </row>
    <row r="49" spans="1:18" x14ac:dyDescent="0.25">
      <c r="A49" s="2" t="s">
        <v>0</v>
      </c>
      <c r="B49" s="2" t="s">
        <v>1</v>
      </c>
      <c r="C49">
        <v>226.6</v>
      </c>
      <c r="D49">
        <v>217.4</v>
      </c>
      <c r="E49">
        <v>217</v>
      </c>
      <c r="F49">
        <v>216.7</v>
      </c>
      <c r="G49">
        <v>213.2</v>
      </c>
      <c r="H49">
        <v>213.8</v>
      </c>
      <c r="I49">
        <v>254.2</v>
      </c>
      <c r="J49">
        <v>218.6</v>
      </c>
      <c r="K49">
        <v>213.2</v>
      </c>
      <c r="L49" s="8">
        <v>217.8</v>
      </c>
      <c r="M49" s="2" t="s">
        <v>0</v>
      </c>
      <c r="N49" s="14" t="s">
        <v>1</v>
      </c>
      <c r="O49" s="4">
        <f>MIN(C49:L49)</f>
        <v>213.2</v>
      </c>
      <c r="P49">
        <f>MAX(C49:L49)</f>
        <v>254.2</v>
      </c>
      <c r="Q49" s="11">
        <f>AVERAGE(C49:L49)</f>
        <v>220.85</v>
      </c>
      <c r="R49">
        <f>_xlfn.STDEV.P(C49:L49)</f>
        <v>11.70617358490809</v>
      </c>
    </row>
    <row r="50" spans="1:18" x14ac:dyDescent="0.25">
      <c r="A50" s="5" t="s">
        <v>0</v>
      </c>
      <c r="B50" s="5" t="s">
        <v>7</v>
      </c>
      <c r="C50" s="6">
        <v>184.1</v>
      </c>
      <c r="D50" s="6">
        <v>184.3</v>
      </c>
      <c r="E50" s="6">
        <v>187.9</v>
      </c>
      <c r="F50" s="6">
        <v>189.5</v>
      </c>
      <c r="G50" s="6">
        <v>192.4</v>
      </c>
      <c r="H50" s="6">
        <v>194</v>
      </c>
      <c r="I50" s="6">
        <v>196.1</v>
      </c>
      <c r="J50" s="6">
        <v>197.6</v>
      </c>
      <c r="K50" s="6">
        <v>199.5</v>
      </c>
      <c r="L50" s="9">
        <v>201</v>
      </c>
      <c r="M50" s="5" t="s">
        <v>0</v>
      </c>
      <c r="N50" s="15" t="s">
        <v>7</v>
      </c>
      <c r="O50" s="13">
        <f>MIN(C50:L50)</f>
        <v>184.1</v>
      </c>
      <c r="P50" s="6">
        <f>MAX(C50:L50)</f>
        <v>201</v>
      </c>
      <c r="Q50" s="12">
        <f>AVERAGE(C50:L50)</f>
        <v>192.63999999999996</v>
      </c>
      <c r="R50" s="6">
        <f>_xlfn.STDEV.P(C50:L50)</f>
        <v>5.746686001514262</v>
      </c>
    </row>
    <row r="51" spans="1:18" x14ac:dyDescent="0.25">
      <c r="A51" s="2" t="s">
        <v>6</v>
      </c>
      <c r="B51" s="2" t="s">
        <v>1</v>
      </c>
      <c r="C51">
        <v>244.4</v>
      </c>
      <c r="D51">
        <v>240.1</v>
      </c>
      <c r="E51">
        <v>241.7</v>
      </c>
      <c r="F51">
        <v>230.4</v>
      </c>
      <c r="G51">
        <v>247</v>
      </c>
      <c r="H51">
        <v>241</v>
      </c>
      <c r="I51">
        <v>242.3</v>
      </c>
      <c r="J51">
        <v>244.1</v>
      </c>
      <c r="K51">
        <v>244.1</v>
      </c>
      <c r="L51" s="8">
        <v>235.1</v>
      </c>
      <c r="M51" s="2" t="s">
        <v>6</v>
      </c>
      <c r="N51" s="16" t="s">
        <v>1</v>
      </c>
      <c r="O51" s="4">
        <f>MIN(C51:L51)</f>
        <v>230.4</v>
      </c>
      <c r="P51">
        <f>MAX(C51:L51)</f>
        <v>247</v>
      </c>
      <c r="Q51" s="11">
        <f>AVERAGE(C51:L51)</f>
        <v>241.01999999999998</v>
      </c>
      <c r="R51">
        <f>_xlfn.STDEV.P(C51:L51)</f>
        <v>4.6576388868180834</v>
      </c>
    </row>
    <row r="52" spans="1:18" x14ac:dyDescent="0.25">
      <c r="A52" s="2" t="s">
        <v>6</v>
      </c>
      <c r="B52" s="2" t="s">
        <v>7</v>
      </c>
      <c r="C52">
        <v>213.4</v>
      </c>
      <c r="D52">
        <v>214.4</v>
      </c>
      <c r="E52">
        <v>213.2</v>
      </c>
      <c r="F52">
        <v>214.1</v>
      </c>
      <c r="G52">
        <v>214.9</v>
      </c>
      <c r="H52">
        <v>215</v>
      </c>
      <c r="I52">
        <v>220.1</v>
      </c>
      <c r="J52">
        <v>220.8</v>
      </c>
      <c r="K52">
        <v>221.6</v>
      </c>
      <c r="L52" s="10">
        <v>223.2</v>
      </c>
      <c r="M52" s="2" t="s">
        <v>6</v>
      </c>
      <c r="N52" s="16" t="s">
        <v>7</v>
      </c>
      <c r="O52" s="4">
        <f>MIN(C52:L52)</f>
        <v>213.2</v>
      </c>
      <c r="P52">
        <f>MAX(C52:L52)</f>
        <v>223.2</v>
      </c>
      <c r="Q52" s="11">
        <f>AVERAGE(C52:L52)</f>
        <v>217.07</v>
      </c>
      <c r="R52">
        <f>_xlfn.STDEV.P(C52:L52)</f>
        <v>3.6685283152784836</v>
      </c>
    </row>
    <row r="53" spans="1:18" x14ac:dyDescent="0.25">
      <c r="L53" s="10"/>
      <c r="Q53" s="2"/>
    </row>
    <row r="54" spans="1:18" ht="18.75" x14ac:dyDescent="0.3">
      <c r="A54" s="3" t="s">
        <v>16</v>
      </c>
      <c r="L54" s="8"/>
      <c r="M54" s="3" t="s">
        <v>16</v>
      </c>
      <c r="O54" s="4"/>
      <c r="Q54" s="11"/>
    </row>
    <row r="55" spans="1:18" ht="15.75" thickBot="1" x14ac:dyDescent="0.3">
      <c r="A55" s="2" t="s">
        <v>5</v>
      </c>
      <c r="L55" s="10"/>
      <c r="M55" s="7" t="s">
        <v>10</v>
      </c>
      <c r="N55" s="7" t="s">
        <v>8</v>
      </c>
      <c r="O55" s="7" t="s">
        <v>11</v>
      </c>
      <c r="P55" s="7" t="s">
        <v>12</v>
      </c>
      <c r="Q55" s="7" t="s">
        <v>9</v>
      </c>
      <c r="R55" s="7" t="s">
        <v>13</v>
      </c>
    </row>
    <row r="56" spans="1:18" x14ac:dyDescent="0.25">
      <c r="A56" s="2" t="s">
        <v>0</v>
      </c>
      <c r="B56" s="2" t="s">
        <v>1</v>
      </c>
      <c r="C56">
        <v>70</v>
      </c>
      <c r="D56">
        <v>63</v>
      </c>
      <c r="E56">
        <v>68</v>
      </c>
      <c r="F56">
        <v>69</v>
      </c>
      <c r="G56">
        <v>67</v>
      </c>
      <c r="H56">
        <v>76</v>
      </c>
      <c r="I56">
        <v>60</v>
      </c>
      <c r="J56">
        <v>74</v>
      </c>
      <c r="K56">
        <v>86</v>
      </c>
      <c r="L56" s="8">
        <v>68</v>
      </c>
      <c r="M56" s="2" t="s">
        <v>0</v>
      </c>
      <c r="N56" s="14" t="s">
        <v>1</v>
      </c>
      <c r="O56" s="4">
        <f>MIN(C56:L56)</f>
        <v>60</v>
      </c>
      <c r="P56">
        <f>MAX(C56:L56)</f>
        <v>86</v>
      </c>
      <c r="Q56" s="11">
        <f>AVERAGE(C56:L56)</f>
        <v>70.099999999999994</v>
      </c>
      <c r="R56">
        <f>_xlfn.STDEV.P(C56:L56)</f>
        <v>6.8912988616080204</v>
      </c>
    </row>
    <row r="57" spans="1:18" x14ac:dyDescent="0.25">
      <c r="A57" s="5" t="s">
        <v>0</v>
      </c>
      <c r="B57" s="5" t="s">
        <v>7</v>
      </c>
      <c r="C57" s="6">
        <v>59</v>
      </c>
      <c r="D57" s="6">
        <v>32</v>
      </c>
      <c r="E57" s="6">
        <v>47</v>
      </c>
      <c r="F57" s="6">
        <v>25</v>
      </c>
      <c r="G57" s="6">
        <v>29</v>
      </c>
      <c r="H57" s="6">
        <v>25</v>
      </c>
      <c r="I57" s="6">
        <v>30</v>
      </c>
      <c r="J57" s="6">
        <v>32</v>
      </c>
      <c r="K57" s="6">
        <v>39</v>
      </c>
      <c r="L57" s="9">
        <v>30</v>
      </c>
      <c r="M57" s="5" t="s">
        <v>0</v>
      </c>
      <c r="N57" s="15" t="s">
        <v>7</v>
      </c>
      <c r="O57" s="13">
        <f>MIN(C57:L57)</f>
        <v>25</v>
      </c>
      <c r="P57" s="6">
        <f>MAX(C57:L57)</f>
        <v>59</v>
      </c>
      <c r="Q57" s="12">
        <f>AVERAGE(C57:L57)</f>
        <v>34.799999999999997</v>
      </c>
      <c r="R57" s="6">
        <f>_xlfn.STDEV.P(C57:L57)</f>
        <v>10.196077677224707</v>
      </c>
    </row>
    <row r="58" spans="1:18" x14ac:dyDescent="0.25">
      <c r="A58" s="2" t="s">
        <v>6</v>
      </c>
      <c r="B58" s="2" t="s">
        <v>1</v>
      </c>
      <c r="L58" s="8"/>
      <c r="M58" s="2" t="s">
        <v>6</v>
      </c>
      <c r="N58" s="16" t="s">
        <v>1</v>
      </c>
      <c r="O58" s="4">
        <f>MIN(C58:L58)</f>
        <v>0</v>
      </c>
      <c r="P58">
        <f>MAX(C58:L58)</f>
        <v>0</v>
      </c>
      <c r="Q58" s="11" t="e">
        <f>AVERAGE(C58:L58)</f>
        <v>#DIV/0!</v>
      </c>
      <c r="R58" t="e">
        <f>_xlfn.STDEV.P(C58:L58)</f>
        <v>#DIV/0!</v>
      </c>
    </row>
    <row r="59" spans="1:18" x14ac:dyDescent="0.25">
      <c r="A59" s="2" t="s">
        <v>6</v>
      </c>
      <c r="B59" s="2" t="s">
        <v>7</v>
      </c>
      <c r="L59" s="8"/>
      <c r="M59" s="2" t="s">
        <v>6</v>
      </c>
      <c r="N59" s="16" t="s">
        <v>7</v>
      </c>
      <c r="O59" s="4">
        <f>MIN(C59:L59)</f>
        <v>0</v>
      </c>
      <c r="P59">
        <f>MAX(C59:L59)</f>
        <v>0</v>
      </c>
      <c r="Q59" s="11" t="e">
        <f>AVERAGE(C59:L59)</f>
        <v>#DIV/0!</v>
      </c>
      <c r="R59" t="e">
        <f>_xlfn.STDEV.P(C59:L59)</f>
        <v>#DIV/0!</v>
      </c>
    </row>
    <row r="60" spans="1:18" x14ac:dyDescent="0.25">
      <c r="A60" s="1"/>
      <c r="L60" s="8"/>
      <c r="M60" s="1"/>
      <c r="O60" s="4"/>
      <c r="Q60" s="11"/>
    </row>
    <row r="61" spans="1:18" ht="15.75" thickBot="1" x14ac:dyDescent="0.3">
      <c r="A61" s="2" t="s">
        <v>14</v>
      </c>
      <c r="L61" s="8"/>
      <c r="M61" s="7" t="s">
        <v>10</v>
      </c>
      <c r="N61" s="7" t="s">
        <v>8</v>
      </c>
      <c r="O61" s="7" t="s">
        <v>11</v>
      </c>
      <c r="P61" s="7" t="s">
        <v>12</v>
      </c>
      <c r="Q61" s="7" t="s">
        <v>9</v>
      </c>
      <c r="R61" s="7" t="s">
        <v>13</v>
      </c>
    </row>
    <row r="62" spans="1:18" x14ac:dyDescent="0.25">
      <c r="A62" s="2" t="s">
        <v>0</v>
      </c>
      <c r="B62" s="2" t="s">
        <v>1</v>
      </c>
      <c r="C62">
        <v>259.60000000000002</v>
      </c>
      <c r="D62">
        <v>267.89999999999998</v>
      </c>
      <c r="E62">
        <v>279.39999999999998</v>
      </c>
      <c r="F62">
        <v>284.2</v>
      </c>
      <c r="G62">
        <v>286</v>
      </c>
      <c r="H62">
        <v>298.2</v>
      </c>
      <c r="I62">
        <v>315.60000000000002</v>
      </c>
      <c r="J62">
        <v>315.3</v>
      </c>
      <c r="K62">
        <v>324.3</v>
      </c>
      <c r="L62" s="8">
        <v>323.89999999999998</v>
      </c>
      <c r="M62" s="2" t="s">
        <v>0</v>
      </c>
      <c r="N62" s="14" t="s">
        <v>1</v>
      </c>
      <c r="O62" s="4">
        <f>MIN(C62:L62)</f>
        <v>259.60000000000002</v>
      </c>
      <c r="P62">
        <f>MAX(C62:L62)</f>
        <v>324.3</v>
      </c>
      <c r="Q62" s="11">
        <f>AVERAGE(C62:L62)</f>
        <v>295.44000000000005</v>
      </c>
      <c r="R62">
        <f>_xlfn.STDEV.P(C62:L62)</f>
        <v>22.286821217930566</v>
      </c>
    </row>
    <row r="63" spans="1:18" x14ac:dyDescent="0.25">
      <c r="A63" s="5" t="s">
        <v>0</v>
      </c>
      <c r="B63" s="5" t="s">
        <v>7</v>
      </c>
      <c r="C63" s="6">
        <v>223.6</v>
      </c>
      <c r="D63" s="6">
        <v>228</v>
      </c>
      <c r="E63" s="6">
        <v>200.9</v>
      </c>
      <c r="F63" s="6">
        <v>193.3</v>
      </c>
      <c r="G63" s="6">
        <v>194.1</v>
      </c>
      <c r="H63" s="6">
        <v>195.7</v>
      </c>
      <c r="I63" s="6">
        <v>196.5</v>
      </c>
      <c r="J63" s="6">
        <v>197</v>
      </c>
      <c r="K63" s="6">
        <v>198.3</v>
      </c>
      <c r="L63" s="9">
        <v>198.8</v>
      </c>
      <c r="M63" s="5" t="s">
        <v>0</v>
      </c>
      <c r="N63" s="15" t="s">
        <v>7</v>
      </c>
      <c r="O63" s="13">
        <f>MIN(C63:L63)</f>
        <v>193.3</v>
      </c>
      <c r="P63" s="6">
        <f>MAX(C63:L63)</f>
        <v>228</v>
      </c>
      <c r="Q63" s="12">
        <f>AVERAGE(C63:L63)</f>
        <v>202.61999999999998</v>
      </c>
      <c r="R63" s="6">
        <f>_xlfn.STDEV.P(C63:L63)</f>
        <v>11.819035493643293</v>
      </c>
    </row>
    <row r="64" spans="1:18" x14ac:dyDescent="0.25">
      <c r="A64" s="2" t="s">
        <v>6</v>
      </c>
      <c r="B64" s="2" t="s">
        <v>1</v>
      </c>
      <c r="L64" s="8"/>
      <c r="M64" s="2" t="s">
        <v>6</v>
      </c>
      <c r="N64" s="16" t="s">
        <v>1</v>
      </c>
      <c r="O64" s="4">
        <f>MIN(C64:L64)</f>
        <v>0</v>
      </c>
      <c r="P64">
        <f>MAX(C64:L64)</f>
        <v>0</v>
      </c>
      <c r="Q64" s="11" t="e">
        <f>AVERAGE(C64:L64)</f>
        <v>#DIV/0!</v>
      </c>
      <c r="R64" t="e">
        <f>_xlfn.STDEV.P(C64:L64)</f>
        <v>#DIV/0!</v>
      </c>
    </row>
    <row r="65" spans="1:18" x14ac:dyDescent="0.25">
      <c r="A65" s="2" t="s">
        <v>6</v>
      </c>
      <c r="B65" s="2" t="s">
        <v>7</v>
      </c>
      <c r="L65" s="8"/>
      <c r="M65" s="2" t="s">
        <v>6</v>
      </c>
      <c r="N65" s="16" t="s">
        <v>7</v>
      </c>
      <c r="O65" s="4">
        <f>MIN(C65:L65)</f>
        <v>0</v>
      </c>
      <c r="P65">
        <f>MAX(C65:L65)</f>
        <v>0</v>
      </c>
      <c r="Q65" s="11" t="e">
        <f>AVERAGE(C65:L65)</f>
        <v>#DIV/0!</v>
      </c>
      <c r="R65" t="e">
        <f>_xlfn.STDEV.P(C65:L65)</f>
        <v>#DIV/0!</v>
      </c>
    </row>
    <row r="66" spans="1:18" x14ac:dyDescent="0.25">
      <c r="L66" s="10"/>
      <c r="Q66" s="2"/>
    </row>
    <row r="67" spans="1:18" ht="18.75" x14ac:dyDescent="0.3">
      <c r="A67" s="3" t="s">
        <v>17</v>
      </c>
      <c r="L67" s="8"/>
      <c r="M67" s="3" t="s">
        <v>17</v>
      </c>
      <c r="O67" s="4"/>
      <c r="Q67" s="11"/>
    </row>
    <row r="68" spans="1:18" ht="15.75" thickBot="1" x14ac:dyDescent="0.3">
      <c r="A68" s="2" t="s">
        <v>5</v>
      </c>
      <c r="L68" s="10"/>
      <c r="M68" s="7" t="s">
        <v>10</v>
      </c>
      <c r="N68" s="7" t="s">
        <v>8</v>
      </c>
      <c r="O68" s="7" t="s">
        <v>11</v>
      </c>
      <c r="P68" s="7" t="s">
        <v>12</v>
      </c>
      <c r="Q68" s="7" t="s">
        <v>9</v>
      </c>
      <c r="R68" s="7" t="s">
        <v>13</v>
      </c>
    </row>
    <row r="69" spans="1:18" x14ac:dyDescent="0.25">
      <c r="A69" s="2" t="s">
        <v>0</v>
      </c>
      <c r="B69" s="2" t="s">
        <v>1</v>
      </c>
      <c r="C69">
        <v>26</v>
      </c>
      <c r="D69">
        <v>28</v>
      </c>
      <c r="E69">
        <v>27</v>
      </c>
      <c r="F69">
        <v>26</v>
      </c>
      <c r="G69">
        <v>27</v>
      </c>
      <c r="H69">
        <v>28</v>
      </c>
      <c r="I69">
        <v>29</v>
      </c>
      <c r="J69">
        <v>28</v>
      </c>
      <c r="K69">
        <v>29</v>
      </c>
      <c r="L69" s="8">
        <v>28</v>
      </c>
      <c r="M69" s="2" t="s">
        <v>0</v>
      </c>
      <c r="N69" s="14" t="s">
        <v>1</v>
      </c>
      <c r="O69" s="4">
        <f>MIN(C69:L69)</f>
        <v>26</v>
      </c>
      <c r="P69">
        <f>MAX(C69:L69)</f>
        <v>29</v>
      </c>
      <c r="Q69" s="11">
        <f>AVERAGE(C69:L69)</f>
        <v>27.6</v>
      </c>
      <c r="R69">
        <f>_xlfn.STDEV.P(C69:L69)</f>
        <v>1.0198039027185568</v>
      </c>
    </row>
    <row r="70" spans="1:18" x14ac:dyDescent="0.25">
      <c r="A70" s="5" t="s">
        <v>0</v>
      </c>
      <c r="B70" s="5" t="s">
        <v>7</v>
      </c>
      <c r="C70" s="6">
        <v>27</v>
      </c>
      <c r="D70" s="6">
        <v>28</v>
      </c>
      <c r="E70" s="6">
        <v>27</v>
      </c>
      <c r="F70" s="6">
        <v>26</v>
      </c>
      <c r="G70" s="6">
        <v>28</v>
      </c>
      <c r="H70" s="6">
        <v>27</v>
      </c>
      <c r="I70" s="6">
        <v>26</v>
      </c>
      <c r="J70" s="6">
        <v>26</v>
      </c>
      <c r="K70" s="6">
        <v>26</v>
      </c>
      <c r="L70" s="9">
        <v>28</v>
      </c>
      <c r="M70" s="5" t="s">
        <v>0</v>
      </c>
      <c r="N70" s="15" t="s">
        <v>7</v>
      </c>
      <c r="O70" s="13">
        <f>MIN(C70:L70)</f>
        <v>26</v>
      </c>
      <c r="P70" s="6">
        <f>MAX(C70:L70)</f>
        <v>28</v>
      </c>
      <c r="Q70" s="12">
        <f>AVERAGE(C70:L70)</f>
        <v>26.9</v>
      </c>
      <c r="R70" s="6">
        <f>_xlfn.STDEV.P(C70:L70)</f>
        <v>0.83066238629180733</v>
      </c>
    </row>
    <row r="71" spans="1:18" x14ac:dyDescent="0.25">
      <c r="A71" s="2" t="s">
        <v>6</v>
      </c>
      <c r="B71" s="2" t="s">
        <v>1</v>
      </c>
      <c r="C71">
        <v>3</v>
      </c>
      <c r="D71">
        <v>17</v>
      </c>
      <c r="E71">
        <v>2</v>
      </c>
      <c r="F71">
        <v>5</v>
      </c>
      <c r="G71">
        <v>2</v>
      </c>
      <c r="H71">
        <v>5</v>
      </c>
      <c r="I71">
        <v>2</v>
      </c>
      <c r="J71">
        <v>13</v>
      </c>
      <c r="K71">
        <v>2</v>
      </c>
      <c r="L71" s="8">
        <v>3</v>
      </c>
      <c r="M71" s="2" t="s">
        <v>6</v>
      </c>
      <c r="N71" s="16" t="s">
        <v>1</v>
      </c>
      <c r="O71" s="4">
        <f>MIN(C71:L71)</f>
        <v>2</v>
      </c>
      <c r="P71">
        <f>MAX(C71:L71)</f>
        <v>17</v>
      </c>
      <c r="Q71" s="11">
        <f>AVERAGE(C71:L71)</f>
        <v>5.4</v>
      </c>
      <c r="R71">
        <f>_xlfn.STDEV.P(C71:L71)</f>
        <v>5.0039984012787215</v>
      </c>
    </row>
    <row r="72" spans="1:18" x14ac:dyDescent="0.25">
      <c r="A72" s="2" t="s">
        <v>6</v>
      </c>
      <c r="B72" s="2" t="s">
        <v>7</v>
      </c>
      <c r="C72">
        <v>24</v>
      </c>
      <c r="D72">
        <v>37</v>
      </c>
      <c r="E72">
        <v>14</v>
      </c>
      <c r="F72">
        <v>27</v>
      </c>
      <c r="G72">
        <v>22</v>
      </c>
      <c r="H72">
        <v>22</v>
      </c>
      <c r="I72">
        <v>19</v>
      </c>
      <c r="J72">
        <v>22</v>
      </c>
      <c r="K72">
        <v>28</v>
      </c>
      <c r="L72" s="8">
        <v>19</v>
      </c>
      <c r="M72" s="2" t="s">
        <v>6</v>
      </c>
      <c r="N72" s="16" t="s">
        <v>7</v>
      </c>
      <c r="O72" s="4">
        <f>MIN(C72:L72)</f>
        <v>14</v>
      </c>
      <c r="P72">
        <f>MAX(C72:L72)</f>
        <v>37</v>
      </c>
      <c r="Q72" s="11">
        <f>AVERAGE(C72:L72)</f>
        <v>23.4</v>
      </c>
      <c r="R72">
        <f>_xlfn.STDEV.P(C72:L72)</f>
        <v>5.9363288318623324</v>
      </c>
    </row>
    <row r="73" spans="1:18" x14ac:dyDescent="0.25">
      <c r="A73" s="1"/>
      <c r="L73" s="8"/>
      <c r="M73" s="1"/>
      <c r="O73" s="4"/>
      <c r="Q73" s="11"/>
    </row>
    <row r="74" spans="1:18" ht="15.75" thickBot="1" x14ac:dyDescent="0.3">
      <c r="A74" s="2" t="s">
        <v>14</v>
      </c>
      <c r="L74" s="8"/>
      <c r="M74" s="7" t="s">
        <v>10</v>
      </c>
      <c r="N74" s="7" t="s">
        <v>8</v>
      </c>
      <c r="O74" s="7" t="s">
        <v>11</v>
      </c>
      <c r="P74" s="7" t="s">
        <v>12</v>
      </c>
      <c r="Q74" s="7" t="s">
        <v>9</v>
      </c>
      <c r="R74" s="7" t="s">
        <v>13</v>
      </c>
    </row>
    <row r="75" spans="1:18" x14ac:dyDescent="0.25">
      <c r="A75" s="2" t="s">
        <v>0</v>
      </c>
      <c r="B75" s="2" t="s">
        <v>1</v>
      </c>
      <c r="C75">
        <v>284.5</v>
      </c>
      <c r="D75">
        <v>286.39999999999998</v>
      </c>
      <c r="E75">
        <v>371.6</v>
      </c>
      <c r="F75">
        <v>284.3</v>
      </c>
      <c r="G75">
        <v>286.2</v>
      </c>
      <c r="H75">
        <v>286</v>
      </c>
      <c r="I75">
        <v>372.2</v>
      </c>
      <c r="J75">
        <v>294.89999999999998</v>
      </c>
      <c r="K75">
        <v>286.8</v>
      </c>
      <c r="L75" s="8">
        <v>287.10000000000002</v>
      </c>
      <c r="M75" s="2" t="s">
        <v>0</v>
      </c>
      <c r="N75" s="14" t="s">
        <v>1</v>
      </c>
      <c r="O75" s="4">
        <f>MIN(C75:L75)</f>
        <v>284.3</v>
      </c>
      <c r="P75">
        <f>MAX(C75:L75)</f>
        <v>372.2</v>
      </c>
      <c r="Q75" s="11">
        <f>AVERAGE(C75:L75)</f>
        <v>304</v>
      </c>
      <c r="R75">
        <f>_xlfn.STDEV.P(C75:L75)</f>
        <v>34.064937986146404</v>
      </c>
    </row>
    <row r="76" spans="1:18" x14ac:dyDescent="0.25">
      <c r="A76" s="5" t="s">
        <v>0</v>
      </c>
      <c r="B76" s="5" t="s">
        <v>7</v>
      </c>
      <c r="C76" s="6">
        <v>197.3</v>
      </c>
      <c r="D76" s="6">
        <v>218.9</v>
      </c>
      <c r="E76" s="6">
        <v>197</v>
      </c>
      <c r="F76" s="6">
        <v>219.2</v>
      </c>
      <c r="G76" s="6">
        <v>197.2</v>
      </c>
      <c r="H76" s="6">
        <v>219.3</v>
      </c>
      <c r="I76" s="6">
        <v>197.4</v>
      </c>
      <c r="J76" s="6">
        <v>219.4</v>
      </c>
      <c r="K76" s="6">
        <v>197.5</v>
      </c>
      <c r="L76" s="9">
        <v>219.3</v>
      </c>
      <c r="M76" s="5" t="s">
        <v>0</v>
      </c>
      <c r="N76" s="15" t="s">
        <v>7</v>
      </c>
      <c r="O76" s="13">
        <f>MIN(C76:L76)</f>
        <v>197</v>
      </c>
      <c r="P76" s="6">
        <f>MAX(C76:L76)</f>
        <v>219.4</v>
      </c>
      <c r="Q76" s="12">
        <f>AVERAGE(C76:L76)</f>
        <v>208.25000000000006</v>
      </c>
      <c r="R76" s="6">
        <f>_xlfn.STDEV.P(C76:L76)</f>
        <v>10.971349051051108</v>
      </c>
    </row>
    <row r="77" spans="1:18" x14ac:dyDescent="0.25">
      <c r="A77" s="2" t="s">
        <v>6</v>
      </c>
      <c r="B77" s="2" t="s">
        <v>1</v>
      </c>
      <c r="C77">
        <v>222.9</v>
      </c>
      <c r="D77">
        <v>409.5</v>
      </c>
      <c r="E77">
        <v>489.3</v>
      </c>
      <c r="F77">
        <v>220.2</v>
      </c>
      <c r="G77">
        <v>215.9</v>
      </c>
      <c r="H77">
        <v>403.5</v>
      </c>
      <c r="I77">
        <v>218.6</v>
      </c>
      <c r="J77">
        <v>407.9</v>
      </c>
      <c r="K77">
        <v>220.1</v>
      </c>
      <c r="L77" s="8">
        <v>217.5</v>
      </c>
      <c r="M77" s="2" t="s">
        <v>6</v>
      </c>
      <c r="N77" s="16" t="s">
        <v>1</v>
      </c>
      <c r="O77" s="4">
        <f>MIN(C77:L77)</f>
        <v>215.9</v>
      </c>
      <c r="P77">
        <f>MAX(C77:L77)</f>
        <v>489.3</v>
      </c>
      <c r="Q77" s="11">
        <f>AVERAGE(C77:L77)</f>
        <v>302.54000000000002</v>
      </c>
      <c r="R77">
        <f>_xlfn.STDEV.P(C77:L77)</f>
        <v>104.55446618868075</v>
      </c>
    </row>
    <row r="78" spans="1:18" x14ac:dyDescent="0.25">
      <c r="A78" s="2" t="s">
        <v>6</v>
      </c>
      <c r="B78" s="2" t="s">
        <v>7</v>
      </c>
      <c r="C78">
        <v>193</v>
      </c>
      <c r="D78">
        <v>188.5</v>
      </c>
      <c r="E78">
        <v>213.4</v>
      </c>
      <c r="F78">
        <v>212.9</v>
      </c>
      <c r="G78">
        <v>234.7</v>
      </c>
      <c r="H78">
        <v>211.8</v>
      </c>
      <c r="I78">
        <v>236</v>
      </c>
      <c r="J78">
        <v>212</v>
      </c>
      <c r="K78">
        <v>235.9</v>
      </c>
      <c r="L78" s="8">
        <v>189.1</v>
      </c>
      <c r="M78" s="2" t="s">
        <v>6</v>
      </c>
      <c r="N78" s="16" t="s">
        <v>7</v>
      </c>
      <c r="O78" s="4">
        <f>MIN(C78:L78)</f>
        <v>188.5</v>
      </c>
      <c r="P78">
        <f>MAX(C78:L78)</f>
        <v>236</v>
      </c>
      <c r="Q78" s="11">
        <f>AVERAGE(C78:L78)</f>
        <v>212.73000000000002</v>
      </c>
      <c r="R78">
        <f>_xlfn.STDEV.P(C78:L78)</f>
        <v>17.600116476887305</v>
      </c>
    </row>
  </sheetData>
  <phoneticPr fontId="22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C1D3-CDF0-4CD8-B2F2-3D658EE0C9AC}">
  <dimension ref="A1:Q24"/>
  <sheetViews>
    <sheetView workbookViewId="0">
      <selection activeCell="E27" sqref="E27"/>
    </sheetView>
  </sheetViews>
  <sheetFormatPr baseColWidth="10" defaultRowHeight="15" x14ac:dyDescent="0.25"/>
  <cols>
    <col min="16" max="16" width="11.42578125" customWidth="1"/>
  </cols>
  <sheetData>
    <row r="1" spans="1:9" ht="18.75" x14ac:dyDescent="0.3">
      <c r="A1" s="3" t="s">
        <v>37</v>
      </c>
    </row>
    <row r="2" spans="1:9" x14ac:dyDescent="0.25">
      <c r="C2" s="2" t="s">
        <v>1</v>
      </c>
      <c r="E2" s="2" t="s">
        <v>7</v>
      </c>
      <c r="H2" s="2"/>
      <c r="I2" s="2"/>
    </row>
    <row r="3" spans="1:9" x14ac:dyDescent="0.25">
      <c r="C3">
        <v>779.45699999999999</v>
      </c>
      <c r="E3">
        <v>1314.4649999999997</v>
      </c>
    </row>
    <row r="4" spans="1:9" x14ac:dyDescent="0.25">
      <c r="C4">
        <v>804.43600000000004</v>
      </c>
      <c r="E4">
        <v>1343.0969999999988</v>
      </c>
    </row>
    <row r="5" spans="1:9" x14ac:dyDescent="0.25">
      <c r="C5">
        <v>807.16399999999999</v>
      </c>
      <c r="E5">
        <v>1380.2399999999998</v>
      </c>
    </row>
    <row r="6" spans="1:9" x14ac:dyDescent="0.25">
      <c r="C6">
        <v>795.61599999999999</v>
      </c>
      <c r="E6">
        <v>1305.8939999999984</v>
      </c>
    </row>
    <row r="7" spans="1:9" x14ac:dyDescent="0.25">
      <c r="C7">
        <v>776.38499999999999</v>
      </c>
      <c r="E7">
        <v>1316.0110000000022</v>
      </c>
    </row>
    <row r="8" spans="1:9" x14ac:dyDescent="0.25">
      <c r="C8">
        <v>805.10699999999997</v>
      </c>
      <c r="E8">
        <v>1299.6800000000003</v>
      </c>
    </row>
    <row r="9" spans="1:9" x14ac:dyDescent="0.25">
      <c r="C9">
        <v>946.61199999999997</v>
      </c>
      <c r="E9">
        <v>1314.601999999999</v>
      </c>
    </row>
    <row r="10" spans="1:9" x14ac:dyDescent="0.25">
      <c r="C10">
        <v>826.48900000000003</v>
      </c>
      <c r="E10">
        <v>1330.1909999999989</v>
      </c>
    </row>
    <row r="11" spans="1:9" x14ac:dyDescent="0.25">
      <c r="C11">
        <v>809.49699999999996</v>
      </c>
      <c r="E11">
        <v>1315.471000000005</v>
      </c>
    </row>
    <row r="12" spans="1:9" x14ac:dyDescent="0.25">
      <c r="A12" s="6"/>
      <c r="B12" s="6"/>
      <c r="C12" s="6">
        <v>798.51900000000001</v>
      </c>
      <c r="D12" s="6"/>
      <c r="E12" s="6">
        <v>1348.7569999999978</v>
      </c>
      <c r="F12" s="6"/>
    </row>
    <row r="13" spans="1:9" x14ac:dyDescent="0.25">
      <c r="A13" s="2" t="s">
        <v>9</v>
      </c>
      <c r="B13" s="21"/>
      <c r="C13" s="2">
        <f>AVERAGE(C3:C12)</f>
        <v>814.92820000000006</v>
      </c>
      <c r="E13" s="2">
        <f>AVERAGE(E3:E12)</f>
        <v>1326.8407999999999</v>
      </c>
    </row>
    <row r="14" spans="1:9" x14ac:dyDescent="0.25">
      <c r="A14" s="2" t="s">
        <v>38</v>
      </c>
      <c r="B14" s="22"/>
      <c r="C14">
        <f>_xlfn.STDEV.S(C3:C12)</f>
        <v>48.484367988959988</v>
      </c>
      <c r="E14">
        <f>_xlfn.STDEV.S(E3:E12)</f>
        <v>24.343069558112099</v>
      </c>
    </row>
    <row r="15" spans="1:9" x14ac:dyDescent="0.25">
      <c r="A15" s="2" t="s">
        <v>24</v>
      </c>
      <c r="B15" s="22"/>
      <c r="C15">
        <f>_xlfn.STDEV.S(C3:C12) / SQRT(COUNT(C3:C12))</f>
        <v>15.332103375887105</v>
      </c>
      <c r="E15">
        <f>_xlfn.STDEV.S(E3:E12) / SQRT(COUNT(E3:E12))</f>
        <v>7.697954504354283</v>
      </c>
    </row>
    <row r="18" spans="1:17" x14ac:dyDescent="0.25">
      <c r="G18" s="2"/>
      <c r="H18" s="2"/>
      <c r="I18" s="2"/>
      <c r="J18" s="2"/>
    </row>
    <row r="19" spans="1:17" ht="18.75" x14ac:dyDescent="0.3">
      <c r="A19" s="3" t="s">
        <v>39</v>
      </c>
    </row>
    <row r="20" spans="1:17" ht="15.75" thickBot="1" x14ac:dyDescent="0.3">
      <c r="A20" s="2" t="s">
        <v>18</v>
      </c>
      <c r="D20" s="2" t="s">
        <v>33</v>
      </c>
      <c r="I20" s="7" t="s">
        <v>10</v>
      </c>
      <c r="J20" s="7" t="s">
        <v>8</v>
      </c>
      <c r="K20" s="7" t="s">
        <v>9</v>
      </c>
      <c r="L20" s="7" t="s">
        <v>13</v>
      </c>
      <c r="M20" s="7" t="s">
        <v>24</v>
      </c>
      <c r="Q20" s="23"/>
    </row>
    <row r="21" spans="1:17" x14ac:dyDescent="0.25">
      <c r="A21" t="s">
        <v>28</v>
      </c>
      <c r="B21" s="2" t="s">
        <v>27</v>
      </c>
      <c r="C21" s="2"/>
      <c r="D21" s="2" t="s">
        <v>34</v>
      </c>
      <c r="I21" s="2" t="s">
        <v>0</v>
      </c>
      <c r="J21" s="14" t="s">
        <v>1</v>
      </c>
      <c r="K21" s="11">
        <v>1836.6</v>
      </c>
      <c r="L21">
        <v>77.37</v>
      </c>
      <c r="M21">
        <v>24.47</v>
      </c>
      <c r="Q21" s="24"/>
    </row>
    <row r="22" spans="1:17" x14ac:dyDescent="0.25">
      <c r="A22" t="s">
        <v>29</v>
      </c>
      <c r="B22" t="s">
        <v>30</v>
      </c>
      <c r="D22" t="s">
        <v>35</v>
      </c>
      <c r="I22" s="5" t="s">
        <v>0</v>
      </c>
      <c r="J22" s="15" t="s">
        <v>7</v>
      </c>
      <c r="K22" s="12">
        <v>2634.2</v>
      </c>
      <c r="L22" s="6">
        <v>106.81</v>
      </c>
      <c r="M22" s="13">
        <v>33.78</v>
      </c>
      <c r="Q22" s="24"/>
    </row>
    <row r="23" spans="1:17" x14ac:dyDescent="0.25">
      <c r="A23" t="s">
        <v>31</v>
      </c>
      <c r="B23" t="s">
        <v>32</v>
      </c>
      <c r="D23" t="s">
        <v>36</v>
      </c>
      <c r="I23" s="2" t="s">
        <v>6</v>
      </c>
      <c r="J23" s="16" t="s">
        <v>1</v>
      </c>
      <c r="K23" s="11">
        <v>814.93</v>
      </c>
      <c r="L23">
        <v>48.48</v>
      </c>
      <c r="M23" s="4">
        <v>15.33</v>
      </c>
      <c r="Q23" s="24"/>
    </row>
    <row r="24" spans="1:17" x14ac:dyDescent="0.25">
      <c r="I24" s="2" t="s">
        <v>6</v>
      </c>
      <c r="J24" s="16" t="s">
        <v>7</v>
      </c>
      <c r="K24" s="11">
        <v>1326.84</v>
      </c>
      <c r="L24">
        <v>24.34</v>
      </c>
      <c r="M24" s="4">
        <v>7.7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5DD7-AC3C-4151-B7E6-8077AEE57B87}">
  <dimension ref="A3:C6"/>
  <sheetViews>
    <sheetView workbookViewId="0">
      <selection activeCell="C35" sqref="C35"/>
    </sheetView>
  </sheetViews>
  <sheetFormatPr baseColWidth="10" defaultRowHeight="15" x14ac:dyDescent="0.25"/>
  <cols>
    <col min="1" max="1" width="21.5703125" bestFit="1" customWidth="1"/>
    <col min="2" max="2" width="13.140625" bestFit="1" customWidth="1"/>
    <col min="3" max="3" width="7" bestFit="1" customWidth="1"/>
    <col min="4" max="5" width="25.7109375" bestFit="1" customWidth="1"/>
  </cols>
  <sheetData>
    <row r="3" spans="1:3" x14ac:dyDescent="0.25">
      <c r="A3" s="20" t="s">
        <v>25</v>
      </c>
      <c r="B3" s="20" t="s">
        <v>8</v>
      </c>
    </row>
    <row r="4" spans="1:3" x14ac:dyDescent="0.25">
      <c r="A4" s="20" t="s">
        <v>10</v>
      </c>
      <c r="B4" t="s">
        <v>7</v>
      </c>
      <c r="C4" t="s">
        <v>1</v>
      </c>
    </row>
    <row r="5" spans="1:3" x14ac:dyDescent="0.25">
      <c r="A5" t="s">
        <v>0</v>
      </c>
      <c r="B5">
        <v>2634.2</v>
      </c>
      <c r="C5">
        <v>1836.6</v>
      </c>
    </row>
    <row r="6" spans="1:3" x14ac:dyDescent="0.25">
      <c r="A6" t="s">
        <v>6</v>
      </c>
      <c r="B6">
        <v>1326.84</v>
      </c>
      <c r="C6">
        <v>814.93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CPU_RAM</vt:lpstr>
      <vt:lpstr>Startzeit</vt:lpstr>
      <vt:lpstr>Startzeit_Chart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Petrusic</dc:creator>
  <cp:lastModifiedBy>Ines Petrusic</cp:lastModifiedBy>
  <dcterms:created xsi:type="dcterms:W3CDTF">2024-04-20T10:38:18Z</dcterms:created>
  <dcterms:modified xsi:type="dcterms:W3CDTF">2024-05-14T07:23:39Z</dcterms:modified>
</cp:coreProperties>
</file>