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mhe/Projects/pingaz/ourguild/"/>
    </mc:Choice>
  </mc:AlternateContent>
  <xr:revisionPtr revIDLastSave="0" documentId="13_ncr:1_{01210ED9-B9A2-BE45-AD0D-619B0FA1B631}" xr6:coauthVersionLast="45" xr6:coauthVersionMax="45" xr10:uidLastSave="{00000000-0000-0000-0000-000000000000}"/>
  <bookViews>
    <workbookView xWindow="2680" yWindow="1560" windowWidth="28240" windowHeight="17440" xr2:uid="{1FD0919C-0253-854F-890C-7FF66786925F}"/>
  </bookViews>
  <sheets>
    <sheet name="收入" sheetId="1" r:id="rId1"/>
    <sheet name="分配" sheetId="2" r:id="rId2"/>
    <sheet name="掉落" sheetId="3" r:id="rId3"/>
  </sheets>
  <definedNames>
    <definedName name="_xlnm._FilterDatabase" localSheetId="2" hidden="1">掉落!$B$2:$B$24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3" i="1" l="1"/>
  <c r="L4" i="1"/>
  <c r="L5" i="1"/>
  <c r="L6" i="1"/>
  <c r="L7" i="1"/>
  <c r="L8" i="1"/>
  <c r="L9" i="1"/>
  <c r="L11" i="1"/>
  <c r="L2" i="1"/>
  <c r="E13" i="2" l="1"/>
  <c r="E14" i="2"/>
  <c r="E3" i="2" l="1"/>
  <c r="E4" i="2"/>
  <c r="E5" i="2"/>
  <c r="E6" i="2"/>
  <c r="E7" i="2"/>
  <c r="E8" i="2"/>
  <c r="E9" i="2"/>
  <c r="E10" i="2"/>
  <c r="E11" i="2"/>
  <c r="E12" i="2"/>
  <c r="L19" i="1" l="1"/>
  <c r="D2" i="2" s="1"/>
  <c r="E2" i="2" s="1"/>
  <c r="E15" i="2" s="1"/>
  <c r="D16" i="2" l="1"/>
  <c r="D17" i="2" s="1"/>
</calcChain>
</file>

<file path=xl/sharedStrings.xml><?xml version="1.0" encoding="utf-8"?>
<sst xmlns="http://schemas.openxmlformats.org/spreadsheetml/2006/main" count="245" uniqueCount="183">
  <si>
    <t>掉落一</t>
    <phoneticPr fontId="5" type="noConversion"/>
  </si>
  <si>
    <t>击杀</t>
    <phoneticPr fontId="5" type="noConversion"/>
  </si>
  <si>
    <t>收入</t>
    <phoneticPr fontId="5" type="noConversion"/>
  </si>
  <si>
    <t>掉落二</t>
    <phoneticPr fontId="5" type="noConversion"/>
  </si>
  <si>
    <t>掉落三</t>
    <phoneticPr fontId="5" type="noConversion"/>
  </si>
  <si>
    <t>掉落四</t>
    <phoneticPr fontId="5" type="noConversion"/>
  </si>
  <si>
    <t>掉落五</t>
    <phoneticPr fontId="5" type="noConversion"/>
  </si>
  <si>
    <t>鲁西弗隆</t>
  </si>
  <si>
    <t>玛格曼达</t>
  </si>
  <si>
    <t>基赫纳斯</t>
  </si>
  <si>
    <t>加尔</t>
  </si>
  <si>
    <t>迦顿男爵</t>
  </si>
  <si>
    <t>沙斯拉尔</t>
  </si>
  <si>
    <t>焚化者古雷曼格</t>
  </si>
  <si>
    <t>萨弗隆先驱者</t>
  </si>
  <si>
    <t>炎魔之王</t>
  </si>
  <si>
    <t>小怪一</t>
    <phoneticPr fontId="5" type="noConversion"/>
  </si>
  <si>
    <t>小怪二</t>
    <phoneticPr fontId="5" type="noConversion"/>
  </si>
  <si>
    <t>小怪三</t>
    <phoneticPr fontId="5" type="noConversion"/>
  </si>
  <si>
    <t>材料一</t>
    <phoneticPr fontId="5" type="noConversion"/>
  </si>
  <si>
    <t>材料二</t>
    <phoneticPr fontId="5" type="noConversion"/>
  </si>
  <si>
    <t>材料三</t>
    <phoneticPr fontId="5" type="noConversion"/>
  </si>
  <si>
    <t>小计</t>
    <phoneticPr fontId="5" type="noConversion"/>
  </si>
  <si>
    <t>总计</t>
    <phoneticPr fontId="5" type="noConversion"/>
  </si>
  <si>
    <t>补贴</t>
    <phoneticPr fontId="5" type="noConversion"/>
  </si>
  <si>
    <t>MT</t>
    <phoneticPr fontId="5" type="noConversion"/>
  </si>
  <si>
    <t>类别</t>
    <phoneticPr fontId="5" type="noConversion"/>
  </si>
  <si>
    <t>数量</t>
    <phoneticPr fontId="5" type="noConversion"/>
  </si>
  <si>
    <t>金额</t>
    <phoneticPr fontId="5" type="noConversion"/>
  </si>
  <si>
    <t>总收入</t>
    <phoneticPr fontId="5" type="noConversion"/>
  </si>
  <si>
    <t>明细</t>
    <phoneticPr fontId="5" type="noConversion"/>
  </si>
  <si>
    <t>副T</t>
    <phoneticPr fontId="5" type="noConversion"/>
  </si>
  <si>
    <t>治疗</t>
    <phoneticPr fontId="5" type="noConversion"/>
  </si>
  <si>
    <t>灭火</t>
    <phoneticPr fontId="5" type="noConversion"/>
  </si>
  <si>
    <t>奖励</t>
    <phoneticPr fontId="5" type="noConversion"/>
  </si>
  <si>
    <t>DPS第一</t>
    <phoneticPr fontId="5" type="noConversion"/>
  </si>
  <si>
    <t>DPS第二</t>
    <phoneticPr fontId="5" type="noConversion"/>
  </si>
  <si>
    <t>DPS第三</t>
    <phoneticPr fontId="5" type="noConversion"/>
  </si>
  <si>
    <t>治疗第一</t>
    <phoneticPr fontId="5" type="noConversion"/>
  </si>
  <si>
    <t>治疗第二</t>
    <phoneticPr fontId="5" type="noConversion"/>
  </si>
  <si>
    <t>驱散第一</t>
    <phoneticPr fontId="5" type="noConversion"/>
  </si>
  <si>
    <t>实际收入</t>
    <phoneticPr fontId="5" type="noConversion"/>
  </si>
  <si>
    <t>每人分配</t>
    <phoneticPr fontId="5" type="noConversion"/>
  </si>
  <si>
    <t>每队分配</t>
    <phoneticPr fontId="5" type="noConversion"/>
  </si>
  <si>
    <t>惩罚</t>
    <phoneticPr fontId="5" type="noConversion"/>
  </si>
  <si>
    <t>低级错误</t>
    <phoneticPr fontId="5" type="noConversion"/>
  </si>
  <si>
    <t>恶意行为</t>
    <phoneticPr fontId="5" type="noConversion"/>
  </si>
  <si>
    <t>力量护手</t>
  </si>
  <si>
    <t>恶魔之心手套</t>
    <phoneticPr fontId="5" type="noConversion"/>
  </si>
  <si>
    <t>启示项链</t>
    <phoneticPr fontId="5" type="noConversion"/>
  </si>
  <si>
    <t>奥术师便鞋</t>
    <phoneticPr fontId="5" type="noConversion"/>
  </si>
  <si>
    <t>塞纳里奥长靴</t>
    <phoneticPr fontId="5" type="noConversion"/>
  </si>
  <si>
    <t>秩序之源战靴</t>
    <phoneticPr fontId="5" type="noConversion"/>
  </si>
  <si>
    <t>波动长袍</t>
    <phoneticPr fontId="5" type="noConversion"/>
  </si>
  <si>
    <t>沉重的黑铁戒指</t>
    <phoneticPr fontId="5" type="noConversion"/>
  </si>
  <si>
    <t>法力风暴护腿</t>
    <phoneticPr fontId="5" type="noConversion"/>
  </si>
  <si>
    <t>法术能量之戒</t>
    <phoneticPr fontId="5" type="noConversion"/>
  </si>
  <si>
    <t>召火腿甲</t>
    <phoneticPr fontId="5" type="noConversion"/>
  </si>
  <si>
    <t>冯格曼达</t>
    <phoneticPr fontId="5" type="noConversion"/>
  </si>
  <si>
    <t>震地者</t>
    <phoneticPr fontId="5" type="noConversion"/>
  </si>
  <si>
    <t>速射强弓</t>
    <phoneticPr fontId="5" type="noConversion"/>
  </si>
  <si>
    <t>预言短裤</t>
    <phoneticPr fontId="5" type="noConversion"/>
  </si>
  <si>
    <t>恶魔之心短裤</t>
    <phoneticPr fontId="5" type="noConversion"/>
  </si>
  <si>
    <t>塞纳里奥护腿</t>
    <phoneticPr fontId="5" type="noConversion"/>
  </si>
  <si>
    <t>稳固之力勋章</t>
    <phoneticPr fontId="5" type="noConversion"/>
  </si>
  <si>
    <t>奥术师护腿</t>
    <phoneticPr fontId="5" type="noConversion"/>
  </si>
  <si>
    <t>力量腿铠</t>
    <phoneticPr fontId="5" type="noConversion"/>
  </si>
  <si>
    <t>夜幕杀手短裤</t>
    <phoneticPr fontId="5" type="noConversion"/>
  </si>
  <si>
    <t>艾斯卡达尔的右爪</t>
    <phoneticPr fontId="5" type="noConversion"/>
  </si>
  <si>
    <t>巨人追猎者护腿</t>
    <phoneticPr fontId="5" type="noConversion"/>
  </si>
  <si>
    <t>秩序之源腿铠</t>
    <phoneticPr fontId="5" type="noConversion"/>
  </si>
  <si>
    <t>火焰符文魔典</t>
    <phoneticPr fontId="5" type="noConversion"/>
  </si>
  <si>
    <t>烈焰守护护手</t>
    <phoneticPr fontId="5" type="noConversion"/>
  </si>
  <si>
    <t>迅击戒指</t>
    <phoneticPr fontId="5" type="noConversion"/>
  </si>
  <si>
    <t>短暂能量护符</t>
    <phoneticPr fontId="5" type="noConversion"/>
  </si>
  <si>
    <t>古代熔火皮手套</t>
    <phoneticPr fontId="5" type="noConversion"/>
  </si>
  <si>
    <t>黑曜石之刃</t>
    <phoneticPr fontId="5" type="noConversion"/>
  </si>
  <si>
    <t>燃魔腰带</t>
    <phoneticPr fontId="5" type="noConversion"/>
  </si>
  <si>
    <t>岩浆长靴</t>
    <phoneticPr fontId="5" type="noConversion"/>
  </si>
  <si>
    <t>地核护肩</t>
    <phoneticPr fontId="5" type="noConversion"/>
  </si>
  <si>
    <t>烈焰行者重靴</t>
    <phoneticPr fontId="5" type="noConversion"/>
  </si>
  <si>
    <t>夜幕杀手手套</t>
    <phoneticPr fontId="5" type="noConversion"/>
  </si>
  <si>
    <t>预言手套</t>
    <phoneticPr fontId="5" type="noConversion"/>
  </si>
  <si>
    <t>巨人追猎者长靴</t>
    <phoneticPr fontId="5" type="noConversion"/>
  </si>
  <si>
    <t>力量马靴</t>
    <phoneticPr fontId="5" type="noConversion"/>
  </si>
  <si>
    <t>秩序之源护手</t>
    <phoneticPr fontId="5" type="noConversion"/>
  </si>
  <si>
    <t>赤红震荡者</t>
    <phoneticPr fontId="5" type="noConversion"/>
  </si>
  <si>
    <t>火蜥蜴鳞片短裤</t>
    <phoneticPr fontId="5" type="noConversion"/>
  </si>
  <si>
    <t>稳固护腕</t>
    <phoneticPr fontId="5" type="noConversion"/>
  </si>
  <si>
    <t>巫术匕首</t>
    <phoneticPr fontId="5" type="noConversion"/>
  </si>
  <si>
    <t>逐风者禁锢之颅</t>
    <phoneticPr fontId="5" type="noConversion"/>
  </si>
  <si>
    <t>光环石锤</t>
    <phoneticPr fontId="5" type="noConversion"/>
  </si>
  <si>
    <t>残忍利刃</t>
    <phoneticPr fontId="5" type="noConversion"/>
  </si>
  <si>
    <t>血腥撕裂者</t>
    <phoneticPr fontId="5" type="noConversion"/>
  </si>
  <si>
    <t>钻孔虫之碟</t>
    <phoneticPr fontId="5" type="noConversion"/>
  </si>
  <si>
    <t>预言头饰</t>
    <phoneticPr fontId="5" type="noConversion"/>
  </si>
  <si>
    <t>塞纳里奥角饰</t>
    <phoneticPr fontId="5" type="noConversion"/>
  </si>
  <si>
    <t>奥术师头冠</t>
    <phoneticPr fontId="5" type="noConversion"/>
  </si>
  <si>
    <t>力量头盔</t>
    <phoneticPr fontId="5" type="noConversion"/>
  </si>
  <si>
    <t>夜幕杀手头巾</t>
    <phoneticPr fontId="5" type="noConversion"/>
  </si>
  <si>
    <t>巨人追猎者头盔</t>
    <phoneticPr fontId="5" type="noConversion"/>
  </si>
  <si>
    <t>秩序之源头盔</t>
    <phoneticPr fontId="5" type="noConversion"/>
  </si>
  <si>
    <t>奥术师衬肩</t>
    <phoneticPr fontId="5" type="noConversion"/>
  </si>
  <si>
    <t>塞纳里奥肩甲</t>
    <phoneticPr fontId="5" type="noConversion"/>
  </si>
  <si>
    <t>魔法导师的封印</t>
    <phoneticPr fontId="5" type="noConversion"/>
  </si>
  <si>
    <t>恶魔之心护肩</t>
    <phoneticPr fontId="5" type="noConversion"/>
  </si>
  <si>
    <t>秩序之源肩铠</t>
    <phoneticPr fontId="5" type="noConversion"/>
  </si>
  <si>
    <t>结构图：力反馈盾牌</t>
    <phoneticPr fontId="5" type="noConversion"/>
  </si>
  <si>
    <t>设计图：元素磨刀石</t>
    <phoneticPr fontId="5" type="noConversion"/>
  </si>
  <si>
    <t>图样：熔火护甲片</t>
    <phoneticPr fontId="5" type="noConversion"/>
  </si>
  <si>
    <t>公式：附魔武器-治疗能力</t>
    <phoneticPr fontId="5" type="noConversion"/>
  </si>
  <si>
    <t>奥术师手套</t>
    <phoneticPr fontId="5" type="noConversion"/>
  </si>
  <si>
    <t>塞纳里奥手套</t>
    <phoneticPr fontId="5" type="noConversion"/>
  </si>
  <si>
    <t>巨人追猎者手套</t>
    <phoneticPr fontId="5" type="noConversion"/>
  </si>
  <si>
    <t>恶魔之心便鞋</t>
    <phoneticPr fontId="5" type="noConversion"/>
  </si>
  <si>
    <t>预言之靴</t>
    <phoneticPr fontId="5" type="noConversion"/>
  </si>
  <si>
    <t>夜幕杀手长靴</t>
    <phoneticPr fontId="5" type="noConversion"/>
  </si>
  <si>
    <t>萨弗隆铁锭</t>
    <phoneticPr fontId="5" type="noConversion"/>
  </si>
  <si>
    <t>碧空之歌</t>
    <phoneticPr fontId="5" type="noConversion"/>
  </si>
  <si>
    <t>统御法杖</t>
    <phoneticPr fontId="5" type="noConversion"/>
  </si>
  <si>
    <t>奥术师长袍</t>
    <phoneticPr fontId="5" type="noConversion"/>
  </si>
  <si>
    <t>恶魔之心长袍</t>
    <phoneticPr fontId="5" type="noConversion"/>
  </si>
  <si>
    <t>巨人追猎者胸甲</t>
    <phoneticPr fontId="5" type="noConversion"/>
  </si>
  <si>
    <t>夜幕杀手胸甲</t>
    <phoneticPr fontId="5" type="noConversion"/>
  </si>
  <si>
    <t>爆击猎枪</t>
    <phoneticPr fontId="5" type="noConversion"/>
  </si>
  <si>
    <t>预言法袍</t>
    <phoneticPr fontId="5" type="noConversion"/>
  </si>
  <si>
    <t>力量胸甲</t>
    <phoneticPr fontId="5" type="noConversion"/>
  </si>
  <si>
    <t>塞纳里奥胸甲</t>
    <phoneticPr fontId="5" type="noConversion"/>
  </si>
  <si>
    <t>秩序之源胸甲</t>
    <phoneticPr fontId="5" type="noConversion"/>
  </si>
  <si>
    <t>配方：特效活力药水</t>
    <phoneticPr fontId="5" type="noConversion"/>
  </si>
  <si>
    <t>夜幕杀手护肩</t>
    <phoneticPr fontId="5" type="noConversion"/>
  </si>
  <si>
    <t>暗影之击</t>
    <phoneticPr fontId="5" type="noConversion"/>
  </si>
  <si>
    <t>力量肩铠</t>
    <phoneticPr fontId="5" type="noConversion"/>
  </si>
  <si>
    <t>预言衬肩</t>
    <phoneticPr fontId="5" type="noConversion"/>
  </si>
  <si>
    <t>巨人追猎者肩饰</t>
    <phoneticPr fontId="5" type="noConversion"/>
  </si>
  <si>
    <t>管理者埃克索图斯</t>
  </si>
  <si>
    <t>熔火犬牙</t>
    <phoneticPr fontId="5" type="noConversion"/>
  </si>
  <si>
    <t>远古石叶</t>
    <phoneticPr fontId="5" type="noConversion"/>
  </si>
  <si>
    <t>神圣之眼</t>
    <phoneticPr fontId="5" type="noConversion"/>
  </si>
  <si>
    <t>耳语秘言腰带</t>
    <phoneticPr fontId="5" type="noConversion"/>
  </si>
  <si>
    <t>防火披风</t>
    <phoneticPr fontId="5" type="noConversion"/>
  </si>
  <si>
    <t>狂野肩铠</t>
    <phoneticPr fontId="5" type="noConversion"/>
  </si>
  <si>
    <t>真龙护腕</t>
    <phoneticPr fontId="5" type="noConversion"/>
  </si>
  <si>
    <t>炎魔之王</t>
    <phoneticPr fontId="5" type="noConversion"/>
  </si>
  <si>
    <t>萨弗拉斯之眼</t>
    <phoneticPr fontId="5" type="noConversion"/>
  </si>
  <si>
    <t>纯焰精华</t>
    <phoneticPr fontId="5" type="noConversion"/>
  </si>
  <si>
    <t>复仇护腿</t>
    <phoneticPr fontId="5" type="noConversion"/>
  </si>
  <si>
    <t>灵风短裤</t>
    <phoneticPr fontId="5" type="noConversion"/>
  </si>
  <si>
    <t>怒风腿甲</t>
    <phoneticPr fontId="5" type="noConversion"/>
  </si>
  <si>
    <t>毁灭之刃</t>
    <phoneticPr fontId="5" type="noConversion"/>
  </si>
  <si>
    <t>玛利斯达尔防御者</t>
    <phoneticPr fontId="5" type="noConversion"/>
  </si>
  <si>
    <t>愤怒腿铠</t>
    <phoneticPr fontId="5" type="noConversion"/>
  </si>
  <si>
    <t>环雾披风</t>
    <phoneticPr fontId="5" type="noConversion"/>
  </si>
  <si>
    <t>萨弗拉斯指环</t>
    <phoneticPr fontId="5" type="noConversion"/>
  </si>
  <si>
    <t>卓越护腿</t>
    <phoneticPr fontId="5" type="noConversion"/>
  </si>
  <si>
    <t>冲击束带</t>
    <phoneticPr fontId="5" type="noConversion"/>
  </si>
  <si>
    <t>火焰之王的项圈</t>
    <phoneticPr fontId="5" type="noConversion"/>
  </si>
  <si>
    <t>巨龙追猎者腿甲</t>
    <phoneticPr fontId="5" type="noConversion"/>
  </si>
  <si>
    <t>龙血斗篷</t>
    <phoneticPr fontId="5" type="noConversion"/>
  </si>
  <si>
    <t>血牙短裤</t>
    <phoneticPr fontId="5" type="noConversion"/>
  </si>
  <si>
    <t>埃古雷亚指环</t>
    <phoneticPr fontId="5" type="noConversion"/>
  </si>
  <si>
    <t>审判腿铠</t>
    <phoneticPr fontId="5" type="noConversion"/>
  </si>
  <si>
    <t>毁灭王冠</t>
    <phoneticPr fontId="5" type="noConversion"/>
  </si>
  <si>
    <t>烈焰碎片</t>
    <phoneticPr fontId="5" type="noConversion"/>
  </si>
  <si>
    <t>脊骨收割者</t>
    <phoneticPr fontId="5" type="noConversion"/>
  </si>
  <si>
    <t>削骨之刃</t>
    <phoneticPr fontId="5" type="noConversion"/>
  </si>
  <si>
    <t>小怪</t>
    <phoneticPr fontId="5" type="noConversion"/>
  </si>
  <si>
    <t>预言护腕</t>
    <phoneticPr fontId="5" type="noConversion"/>
  </si>
  <si>
    <t>预言腰带</t>
    <phoneticPr fontId="5" type="noConversion"/>
  </si>
  <si>
    <t>奥术师护腕</t>
    <phoneticPr fontId="5" type="noConversion"/>
  </si>
  <si>
    <t>奥术师腰带</t>
    <phoneticPr fontId="5" type="noConversion"/>
  </si>
  <si>
    <t>力量护腕</t>
    <phoneticPr fontId="5" type="noConversion"/>
  </si>
  <si>
    <t>力量腰带</t>
    <phoneticPr fontId="5" type="noConversion"/>
  </si>
  <si>
    <t>夜幕杀手护腕</t>
    <phoneticPr fontId="5" type="noConversion"/>
  </si>
  <si>
    <t>夜幕杀手腰带</t>
    <phoneticPr fontId="5" type="noConversion"/>
  </si>
  <si>
    <t>巨人追猎者护腕</t>
    <phoneticPr fontId="5" type="noConversion"/>
  </si>
  <si>
    <t>巨人追猎者腰带</t>
    <phoneticPr fontId="5" type="noConversion"/>
  </si>
  <si>
    <t>恶魔之心护腕</t>
    <phoneticPr fontId="5" type="noConversion"/>
  </si>
  <si>
    <t>恶魔之心腰带</t>
    <phoneticPr fontId="5" type="noConversion"/>
  </si>
  <si>
    <t>秩序之源护腕</t>
    <phoneticPr fontId="5" type="noConversion"/>
  </si>
  <si>
    <t>秩序之源腰带</t>
    <phoneticPr fontId="5" type="noConversion"/>
  </si>
  <si>
    <t>塞纳里奥护腕</t>
    <phoneticPr fontId="5" type="noConversion"/>
  </si>
  <si>
    <t>塞纳里奥腰带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</si>
</sst>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3"/>
      <name val="等线"/>
      <family val="2"/>
      <charset val="134"/>
      <scheme val="minor"/>
    </font>
    <font>
      <b/>
      <sz val="16"/>
      <color theme="3"/>
      <name val="等线"/>
      <family val="4"/>
      <charset val="134"/>
      <scheme val="minor"/>
    </font>
    <font>
      <sz val="14"/>
      <color theme="0"/>
      <name val="等线"/>
      <family val="2"/>
      <charset val="134"/>
      <scheme val="minor"/>
    </font>
    <font>
      <sz val="14"/>
      <color theme="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942092"/>
      <name val="等线"/>
      <family val="2"/>
      <charset val="134"/>
      <scheme val="minor"/>
    </font>
    <font>
      <sz val="12"/>
      <color rgb="FF942092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3" borderId="3" xfId="4" applyBorder="1">
      <alignment vertical="center"/>
    </xf>
    <xf numFmtId="0" fontId="0" fillId="0" borderId="3" xfId="0" applyBorder="1">
      <alignment vertical="center"/>
    </xf>
    <xf numFmtId="0" fontId="1" fillId="3" borderId="4" xfId="4" applyBorder="1">
      <alignment vertical="center"/>
    </xf>
    <xf numFmtId="0" fontId="6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10" fillId="2" borderId="8" xfId="3" applyFont="1" applyBorder="1">
      <alignment vertical="center"/>
    </xf>
    <xf numFmtId="0" fontId="1" fillId="3" borderId="9" xfId="4" applyBorder="1">
      <alignment vertical="center"/>
    </xf>
    <xf numFmtId="0" fontId="10" fillId="2" borderId="10" xfId="3" applyFont="1" applyBorder="1">
      <alignment vertical="center"/>
    </xf>
    <xf numFmtId="0" fontId="0" fillId="0" borderId="11" xfId="0" applyBorder="1">
      <alignment vertical="center"/>
    </xf>
    <xf numFmtId="0" fontId="1" fillId="3" borderId="11" xfId="4" applyBorder="1">
      <alignment vertical="center"/>
    </xf>
    <xf numFmtId="0" fontId="11" fillId="0" borderId="12" xfId="2" applyFont="1" applyBorder="1">
      <alignment vertical="center"/>
    </xf>
    <xf numFmtId="0" fontId="11" fillId="0" borderId="13" xfId="2" applyFont="1" applyBorder="1">
      <alignment vertical="center"/>
    </xf>
    <xf numFmtId="0" fontId="11" fillId="0" borderId="14" xfId="2" applyFont="1" applyBorder="1">
      <alignment vertical="center"/>
    </xf>
    <xf numFmtId="0" fontId="12" fillId="3" borderId="4" xfId="4" applyFont="1" applyBorder="1">
      <alignment vertical="center"/>
    </xf>
    <xf numFmtId="0" fontId="12" fillId="3" borderId="9" xfId="4" applyFont="1" applyBorder="1">
      <alignment vertical="center"/>
    </xf>
    <xf numFmtId="0" fontId="12" fillId="0" borderId="3" xfId="0" applyFont="1" applyBorder="1">
      <alignment vertical="center"/>
    </xf>
    <xf numFmtId="0" fontId="12" fillId="0" borderId="11" xfId="0" applyFont="1" applyBorder="1">
      <alignment vertical="center"/>
    </xf>
    <xf numFmtId="0" fontId="12" fillId="3" borderId="3" xfId="4" applyFont="1" applyBorder="1">
      <alignment vertical="center"/>
    </xf>
    <xf numFmtId="0" fontId="8" fillId="2" borderId="3" xfId="3" applyFont="1" applyBorder="1">
      <alignment vertical="center"/>
    </xf>
    <xf numFmtId="0" fontId="3" fillId="4" borderId="3" xfId="2" applyFill="1" applyBorder="1">
      <alignment vertical="center"/>
    </xf>
    <xf numFmtId="0" fontId="8" fillId="2" borderId="10" xfId="3" applyFont="1" applyBorder="1">
      <alignment vertical="center"/>
    </xf>
    <xf numFmtId="0" fontId="3" fillId="4" borderId="11" xfId="2" applyFill="1" applyBorder="1">
      <alignment vertical="center"/>
    </xf>
    <xf numFmtId="0" fontId="8" fillId="2" borderId="15" xfId="3" applyFont="1" applyBorder="1">
      <alignment vertical="center"/>
    </xf>
    <xf numFmtId="0" fontId="8" fillId="2" borderId="16" xfId="3" applyFont="1" applyBorder="1">
      <alignment vertical="center"/>
    </xf>
    <xf numFmtId="0" fontId="3" fillId="4" borderId="16" xfId="2" applyFill="1" applyBorder="1">
      <alignment vertical="center"/>
    </xf>
    <xf numFmtId="0" fontId="3" fillId="4" borderId="17" xfId="2" applyFill="1" applyBorder="1">
      <alignment vertical="center"/>
    </xf>
    <xf numFmtId="0" fontId="8" fillId="2" borderId="8" xfId="3" applyFont="1" applyBorder="1">
      <alignment vertical="center"/>
    </xf>
    <xf numFmtId="0" fontId="8" fillId="2" borderId="4" xfId="3" applyFont="1" applyBorder="1">
      <alignment vertical="center"/>
    </xf>
    <xf numFmtId="0" fontId="6" fillId="0" borderId="18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9" fillId="2" borderId="10" xfId="3" applyFont="1" applyBorder="1">
      <alignment vertical="center"/>
    </xf>
    <xf numFmtId="0" fontId="9" fillId="2" borderId="21" xfId="3" applyFont="1" applyBorder="1">
      <alignment vertical="center"/>
    </xf>
    <xf numFmtId="0" fontId="9" fillId="2" borderId="8" xfId="3" applyFont="1" applyBorder="1">
      <alignment vertical="center"/>
    </xf>
    <xf numFmtId="0" fontId="10" fillId="2" borderId="21" xfId="3" applyFont="1" applyBorder="1">
      <alignment vertical="center"/>
    </xf>
    <xf numFmtId="0" fontId="10" fillId="2" borderId="8" xfId="3" applyFont="1" applyBorder="1">
      <alignment vertical="center"/>
    </xf>
    <xf numFmtId="0" fontId="14" fillId="0" borderId="0" xfId="5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0" fillId="2" borderId="21" xfId="3" applyFont="1" applyBorder="1">
      <alignment vertical="center"/>
    </xf>
  </cellXfs>
  <cellStyles count="6">
    <cellStyle name="20% - 着色 1" xfId="4" builtinId="30"/>
    <cellStyle name="标题 1" xfId="1" builtinId="16"/>
    <cellStyle name="常规" xfId="0" builtinId="0"/>
    <cellStyle name="超链接" xfId="5" builtinId="8"/>
    <cellStyle name="汇总" xfId="2" builtinId="25"/>
    <cellStyle name="着色 1" xfId="3" builtinId="29"/>
  </cellStyles>
  <dxfs count="0"/>
  <tableStyles count="0" defaultTableStyle="TableStyleMedium2" defaultPivotStyle="PivotStyleLight16"/>
  <colors>
    <mruColors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DCA6-09E2-E04F-B5B1-9DB0FCAB5039}">
  <dimension ref="A1:L19"/>
  <sheetViews>
    <sheetView tabSelected="1" workbookViewId="0">
      <selection activeCell="J14" sqref="J14"/>
    </sheetView>
  </sheetViews>
  <sheetFormatPr baseColWidth="10" defaultRowHeight="16"/>
  <cols>
    <col min="1" max="1" width="24.5" bestFit="1" customWidth="1"/>
    <col min="2" max="2" width="19" bestFit="1" customWidth="1"/>
    <col min="3" max="3" width="9.6640625" customWidth="1"/>
    <col min="4" max="4" width="15.83203125" customWidth="1"/>
    <col min="5" max="5" width="9.6640625" customWidth="1"/>
    <col min="6" max="6" width="15.83203125" customWidth="1"/>
    <col min="7" max="7" width="9.6640625" customWidth="1"/>
    <col min="8" max="8" width="15.83203125" customWidth="1"/>
    <col min="9" max="9" width="9.6640625" customWidth="1"/>
    <col min="10" max="10" width="15.83203125" customWidth="1"/>
    <col min="11" max="11" width="9.6640625" customWidth="1"/>
    <col min="12" max="12" width="16.83203125" customWidth="1"/>
  </cols>
  <sheetData>
    <row r="1" spans="1:12" ht="22" thickBot="1">
      <c r="A1" s="4" t="s">
        <v>1</v>
      </c>
      <c r="B1" s="5" t="s">
        <v>0</v>
      </c>
      <c r="C1" s="5" t="s">
        <v>2</v>
      </c>
      <c r="D1" s="5" t="s">
        <v>3</v>
      </c>
      <c r="E1" s="5" t="s">
        <v>2</v>
      </c>
      <c r="F1" s="5" t="s">
        <v>4</v>
      </c>
      <c r="G1" s="5" t="s">
        <v>2</v>
      </c>
      <c r="H1" s="5" t="s">
        <v>5</v>
      </c>
      <c r="I1" s="5" t="s">
        <v>2</v>
      </c>
      <c r="J1" s="5" t="s">
        <v>6</v>
      </c>
      <c r="K1" s="5" t="s">
        <v>2</v>
      </c>
      <c r="L1" s="6" t="s">
        <v>22</v>
      </c>
    </row>
    <row r="2" spans="1:12" ht="22" thickTop="1">
      <c r="A2" s="7" t="s">
        <v>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>
        <f>C2+E2+G2+I2+K2</f>
        <v>0</v>
      </c>
    </row>
    <row r="3" spans="1:12" ht="21">
      <c r="A3" s="9" t="s">
        <v>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6">
        <f t="shared" ref="L3:L18" si="0">C3+E3+G3+I3+K3</f>
        <v>0</v>
      </c>
    </row>
    <row r="4" spans="1:12" ht="21">
      <c r="A4" s="9" t="s">
        <v>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6">
        <f t="shared" si="0"/>
        <v>0</v>
      </c>
    </row>
    <row r="5" spans="1:12" ht="21">
      <c r="A5" s="9" t="s">
        <v>10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6">
        <f t="shared" si="0"/>
        <v>0</v>
      </c>
    </row>
    <row r="6" spans="1:12" ht="21">
      <c r="A6" s="9" t="s">
        <v>11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6">
        <f t="shared" si="0"/>
        <v>0</v>
      </c>
    </row>
    <row r="7" spans="1:12" ht="21">
      <c r="A7" s="9" t="s">
        <v>12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6">
        <f t="shared" si="0"/>
        <v>0</v>
      </c>
    </row>
    <row r="8" spans="1:12" ht="21">
      <c r="A8" s="9" t="s">
        <v>13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6">
        <f t="shared" si="0"/>
        <v>0</v>
      </c>
    </row>
    <row r="9" spans="1:12" ht="21">
      <c r="A9" s="9" t="s">
        <v>14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6">
        <f t="shared" si="0"/>
        <v>0</v>
      </c>
    </row>
    <row r="10" spans="1:12" ht="21">
      <c r="A10" s="44" t="s">
        <v>135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6"/>
    </row>
    <row r="11" spans="1:12" ht="21" customHeight="1">
      <c r="A11" s="36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16">
        <f t="shared" si="0"/>
        <v>0</v>
      </c>
    </row>
    <row r="12" spans="1:12" ht="21" customHeight="1">
      <c r="A12" s="37"/>
      <c r="B12" s="1"/>
      <c r="C12" s="1"/>
      <c r="D12" s="1"/>
      <c r="E12" s="1"/>
      <c r="F12" s="1"/>
      <c r="G12" s="1"/>
      <c r="H12" s="1"/>
      <c r="I12" s="1"/>
      <c r="J12" s="1"/>
      <c r="K12" s="19"/>
      <c r="L12" s="16">
        <f t="shared" si="0"/>
        <v>0</v>
      </c>
    </row>
    <row r="13" spans="1:12" ht="21">
      <c r="A13" s="9" t="s">
        <v>16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6">
        <f t="shared" si="0"/>
        <v>0</v>
      </c>
    </row>
    <row r="14" spans="1:12" ht="21">
      <c r="A14" s="9" t="s">
        <v>17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6">
        <f t="shared" si="0"/>
        <v>0</v>
      </c>
    </row>
    <row r="15" spans="1:12" ht="21">
      <c r="A15" s="9" t="s">
        <v>18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6">
        <f t="shared" si="0"/>
        <v>0</v>
      </c>
    </row>
    <row r="16" spans="1:12" ht="21">
      <c r="A16" s="9" t="s">
        <v>19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6">
        <f t="shared" si="0"/>
        <v>0</v>
      </c>
    </row>
    <row r="17" spans="1:12" ht="21">
      <c r="A17" s="9" t="s">
        <v>20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6">
        <f t="shared" si="0"/>
        <v>0</v>
      </c>
    </row>
    <row r="18" spans="1:12" ht="21">
      <c r="A18" s="9" t="s">
        <v>21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6">
        <f t="shared" si="0"/>
        <v>0</v>
      </c>
    </row>
    <row r="19" spans="1:12" ht="22" thickBot="1">
      <c r="A19" s="12" t="s">
        <v>23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>
        <f>SUM(L2:L18)</f>
        <v>0</v>
      </c>
    </row>
  </sheetData>
  <mergeCells count="1">
    <mergeCell ref="A11:A12"/>
  </mergeCells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xr:uid="{343BFFB4-5F43-2C48-B355-BABFE4FD9A04}">
          <x14:formula1>
            <xm:f>掉落!$A$2:$A$12</xm:f>
          </x14:formula1>
          <xm:sqref>B2 D2 F2 H2 J2</xm:sqref>
        </x14:dataValidation>
        <x14:dataValidation type="list" allowBlank="1" showInputMessage="1" xr:uid="{42F5CA2B-6ECD-144A-A65B-FA25C61622A3}">
          <x14:formula1>
            <xm:f>掉落!$B$2:$B$24</xm:f>
          </x14:formula1>
          <xm:sqref>B3 D3 F3 H3 J3</xm:sqref>
        </x14:dataValidation>
        <x14:dataValidation type="list" allowBlank="1" showInputMessage="1" xr:uid="{8BEE8713-4BB9-AA47-8FD3-08C18A5BE325}">
          <x14:formula1>
            <xm:f>掉落!$C$2:$C$15</xm:f>
          </x14:formula1>
          <xm:sqref>B4 D4 F4 H4 J4</xm:sqref>
        </x14:dataValidation>
        <x14:dataValidation type="list" allowBlank="1" showInputMessage="1" xr:uid="{4CFC33F4-4AB5-2D49-A810-4DA0B84B1F18}">
          <x14:formula1>
            <xm:f>掉落!$D$2:$D$24</xm:f>
          </x14:formula1>
          <xm:sqref>B5 D5 F5 H5 J5</xm:sqref>
        </x14:dataValidation>
        <x14:dataValidation type="list" allowBlank="1" showInputMessage="1" xr:uid="{953CC4F3-5B71-4349-8BF4-8AA132CF9ADA}">
          <x14:formula1>
            <xm:f>掉落!$E$2:$E$19</xm:f>
          </x14:formula1>
          <xm:sqref>B6 D6 F6 H6 J6</xm:sqref>
        </x14:dataValidation>
        <x14:dataValidation type="list" allowBlank="1" showInputMessage="1" xr:uid="{2030533F-08AD-CB44-A473-BD42F27A75B4}">
          <x14:formula1>
            <xm:f>掉落!$F$2:$F$11</xm:f>
          </x14:formula1>
          <xm:sqref>B7 D7 F7 H7 J7</xm:sqref>
        </x14:dataValidation>
        <x14:dataValidation type="list" allowBlank="1" showInputMessage="1" xr:uid="{5A97B7B6-5403-A941-B296-E2794FA5FA51}">
          <x14:formula1>
            <xm:f>掉落!$G$2:$G$23</xm:f>
          </x14:formula1>
          <xm:sqref>B8 D8 F8 H8 J8</xm:sqref>
        </x14:dataValidation>
        <x14:dataValidation type="list" allowBlank="1" showInputMessage="1" xr:uid="{488B5D19-CE3F-5746-B87E-50B8504E4E3B}">
          <x14:formula1>
            <xm:f>掉落!$H$2:$H$14</xm:f>
          </x14:formula1>
          <xm:sqref>B9 D9 F9 H9 J9</xm:sqref>
        </x14:dataValidation>
        <x14:dataValidation type="list" allowBlank="1" showInputMessage="1" xr:uid="{D6C733AB-CDEC-9244-A60F-CE11A2DD2B4C}">
          <x14:formula1>
            <xm:f>掉落!$I$2:$I$8</xm:f>
          </x14:formula1>
          <xm:sqref>B10 D10 F10 H10 J10</xm:sqref>
        </x14:dataValidation>
        <x14:dataValidation type="list" allowBlank="1" showInputMessage="1" xr:uid="{6C64730C-B852-F34A-BD94-3008476D6F30}">
          <x14:formula1>
            <xm:f>掉落!$J$2:$J$23</xm:f>
          </x14:formula1>
          <xm:sqref>B11:B12 D11:D12 F11:F12 H11:H12 J11:J12</xm:sqref>
        </x14:dataValidation>
        <x14:dataValidation type="list" allowBlank="1" showInputMessage="1" xr:uid="{DBAF1789-9BC6-194E-8D85-2827C4FC4266}">
          <x14:formula1>
            <xm:f>掉落!$K$2:$K$17</xm:f>
          </x14:formula1>
          <xm:sqref>D13:D15 F13:F15 H13:H15 J13:J15 B13:B15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4217-CC69-1849-B8C9-A23CE7CC7AD0}">
  <dimension ref="A1:E17"/>
  <sheetViews>
    <sheetView workbookViewId="0">
      <selection activeCell="D5" sqref="D5"/>
    </sheetView>
  </sheetViews>
  <sheetFormatPr baseColWidth="10" defaultRowHeight="16"/>
  <sheetData>
    <row r="1" spans="1:5" ht="22" thickBot="1">
      <c r="A1" s="30" t="s">
        <v>26</v>
      </c>
      <c r="B1" s="31" t="s">
        <v>30</v>
      </c>
      <c r="C1" s="31" t="s">
        <v>27</v>
      </c>
      <c r="D1" s="31" t="s">
        <v>28</v>
      </c>
      <c r="E1" s="32" t="s">
        <v>22</v>
      </c>
    </row>
    <row r="2" spans="1:5" ht="19" thickTop="1">
      <c r="A2" s="28" t="s">
        <v>29</v>
      </c>
      <c r="B2" s="29"/>
      <c r="C2" s="3">
        <v>1</v>
      </c>
      <c r="D2" s="3">
        <f>收入!L19</f>
        <v>0</v>
      </c>
      <c r="E2" s="8">
        <f>C2*D2</f>
        <v>0</v>
      </c>
    </row>
    <row r="3" spans="1:5" ht="18">
      <c r="A3" s="33" t="s">
        <v>24</v>
      </c>
      <c r="B3" s="20" t="s">
        <v>25</v>
      </c>
      <c r="C3" s="17">
        <v>1</v>
      </c>
      <c r="D3" s="17">
        <v>50</v>
      </c>
      <c r="E3" s="18">
        <f t="shared" ref="E3:E14" si="0">C3*D3</f>
        <v>50</v>
      </c>
    </row>
    <row r="4" spans="1:5" ht="18">
      <c r="A4" s="33"/>
      <c r="B4" s="20" t="s">
        <v>31</v>
      </c>
      <c r="C4" s="1">
        <v>3</v>
      </c>
      <c r="D4" s="1">
        <v>30</v>
      </c>
      <c r="E4" s="11">
        <f t="shared" si="0"/>
        <v>90</v>
      </c>
    </row>
    <row r="5" spans="1:5" ht="18">
      <c r="A5" s="33"/>
      <c r="B5" s="20" t="s">
        <v>32</v>
      </c>
      <c r="C5" s="17">
        <v>10</v>
      </c>
      <c r="D5" s="17">
        <v>20</v>
      </c>
      <c r="E5" s="18">
        <f t="shared" si="0"/>
        <v>200</v>
      </c>
    </row>
    <row r="6" spans="1:5" ht="18">
      <c r="A6" s="33"/>
      <c r="B6" s="20" t="s">
        <v>33</v>
      </c>
      <c r="C6" s="1">
        <v>7</v>
      </c>
      <c r="D6" s="1">
        <v>10</v>
      </c>
      <c r="E6" s="11">
        <f t="shared" si="0"/>
        <v>70</v>
      </c>
    </row>
    <row r="7" spans="1:5" ht="18">
      <c r="A7" s="33" t="s">
        <v>34</v>
      </c>
      <c r="B7" s="20" t="s">
        <v>35</v>
      </c>
      <c r="C7" s="17">
        <v>1</v>
      </c>
      <c r="D7" s="17">
        <v>50</v>
      </c>
      <c r="E7" s="18">
        <f t="shared" si="0"/>
        <v>50</v>
      </c>
    </row>
    <row r="8" spans="1:5" ht="18">
      <c r="A8" s="33"/>
      <c r="B8" s="20" t="s">
        <v>36</v>
      </c>
      <c r="C8" s="1">
        <v>1</v>
      </c>
      <c r="D8" s="1">
        <v>30</v>
      </c>
      <c r="E8" s="11">
        <f t="shared" si="0"/>
        <v>30</v>
      </c>
    </row>
    <row r="9" spans="1:5" ht="18">
      <c r="A9" s="33"/>
      <c r="B9" s="20" t="s">
        <v>37</v>
      </c>
      <c r="C9" s="17">
        <v>1</v>
      </c>
      <c r="D9" s="17">
        <v>20</v>
      </c>
      <c r="E9" s="18">
        <f t="shared" si="0"/>
        <v>20</v>
      </c>
    </row>
    <row r="10" spans="1:5" ht="18">
      <c r="A10" s="33"/>
      <c r="B10" s="20" t="s">
        <v>38</v>
      </c>
      <c r="C10" s="1">
        <v>1</v>
      </c>
      <c r="D10" s="1">
        <v>50</v>
      </c>
      <c r="E10" s="11">
        <f t="shared" si="0"/>
        <v>50</v>
      </c>
    </row>
    <row r="11" spans="1:5" ht="18">
      <c r="A11" s="33"/>
      <c r="B11" s="20" t="s">
        <v>39</v>
      </c>
      <c r="C11" s="17">
        <v>1</v>
      </c>
      <c r="D11" s="17">
        <v>30</v>
      </c>
      <c r="E11" s="18">
        <f t="shared" si="0"/>
        <v>30</v>
      </c>
    </row>
    <row r="12" spans="1:5" ht="18">
      <c r="A12" s="33"/>
      <c r="B12" s="20" t="s">
        <v>40</v>
      </c>
      <c r="C12" s="1">
        <v>1</v>
      </c>
      <c r="D12" s="1">
        <v>20</v>
      </c>
      <c r="E12" s="11">
        <f t="shared" si="0"/>
        <v>20</v>
      </c>
    </row>
    <row r="13" spans="1:5" ht="18">
      <c r="A13" s="34" t="s">
        <v>44</v>
      </c>
      <c r="B13" s="20" t="s">
        <v>45</v>
      </c>
      <c r="C13" s="1"/>
      <c r="D13" s="1">
        <v>30</v>
      </c>
      <c r="E13" s="11">
        <f t="shared" si="0"/>
        <v>0</v>
      </c>
    </row>
    <row r="14" spans="1:5" ht="18">
      <c r="A14" s="35"/>
      <c r="B14" s="20" t="s">
        <v>46</v>
      </c>
      <c r="C14" s="1"/>
      <c r="D14" s="1">
        <v>50</v>
      </c>
      <c r="E14" s="11">
        <f t="shared" si="0"/>
        <v>0</v>
      </c>
    </row>
    <row r="15" spans="1:5" ht="18">
      <c r="A15" s="22" t="s">
        <v>41</v>
      </c>
      <c r="B15" s="20"/>
      <c r="C15" s="2"/>
      <c r="D15" s="2"/>
      <c r="E15" s="10">
        <f>E2-SUM(E3:E12)+SUM(E13:E14)</f>
        <v>-610</v>
      </c>
    </row>
    <row r="16" spans="1:5" ht="18">
      <c r="A16" s="22" t="s">
        <v>42</v>
      </c>
      <c r="B16" s="20"/>
      <c r="C16" s="21">
        <v>40</v>
      </c>
      <c r="D16" s="21">
        <f>ROUNDDOWN(E15/C16,0)</f>
        <v>-15</v>
      </c>
      <c r="E16" s="23"/>
    </row>
    <row r="17" spans="1:5" ht="19" thickBot="1">
      <c r="A17" s="24" t="s">
        <v>43</v>
      </c>
      <c r="B17" s="25"/>
      <c r="C17" s="26">
        <v>8</v>
      </c>
      <c r="D17" s="26">
        <f>D16*5</f>
        <v>-75</v>
      </c>
      <c r="E17" s="27"/>
    </row>
  </sheetData>
  <mergeCells count="3">
    <mergeCell ref="A3:A6"/>
    <mergeCell ref="A7:A12"/>
    <mergeCell ref="A13:A1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BEF5-0328-5342-A60B-07EE5BB1CA89}">
  <dimension ref="A1:K26"/>
  <sheetViews>
    <sheetView workbookViewId="0">
      <selection activeCell="K18" sqref="K18"/>
    </sheetView>
  </sheetViews>
  <sheetFormatPr baseColWidth="10" defaultRowHeight="16"/>
  <cols>
    <col min="1" max="1" width="16.33203125" bestFit="1" customWidth="1"/>
    <col min="2" max="2" width="26.5" bestFit="1" customWidth="1"/>
    <col min="3" max="3" width="18.5" customWidth="1"/>
    <col min="4" max="4" width="16.33203125" bestFit="1" customWidth="1"/>
    <col min="5" max="5" width="20.83203125" bestFit="1" customWidth="1"/>
    <col min="6" max="6" width="21" customWidth="1"/>
    <col min="7" max="7" width="20.83203125" bestFit="1" customWidth="1"/>
    <col min="8" max="8" width="16.33203125" bestFit="1" customWidth="1"/>
    <col min="9" max="9" width="18.6640625" bestFit="1" customWidth="1"/>
    <col min="10" max="10" width="18.6640625" customWidth="1"/>
    <col min="11" max="11" width="16.33203125" customWidth="1"/>
  </cols>
  <sheetData>
    <row r="1" spans="1:11">
      <c r="A1" t="s">
        <v>7</v>
      </c>
      <c r="B1" t="s">
        <v>58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135</v>
      </c>
      <c r="J1" t="s">
        <v>143</v>
      </c>
      <c r="K1" t="s">
        <v>166</v>
      </c>
    </row>
    <row r="2" spans="1:11">
      <c r="A2" s="38" t="s">
        <v>47</v>
      </c>
      <c r="B2" s="39" t="s">
        <v>61</v>
      </c>
      <c r="C2" s="40" t="s">
        <v>81</v>
      </c>
      <c r="D2" s="41" t="s">
        <v>90</v>
      </c>
      <c r="E2" s="41" t="s">
        <v>90</v>
      </c>
      <c r="F2" s="40" t="s">
        <v>111</v>
      </c>
      <c r="G2" s="40" t="s">
        <v>120</v>
      </c>
      <c r="H2" s="40" t="s">
        <v>130</v>
      </c>
      <c r="I2" s="40" t="s">
        <v>136</v>
      </c>
      <c r="J2" s="41" t="s">
        <v>144</v>
      </c>
      <c r="K2" s="40" t="s">
        <v>167</v>
      </c>
    </row>
    <row r="3" spans="1:11">
      <c r="A3" s="39" t="s">
        <v>48</v>
      </c>
      <c r="B3" s="39" t="s">
        <v>62</v>
      </c>
      <c r="C3" s="40" t="s">
        <v>82</v>
      </c>
      <c r="D3" s="39" t="s">
        <v>95</v>
      </c>
      <c r="E3" s="40" t="s">
        <v>102</v>
      </c>
      <c r="F3" s="40" t="s">
        <v>112</v>
      </c>
      <c r="G3" s="40" t="s">
        <v>121</v>
      </c>
      <c r="H3" s="40" t="s">
        <v>132</v>
      </c>
      <c r="I3" s="40" t="s">
        <v>137</v>
      </c>
      <c r="J3" s="40" t="s">
        <v>146</v>
      </c>
      <c r="K3" s="40" t="s">
        <v>168</v>
      </c>
    </row>
    <row r="4" spans="1:11">
      <c r="A4" s="39" t="s">
        <v>50</v>
      </c>
      <c r="B4" s="39" t="s">
        <v>63</v>
      </c>
      <c r="C4" s="40" t="s">
        <v>83</v>
      </c>
      <c r="D4" s="39" t="s">
        <v>62</v>
      </c>
      <c r="E4" s="39" t="s">
        <v>103</v>
      </c>
      <c r="F4" s="39" t="s">
        <v>113</v>
      </c>
      <c r="G4" s="39" t="s">
        <v>122</v>
      </c>
      <c r="H4" s="39" t="s">
        <v>133</v>
      </c>
      <c r="I4" s="39" t="s">
        <v>138</v>
      </c>
      <c r="J4" s="39" t="s">
        <v>147</v>
      </c>
      <c r="K4" s="39" t="s">
        <v>169</v>
      </c>
    </row>
    <row r="5" spans="1:11">
      <c r="A5" s="40" t="s">
        <v>51</v>
      </c>
      <c r="B5" s="39" t="s">
        <v>65</v>
      </c>
      <c r="C5" s="40" t="s">
        <v>84</v>
      </c>
      <c r="D5" s="39" t="s">
        <v>96</v>
      </c>
      <c r="E5" s="39" t="s">
        <v>105</v>
      </c>
      <c r="F5" s="39" t="s">
        <v>114</v>
      </c>
      <c r="G5" s="39" t="s">
        <v>123</v>
      </c>
      <c r="H5" s="39" t="s">
        <v>134</v>
      </c>
      <c r="I5" s="39" t="s">
        <v>139</v>
      </c>
      <c r="J5" s="39" t="s">
        <v>148</v>
      </c>
      <c r="K5" s="39" t="s">
        <v>170</v>
      </c>
    </row>
    <row r="6" spans="1:11">
      <c r="A6" s="40" t="s">
        <v>52</v>
      </c>
      <c r="B6" s="39" t="s">
        <v>66</v>
      </c>
      <c r="C6" s="40" t="s">
        <v>85</v>
      </c>
      <c r="D6" s="39" t="s">
        <v>97</v>
      </c>
      <c r="E6" s="39" t="s">
        <v>106</v>
      </c>
      <c r="F6" s="39" t="s">
        <v>115</v>
      </c>
      <c r="G6" s="39" t="s">
        <v>125</v>
      </c>
      <c r="H6" s="39" t="s">
        <v>131</v>
      </c>
      <c r="I6" s="39" t="s">
        <v>140</v>
      </c>
      <c r="J6" s="39" t="s">
        <v>151</v>
      </c>
      <c r="K6" s="39" t="s">
        <v>171</v>
      </c>
    </row>
    <row r="7" spans="1:11">
      <c r="A7" s="40" t="s">
        <v>49</v>
      </c>
      <c r="B7" s="39" t="s">
        <v>67</v>
      </c>
      <c r="C7" s="40" t="s">
        <v>53</v>
      </c>
      <c r="D7" s="39" t="s">
        <v>98</v>
      </c>
      <c r="E7" s="39" t="s">
        <v>75</v>
      </c>
      <c r="F7" s="39" t="s">
        <v>116</v>
      </c>
      <c r="G7" s="39" t="s">
        <v>126</v>
      </c>
      <c r="H7" s="40" t="s">
        <v>86</v>
      </c>
      <c r="I7" s="39" t="s">
        <v>141</v>
      </c>
      <c r="J7" s="39" t="s">
        <v>154</v>
      </c>
      <c r="K7" s="39" t="s">
        <v>172</v>
      </c>
    </row>
    <row r="8" spans="1:11">
      <c r="A8" s="40" t="s">
        <v>53</v>
      </c>
      <c r="B8" s="39" t="s">
        <v>69</v>
      </c>
      <c r="C8" s="40" t="s">
        <v>54</v>
      </c>
      <c r="D8" s="39" t="s">
        <v>99</v>
      </c>
      <c r="E8" s="39" t="s">
        <v>104</v>
      </c>
      <c r="F8" s="40" t="s">
        <v>53</v>
      </c>
      <c r="G8" s="39" t="s">
        <v>127</v>
      </c>
      <c r="H8" s="40" t="s">
        <v>55</v>
      </c>
      <c r="I8" s="39" t="s">
        <v>142</v>
      </c>
      <c r="J8" s="39" t="s">
        <v>157</v>
      </c>
      <c r="K8" s="39" t="s">
        <v>173</v>
      </c>
    </row>
    <row r="9" spans="1:11">
      <c r="A9" s="40" t="s">
        <v>54</v>
      </c>
      <c r="B9" s="39" t="s">
        <v>70</v>
      </c>
      <c r="C9" s="40" t="s">
        <v>86</v>
      </c>
      <c r="D9" s="39" t="s">
        <v>100</v>
      </c>
      <c r="E9" s="39" t="s">
        <v>71</v>
      </c>
      <c r="F9" s="40" t="s">
        <v>86</v>
      </c>
      <c r="G9" s="39" t="s">
        <v>128</v>
      </c>
      <c r="H9" s="40" t="s">
        <v>56</v>
      </c>
      <c r="J9" s="39" t="s">
        <v>159</v>
      </c>
      <c r="K9" s="39" t="s">
        <v>174</v>
      </c>
    </row>
    <row r="10" spans="1:11">
      <c r="A10" s="40" t="s">
        <v>55</v>
      </c>
      <c r="B10" s="39" t="s">
        <v>59</v>
      </c>
      <c r="C10" s="40" t="s">
        <v>55</v>
      </c>
      <c r="D10" s="39" t="s">
        <v>101</v>
      </c>
      <c r="E10" s="39" t="s">
        <v>74</v>
      </c>
      <c r="F10" s="40" t="s">
        <v>56</v>
      </c>
      <c r="G10" s="40" t="s">
        <v>117</v>
      </c>
      <c r="H10" s="40" t="s">
        <v>87</v>
      </c>
      <c r="J10" s="39" t="s">
        <v>161</v>
      </c>
      <c r="K10" s="39" t="s">
        <v>175</v>
      </c>
    </row>
    <row r="11" spans="1:11">
      <c r="A11" s="40" t="s">
        <v>56</v>
      </c>
      <c r="B11" s="39" t="s">
        <v>60</v>
      </c>
      <c r="C11" s="40" t="s">
        <v>56</v>
      </c>
      <c r="D11" s="40" t="s">
        <v>91</v>
      </c>
      <c r="E11" s="39" t="s">
        <v>76</v>
      </c>
      <c r="F11" s="40" t="s">
        <v>89</v>
      </c>
      <c r="G11" s="40" t="s">
        <v>118</v>
      </c>
      <c r="H11" s="40" t="s">
        <v>88</v>
      </c>
      <c r="J11" s="40" t="s">
        <v>145</v>
      </c>
      <c r="K11" s="39" t="s">
        <v>176</v>
      </c>
    </row>
    <row r="12" spans="1:11">
      <c r="A12" s="40" t="s">
        <v>57</v>
      </c>
      <c r="B12" s="39" t="s">
        <v>64</v>
      </c>
      <c r="C12" s="40" t="s">
        <v>87</v>
      </c>
      <c r="D12" s="40" t="s">
        <v>92</v>
      </c>
      <c r="E12" s="39" t="s">
        <v>72</v>
      </c>
      <c r="G12" s="39" t="s">
        <v>119</v>
      </c>
      <c r="H12" s="40" t="s">
        <v>57</v>
      </c>
      <c r="J12" s="40" t="s">
        <v>149</v>
      </c>
      <c r="K12" s="39" t="s">
        <v>177</v>
      </c>
    </row>
    <row r="13" spans="1:11">
      <c r="B13" s="39" t="s">
        <v>68</v>
      </c>
      <c r="C13" s="40" t="s">
        <v>88</v>
      </c>
      <c r="D13" s="39" t="s">
        <v>93</v>
      </c>
      <c r="E13" s="39" t="s">
        <v>77</v>
      </c>
      <c r="G13" s="39" t="s">
        <v>124</v>
      </c>
      <c r="H13" s="40" t="s">
        <v>54</v>
      </c>
      <c r="J13" s="40" t="s">
        <v>150</v>
      </c>
      <c r="K13" s="39" t="s">
        <v>178</v>
      </c>
    </row>
    <row r="14" spans="1:11">
      <c r="B14" s="39" t="s">
        <v>71</v>
      </c>
      <c r="C14" s="40" t="s">
        <v>89</v>
      </c>
      <c r="D14" s="40" t="s">
        <v>94</v>
      </c>
      <c r="E14" s="39" t="s">
        <v>73</v>
      </c>
      <c r="G14" s="39" t="s">
        <v>75</v>
      </c>
      <c r="H14" s="40" t="s">
        <v>89</v>
      </c>
      <c r="J14" s="40" t="s">
        <v>152</v>
      </c>
      <c r="K14" s="39" t="s">
        <v>179</v>
      </c>
    </row>
    <row r="15" spans="1:11">
      <c r="B15" s="39" t="s">
        <v>72</v>
      </c>
      <c r="C15" s="40" t="s">
        <v>57</v>
      </c>
      <c r="D15" s="39" t="s">
        <v>74</v>
      </c>
      <c r="E15" s="39" t="s">
        <v>78</v>
      </c>
      <c r="G15" s="39" t="s">
        <v>76</v>
      </c>
      <c r="J15" s="40" t="s">
        <v>153</v>
      </c>
      <c r="K15" s="39" t="s">
        <v>180</v>
      </c>
    </row>
    <row r="16" spans="1:11">
      <c r="B16" s="39" t="s">
        <v>73</v>
      </c>
      <c r="D16" s="39" t="s">
        <v>75</v>
      </c>
      <c r="E16" s="39" t="s">
        <v>57</v>
      </c>
      <c r="G16" s="39" t="s">
        <v>74</v>
      </c>
      <c r="J16" s="40" t="s">
        <v>155</v>
      </c>
      <c r="K16" s="39" t="s">
        <v>181</v>
      </c>
    </row>
    <row r="17" spans="2:11">
      <c r="B17" s="39" t="s">
        <v>74</v>
      </c>
      <c r="D17" s="39" t="s">
        <v>76</v>
      </c>
      <c r="E17" s="42" t="s">
        <v>107</v>
      </c>
      <c r="G17" s="39" t="s">
        <v>71</v>
      </c>
      <c r="J17" s="40" t="s">
        <v>156</v>
      </c>
      <c r="K17" s="39" t="s">
        <v>182</v>
      </c>
    </row>
    <row r="18" spans="2:11">
      <c r="B18" s="39" t="s">
        <v>75</v>
      </c>
      <c r="D18" s="39" t="s">
        <v>71</v>
      </c>
      <c r="E18" s="42" t="s">
        <v>108</v>
      </c>
      <c r="G18" s="39" t="s">
        <v>72</v>
      </c>
      <c r="J18" s="40" t="s">
        <v>158</v>
      </c>
    </row>
    <row r="19" spans="2:11">
      <c r="B19" s="39" t="s">
        <v>76</v>
      </c>
      <c r="D19" s="39" t="s">
        <v>77</v>
      </c>
      <c r="E19" s="43" t="s">
        <v>109</v>
      </c>
      <c r="G19" s="39" t="s">
        <v>77</v>
      </c>
      <c r="J19" s="40" t="s">
        <v>160</v>
      </c>
    </row>
    <row r="20" spans="2:11">
      <c r="B20" s="39" t="s">
        <v>77</v>
      </c>
      <c r="D20" s="39" t="s">
        <v>73</v>
      </c>
      <c r="G20" s="39" t="s">
        <v>73</v>
      </c>
      <c r="J20" s="40" t="s">
        <v>162</v>
      </c>
    </row>
    <row r="21" spans="2:11">
      <c r="B21" s="39" t="s">
        <v>78</v>
      </c>
      <c r="D21" s="39" t="s">
        <v>72</v>
      </c>
      <c r="G21" s="39" t="s">
        <v>57</v>
      </c>
      <c r="J21" s="40" t="s">
        <v>163</v>
      </c>
    </row>
    <row r="22" spans="2:11">
      <c r="B22" s="39" t="s">
        <v>57</v>
      </c>
      <c r="D22" s="39" t="s">
        <v>78</v>
      </c>
      <c r="G22" s="42" t="s">
        <v>129</v>
      </c>
      <c r="J22" s="40" t="s">
        <v>164</v>
      </c>
    </row>
    <row r="23" spans="2:11">
      <c r="B23" s="39" t="s">
        <v>79</v>
      </c>
      <c r="D23" s="39" t="s">
        <v>79</v>
      </c>
      <c r="G23" s="43" t="s">
        <v>109</v>
      </c>
      <c r="J23" s="40" t="s">
        <v>165</v>
      </c>
    </row>
    <row r="24" spans="2:11">
      <c r="B24" s="39" t="s">
        <v>80</v>
      </c>
      <c r="D24" s="39" t="s">
        <v>57</v>
      </c>
    </row>
    <row r="25" spans="2:11">
      <c r="B25" s="42" t="s">
        <v>108</v>
      </c>
    </row>
    <row r="26" spans="2:11">
      <c r="B26" s="42" t="s">
        <v>110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收入</vt:lpstr>
      <vt:lpstr>分配</vt:lpstr>
      <vt:lpstr>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2020-01-17T01:18:33Z</dcterms:created>
  <dcterms:modified xsi:type="dcterms:W3CDTF">2020-01-21T03:00:11Z</dcterms:modified>
</cp:coreProperties>
</file>