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ras\OneDrive\Escritorio\"/>
    </mc:Choice>
  </mc:AlternateContent>
  <xr:revisionPtr revIDLastSave="0" documentId="8_{1AACB061-59C9-4495-88FF-FCFEBD21AB8A}" xr6:coauthVersionLast="47" xr6:coauthVersionMax="47" xr10:uidLastSave="{00000000-0000-0000-0000-000000000000}"/>
  <bookViews>
    <workbookView xWindow="1470" yWindow="2520" windowWidth="18030" windowHeight="11295" xr2:uid="{00000000-000D-0000-FFFF-FFFF00000000}"/>
  </bookViews>
  <sheets>
    <sheet name="BASE" sheetId="4" r:id="rId1"/>
    <sheet name="Concreto" sheetId="6" r:id="rId2"/>
    <sheet name="Mortero" sheetId="7" r:id="rId3"/>
    <sheet name="Aplanado" sheetId="8" r:id="rId4"/>
  </sheets>
  <definedNames>
    <definedName name="_xlnm.Print_Area" localSheetId="3">Aplanado!$A$3:$H$71</definedName>
    <definedName name="_xlnm.Print_Area" localSheetId="0">BASE!$A$3:$H$71</definedName>
    <definedName name="_xlnm.Print_Area" localSheetId="1">Concreto!$A$3:$H$71</definedName>
    <definedName name="_xlnm.Print_Area" localSheetId="2">Mortero!$A$3:$H$71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" i="4" l="1"/>
  <c r="G44" i="4"/>
  <c r="D45" i="4"/>
  <c r="D44" i="4"/>
  <c r="D23" i="4"/>
  <c r="G23" i="4" s="1"/>
  <c r="D18" i="8"/>
  <c r="G18" i="8" s="1"/>
  <c r="G57" i="8"/>
  <c r="G41" i="8"/>
  <c r="G19" i="8"/>
  <c r="G57" i="7"/>
  <c r="G41" i="7"/>
  <c r="G20" i="7"/>
  <c r="G19" i="7"/>
  <c r="G18" i="7"/>
  <c r="G22" i="4"/>
  <c r="G57" i="6"/>
  <c r="G41" i="6"/>
  <c r="G21" i="6"/>
  <c r="G20" i="6"/>
  <c r="G19" i="6"/>
  <c r="G18" i="6"/>
  <c r="G33" i="8" l="1"/>
  <c r="G59" i="8" s="1"/>
  <c r="G33" i="7"/>
  <c r="G33" i="6"/>
  <c r="D62" i="8" l="1"/>
  <c r="G62" i="8" s="1"/>
  <c r="D63" i="8"/>
  <c r="G63" i="8" s="1"/>
  <c r="G65" i="8" s="1"/>
  <c r="D64" i="8"/>
  <c r="G64" i="8" s="1"/>
  <c r="G59" i="7"/>
  <c r="D64" i="7"/>
  <c r="G64" i="7" s="1"/>
  <c r="D62" i="7"/>
  <c r="G62" i="7" s="1"/>
  <c r="D63" i="7"/>
  <c r="G63" i="7" s="1"/>
  <c r="G59" i="6"/>
  <c r="D64" i="6"/>
  <c r="G64" i="6" s="1"/>
  <c r="D62" i="6"/>
  <c r="G62" i="6" s="1"/>
  <c r="D63" i="6"/>
  <c r="G63" i="6" s="1"/>
  <c r="G67" i="8" l="1"/>
  <c r="G69" i="8"/>
  <c r="G65" i="7"/>
  <c r="G65" i="6"/>
  <c r="H50" i="8" l="1"/>
  <c r="H40" i="8"/>
  <c r="H31" i="8"/>
  <c r="H23" i="8"/>
  <c r="H26" i="8"/>
  <c r="G70" i="8"/>
  <c r="G71" i="8" s="1"/>
  <c r="H49" i="8"/>
  <c r="H39" i="8"/>
  <c r="H30" i="8"/>
  <c r="H22" i="8"/>
  <c r="H19" i="8"/>
  <c r="H51" i="8"/>
  <c r="H56" i="8"/>
  <c r="H48" i="8"/>
  <c r="H38" i="8"/>
  <c r="H29" i="8"/>
  <c r="H21" i="8"/>
  <c r="H35" i="8"/>
  <c r="H18" i="8"/>
  <c r="H55" i="8"/>
  <c r="H47" i="8"/>
  <c r="H37" i="8"/>
  <c r="H28" i="8"/>
  <c r="H45" i="8"/>
  <c r="H24" i="8"/>
  <c r="H54" i="8"/>
  <c r="H46" i="8"/>
  <c r="H36" i="8"/>
  <c r="H27" i="8"/>
  <c r="H53" i="8"/>
  <c r="H52" i="8"/>
  <c r="H44" i="8"/>
  <c r="H25" i="8"/>
  <c r="H32" i="8"/>
  <c r="H20" i="8"/>
  <c r="H63" i="8"/>
  <c r="H64" i="8"/>
  <c r="H62" i="8"/>
  <c r="H67" i="8"/>
  <c r="G67" i="7"/>
  <c r="G69" i="7"/>
  <c r="D19" i="4" s="1"/>
  <c r="G67" i="6"/>
  <c r="G69" i="6" s="1"/>
  <c r="D20" i="4" s="1"/>
  <c r="H69" i="8" l="1"/>
  <c r="H50" i="7"/>
  <c r="H40" i="7"/>
  <c r="H31" i="7"/>
  <c r="H23" i="7"/>
  <c r="H30" i="7"/>
  <c r="H24" i="7"/>
  <c r="G70" i="7"/>
  <c r="G71" i="7" s="1"/>
  <c r="H49" i="7"/>
  <c r="H39" i="7"/>
  <c r="H22" i="7"/>
  <c r="H25" i="7"/>
  <c r="H56" i="7"/>
  <c r="H48" i="7"/>
  <c r="H38" i="7"/>
  <c r="H29" i="7"/>
  <c r="H45" i="7"/>
  <c r="H26" i="7"/>
  <c r="H51" i="7"/>
  <c r="H55" i="7"/>
  <c r="H47" i="7"/>
  <c r="H37" i="7"/>
  <c r="H28" i="7"/>
  <c r="H53" i="7"/>
  <c r="H44" i="7"/>
  <c r="H32" i="7"/>
  <c r="H54" i="7"/>
  <c r="H46" i="7"/>
  <c r="H36" i="7"/>
  <c r="H27" i="7"/>
  <c r="H35" i="7"/>
  <c r="H52" i="7"/>
  <c r="H18" i="7"/>
  <c r="H19" i="7"/>
  <c r="H20" i="7"/>
  <c r="H21" i="7"/>
  <c r="H63" i="7"/>
  <c r="H64" i="7"/>
  <c r="H62" i="7"/>
  <c r="H67" i="7"/>
  <c r="H50" i="6"/>
  <c r="H40" i="6"/>
  <c r="H31" i="6"/>
  <c r="H23" i="6"/>
  <c r="H32" i="6"/>
  <c r="G70" i="6"/>
  <c r="G71" i="6" s="1"/>
  <c r="H49" i="6"/>
  <c r="H39" i="6"/>
  <c r="H30" i="6"/>
  <c r="H22" i="6"/>
  <c r="H56" i="6"/>
  <c r="H48" i="6"/>
  <c r="H38" i="6"/>
  <c r="H29" i="6"/>
  <c r="H55" i="6"/>
  <c r="H47" i="6"/>
  <c r="H37" i="6"/>
  <c r="H28" i="6"/>
  <c r="H24" i="6"/>
  <c r="H54" i="6"/>
  <c r="H46" i="6"/>
  <c r="H36" i="6"/>
  <c r="H27" i="6"/>
  <c r="H53" i="6"/>
  <c r="H45" i="6"/>
  <c r="H35" i="6"/>
  <c r="H26" i="6"/>
  <c r="H51" i="6"/>
  <c r="H52" i="6"/>
  <c r="H44" i="6"/>
  <c r="H25" i="6"/>
  <c r="H18" i="6"/>
  <c r="H19" i="6"/>
  <c r="H21" i="6"/>
  <c r="H20" i="6"/>
  <c r="H62" i="6"/>
  <c r="H64" i="6"/>
  <c r="H63" i="6"/>
  <c r="H67" i="6"/>
  <c r="H69" i="7" l="1"/>
  <c r="H69" i="6"/>
  <c r="G21" i="4" l="1"/>
  <c r="G20" i="4"/>
  <c r="G19" i="4"/>
  <c r="G18" i="4"/>
  <c r="G33" i="4" l="1"/>
  <c r="G41" i="4"/>
  <c r="G57" i="4"/>
  <c r="D62" i="4" l="1"/>
  <c r="G62" i="4" s="1"/>
  <c r="D63" i="4"/>
  <c r="G63" i="4" s="1"/>
  <c r="G59" i="4"/>
  <c r="D64" i="4"/>
  <c r="G64" i="4" s="1"/>
  <c r="G65" i="4" l="1"/>
  <c r="G67" i="4" l="1"/>
  <c r="G69" i="4" s="1"/>
  <c r="H23" i="4" l="1"/>
  <c r="H46" i="4"/>
  <c r="G70" i="4"/>
  <c r="G71" i="4" s="1"/>
  <c r="H19" i="4"/>
  <c r="H22" i="4"/>
  <c r="H30" i="4"/>
  <c r="H18" i="4"/>
  <c r="H31" i="4"/>
  <c r="H35" i="4"/>
  <c r="H27" i="4"/>
  <c r="H51" i="4"/>
  <c r="H32" i="4"/>
  <c r="H55" i="4"/>
  <c r="H25" i="4"/>
  <c r="H20" i="4"/>
  <c r="H29" i="4"/>
  <c r="H26" i="4"/>
  <c r="H47" i="4"/>
  <c r="H53" i="4"/>
  <c r="H50" i="4"/>
  <c r="H40" i="4"/>
  <c r="H38" i="4"/>
  <c r="H48" i="4"/>
  <c r="H54" i="4"/>
  <c r="H49" i="4"/>
  <c r="H36" i="4"/>
  <c r="H45" i="4"/>
  <c r="H21" i="4"/>
  <c r="H28" i="4"/>
  <c r="H56" i="4"/>
  <c r="H24" i="4"/>
  <c r="H39" i="4"/>
  <c r="H52" i="4"/>
  <c r="H37" i="4"/>
  <c r="H44" i="4"/>
  <c r="H63" i="4"/>
  <c r="H62" i="4"/>
  <c r="H64" i="4"/>
  <c r="H67" i="4"/>
  <c r="H69" i="4" l="1"/>
</calcChain>
</file>

<file path=xl/sharedStrings.xml><?xml version="1.0" encoding="utf-8"?>
<sst xmlns="http://schemas.openxmlformats.org/spreadsheetml/2006/main" count="208" uniqueCount="57">
  <si>
    <t>POLMHERD TECHNOLOGIES, S.A. DE C.V.</t>
  </si>
  <si>
    <r>
      <t xml:space="preserve">Cliente :  </t>
    </r>
    <r>
      <rPr>
        <sz val="8"/>
        <color indexed="62"/>
        <rFont val="Arial"/>
        <family val="2"/>
      </rPr>
      <t xml:space="preserve"> </t>
    </r>
  </si>
  <si>
    <t>Días de Trabajo:</t>
  </si>
  <si>
    <t xml:space="preserve">Proyecto:       </t>
  </si>
  <si>
    <t>Plaza:</t>
  </si>
  <si>
    <t>Ubicación :</t>
  </si>
  <si>
    <t xml:space="preserve">Responsable de Obra: </t>
  </si>
  <si>
    <t xml:space="preserve">Lugar: </t>
  </si>
  <si>
    <t>Revision:</t>
  </si>
  <si>
    <t xml:space="preserve">Análisis: </t>
  </si>
  <si>
    <t>CLAVE</t>
  </si>
  <si>
    <t>unidad</t>
  </si>
  <si>
    <t>Código</t>
  </si>
  <si>
    <t>Concepto</t>
  </si>
  <si>
    <t>Unidad</t>
  </si>
  <si>
    <t>Costo</t>
  </si>
  <si>
    <t>cantidad</t>
  </si>
  <si>
    <t>Importe</t>
  </si>
  <si>
    <t>%</t>
  </si>
  <si>
    <t>Subtotal: MATERIALES</t>
  </si>
  <si>
    <t>MANO DE OBRA</t>
  </si>
  <si>
    <t>Subtotal: MANO DE OBRA</t>
  </si>
  <si>
    <t>EQUIPO Y HERRAMIENTA</t>
  </si>
  <si>
    <t>Subtotal: EQUIPO Y HERRAMIENTA</t>
  </si>
  <si>
    <t>GASTOS ADMINISTRATIVOS</t>
  </si>
  <si>
    <t>transporte</t>
  </si>
  <si>
    <t>indirectos de oficina</t>
  </si>
  <si>
    <t>UTILIDAD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</si>
  <si>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</si>
  <si>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SIN IVA</t>
  </si>
  <si>
    <t>IVA</t>
  </si>
  <si>
    <t>TOTAL A FACTURAR</t>
  </si>
  <si>
    <t>TOTAL</t>
  </si>
  <si>
    <t>indirectos de obra</t>
  </si>
  <si>
    <t>COSTO DIRECTO</t>
  </si>
  <si>
    <t>MATERIALES</t>
  </si>
  <si>
    <t>Block macizo de 15x20x40cm</t>
  </si>
  <si>
    <t>pza</t>
  </si>
  <si>
    <t>m2</t>
  </si>
  <si>
    <t>m3</t>
  </si>
  <si>
    <t>*</t>
  </si>
  <si>
    <t>Lavabos empotrados</t>
  </si>
  <si>
    <t>Cemento portland</t>
  </si>
  <si>
    <t xml:space="preserve">Arena </t>
  </si>
  <si>
    <t>Grava de 3/4"</t>
  </si>
  <si>
    <t xml:space="preserve">Agua de toma </t>
  </si>
  <si>
    <t>bulto</t>
  </si>
  <si>
    <t>Llave individual para lavabo</t>
  </si>
  <si>
    <t>Mortero, cemento, arena 1:5</t>
  </si>
  <si>
    <t>Concreto f'c=150 kg/cm2</t>
  </si>
  <si>
    <t>Aplanado mortero arena proporcion 1:5</t>
  </si>
  <si>
    <t>Mortero cemento arena proporcion 1:5</t>
  </si>
  <si>
    <t>Duea de pino de tercera de 3/4"x4"x8' (0.019x0.10x2.44m)</t>
  </si>
  <si>
    <t>Lavabos empotrables para baños con llave individual, en mueble a base de mamposteria y concreto f'c=150kg/cm2</t>
  </si>
  <si>
    <t>Equipo de seguridad</t>
  </si>
  <si>
    <t>Herramienta</t>
  </si>
  <si>
    <t>%M.O.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</si>
</sst>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\-mmm\-yyyy"/>
    <numFmt numFmtId="165" formatCode="&quot;$&quot;#,##0.00"/>
    <numFmt numFmtId="166" formatCode="_-[$€-2]* #,##0.00_-;\-[$€-2]* #,##0.00_-;_-[$€-2]* &quot;-&quot;??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62"/>
      <name val="Arial"/>
      <family val="2"/>
    </font>
    <font>
      <b/>
      <i/>
      <sz val="8"/>
      <color theme="4"/>
      <name val="Arial"/>
      <family val="2"/>
    </font>
    <font>
      <b/>
      <i/>
      <sz val="10"/>
      <name val="Arial"/>
      <family val="2"/>
    </font>
    <font>
      <b/>
      <sz val="8"/>
      <color theme="4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2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1"/>
    <xf numFmtId="2" fontId="1" fillId="0" borderId="0" xfId="1" applyNumberFormat="1"/>
    <xf numFmtId="164" fontId="2" fillId="0" borderId="0" xfId="1" applyNumberFormat="1" applyFont="1" applyAlignment="1">
      <alignment horizontal="left" vertical="center"/>
    </xf>
    <xf numFmtId="0" fontId="2" fillId="0" borderId="0" xfId="1" applyFont="1"/>
    <xf numFmtId="2" fontId="2" fillId="0" borderId="0" xfId="1" applyNumberFormat="1" applyFont="1"/>
    <xf numFmtId="0" fontId="2" fillId="0" borderId="4" xfId="1" applyFont="1" applyBorder="1"/>
    <xf numFmtId="0" fontId="4" fillId="0" borderId="0" xfId="1" applyFont="1"/>
    <xf numFmtId="0" fontId="2" fillId="0" borderId="0" xfId="1" applyFont="1" applyAlignment="1">
      <alignment horizontal="center"/>
    </xf>
    <xf numFmtId="12" fontId="4" fillId="0" borderId="0" xfId="1" applyNumberFormat="1" applyFont="1"/>
    <xf numFmtId="2" fontId="1" fillId="0" borderId="5" xfId="1" applyNumberFormat="1" applyBorder="1"/>
    <xf numFmtId="0" fontId="5" fillId="0" borderId="0" xfId="1" applyFont="1"/>
    <xf numFmtId="0" fontId="2" fillId="0" borderId="6" xfId="1" applyFont="1" applyBorder="1"/>
    <xf numFmtId="164" fontId="2" fillId="0" borderId="0" xfId="1" applyNumberFormat="1" applyFont="1" applyAlignment="1">
      <alignment horizontal="center"/>
    </xf>
    <xf numFmtId="0" fontId="2" fillId="0" borderId="7" xfId="1" applyFont="1" applyBorder="1"/>
    <xf numFmtId="0" fontId="6" fillId="0" borderId="6" xfId="1" applyFont="1" applyBorder="1"/>
    <xf numFmtId="0" fontId="2" fillId="0" borderId="6" xfId="1" applyFont="1" applyBorder="1" applyAlignment="1">
      <alignment horizontal="center"/>
    </xf>
    <xf numFmtId="2" fontId="1" fillId="0" borderId="8" xfId="1" applyNumberFormat="1" applyBorder="1"/>
    <xf numFmtId="0" fontId="1" fillId="0" borderId="2" xfId="1" applyBorder="1" applyAlignment="1">
      <alignment vertical="center" wrapText="1"/>
    </xf>
    <xf numFmtId="0" fontId="7" fillId="0" borderId="0" xfId="1" applyFont="1"/>
    <xf numFmtId="0" fontId="1" fillId="0" borderId="0" xfId="1" applyAlignment="1">
      <alignment vertical="center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vertical="top" wrapText="1"/>
    </xf>
    <xf numFmtId="0" fontId="2" fillId="0" borderId="0" xfId="1" applyFont="1" applyAlignment="1">
      <alignment horizontal="left"/>
    </xf>
    <xf numFmtId="0" fontId="1" fillId="0" borderId="9" xfId="1" applyBorder="1" applyAlignment="1">
      <alignment vertical="center" wrapText="1"/>
    </xf>
    <xf numFmtId="0" fontId="7" fillId="1" borderId="10" xfId="1" applyFont="1" applyFill="1" applyBorder="1" applyAlignment="1">
      <alignment horizontal="center"/>
    </xf>
    <xf numFmtId="2" fontId="7" fillId="1" borderId="10" xfId="1" applyNumberFormat="1" applyFont="1" applyFill="1" applyBorder="1" applyAlignment="1">
      <alignment horizontal="center"/>
    </xf>
    <xf numFmtId="165" fontId="8" fillId="0" borderId="0" xfId="1" applyNumberFormat="1" applyFont="1"/>
    <xf numFmtId="0" fontId="8" fillId="0" borderId="0" xfId="1" applyFont="1"/>
    <xf numFmtId="2" fontId="2" fillId="0" borderId="0" xfId="2" applyNumberFormat="1" applyFont="1" applyFill="1" applyAlignment="1">
      <alignment horizontal="right" vertical="top"/>
    </xf>
    <xf numFmtId="165" fontId="1" fillId="0" borderId="0" xfId="1" applyNumberFormat="1"/>
    <xf numFmtId="165" fontId="7" fillId="0" borderId="11" xfId="1" applyNumberFormat="1" applyFont="1" applyBorder="1"/>
    <xf numFmtId="165" fontId="7" fillId="0" borderId="0" xfId="1" applyNumberFormat="1" applyFont="1"/>
    <xf numFmtId="10" fontId="2" fillId="0" borderId="0" xfId="1" applyNumberFormat="1" applyFont="1"/>
    <xf numFmtId="2" fontId="8" fillId="0" borderId="0" xfId="1" applyNumberFormat="1" applyFont="1"/>
    <xf numFmtId="165" fontId="9" fillId="0" borderId="0" xfId="1" applyNumberFormat="1" applyFont="1"/>
    <xf numFmtId="0" fontId="7" fillId="2" borderId="0" xfId="1" applyFont="1" applyFill="1"/>
    <xf numFmtId="0" fontId="2" fillId="2" borderId="0" xfId="1" applyFont="1" applyFill="1"/>
    <xf numFmtId="0" fontId="1" fillId="2" borderId="0" xfId="1" applyFill="1"/>
    <xf numFmtId="165" fontId="8" fillId="2" borderId="0" xfId="1" applyNumberFormat="1" applyFont="1" applyFill="1"/>
    <xf numFmtId="0" fontId="8" fillId="2" borderId="0" xfId="1" applyFont="1" applyFill="1"/>
    <xf numFmtId="165" fontId="7" fillId="2" borderId="0" xfId="1" applyNumberFormat="1" applyFont="1" applyFill="1"/>
    <xf numFmtId="2" fontId="7" fillId="2" borderId="12" xfId="1" applyNumberFormat="1" applyFont="1" applyFill="1" applyBorder="1"/>
    <xf numFmtId="0" fontId="1" fillId="3" borderId="0" xfId="1" applyFill="1"/>
    <xf numFmtId="0" fontId="7" fillId="3" borderId="0" xfId="1" applyFont="1" applyFill="1"/>
    <xf numFmtId="10" fontId="2" fillId="3" borderId="0" xfId="1" applyNumberFormat="1" applyFont="1" applyFill="1"/>
    <xf numFmtId="165" fontId="8" fillId="3" borderId="0" xfId="1" applyNumberFormat="1" applyFont="1" applyFill="1"/>
    <xf numFmtId="0" fontId="9" fillId="3" borderId="0" xfId="1" applyFont="1" applyFill="1"/>
    <xf numFmtId="165" fontId="7" fillId="3" borderId="12" xfId="1" applyNumberFormat="1" applyFont="1" applyFill="1" applyBorder="1"/>
    <xf numFmtId="2" fontId="7" fillId="3" borderId="12" xfId="1" applyNumberFormat="1" applyFont="1" applyFill="1" applyBorder="1"/>
    <xf numFmtId="44" fontId="0" fillId="0" borderId="0" xfId="3" applyFont="1"/>
    <xf numFmtId="44" fontId="1" fillId="0" borderId="0" xfId="1" applyNumberFormat="1"/>
    <xf numFmtId="2" fontId="0" fillId="0" borderId="0" xfId="2" applyNumberFormat="1" applyFont="1"/>
    <xf numFmtId="9" fontId="0" fillId="0" borderId="0" xfId="2" applyFont="1"/>
    <xf numFmtId="0" fontId="0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 vertical="center" wrapText="1"/>
    </xf>
    <xf numFmtId="0" fontId="0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2" fillId="0" borderId="1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2" fillId="0" borderId="0" xfId="1" applyFont="1" applyAlignment="1">
      <alignment horizontal="right"/>
    </xf>
    <xf numFmtId="0" fontId="0" fillId="0" borderId="0" xfId="1" applyFont="1" applyAlignment="1">
      <alignment horizontal="left" vertical="top" wrapText="1"/>
    </xf>
    <xf numFmtId="0" fontId="1" fillId="0" borderId="0" xfId="1" applyAlignment="1">
      <alignment horizontal="left" vertical="top" wrapText="1"/>
    </xf>
  </cellXfs>
  <cellStyles count="42">
    <cellStyle name="Euro" xfId="4" xr:uid="{00000000-0005-0000-0000-000000000000}"/>
    <cellStyle name="Millares 2" xfId="5" xr:uid="{00000000-0005-0000-0000-000001000000}"/>
    <cellStyle name="Millares 2 2" xfId="6" xr:uid="{00000000-0005-0000-0000-000002000000}"/>
    <cellStyle name="Millares 2 2 2" xfId="7" xr:uid="{00000000-0005-0000-0000-000003000000}"/>
    <cellStyle name="Millares 2 2 3" xfId="8" xr:uid="{00000000-0005-0000-0000-000004000000}"/>
    <cellStyle name="Millares 2 3" xfId="9" xr:uid="{00000000-0005-0000-0000-000005000000}"/>
    <cellStyle name="Millares 3" xfId="10" xr:uid="{00000000-0005-0000-0000-000006000000}"/>
    <cellStyle name="Millares 3 2" xfId="11" xr:uid="{00000000-0005-0000-0000-000007000000}"/>
    <cellStyle name="Millares 3 3" xfId="12" xr:uid="{00000000-0005-0000-0000-000008000000}"/>
    <cellStyle name="Millares 4" xfId="13" xr:uid="{00000000-0005-0000-0000-000009000000}"/>
    <cellStyle name="Millares 4 2" xfId="14" xr:uid="{00000000-0005-0000-0000-00000A000000}"/>
    <cellStyle name="Millares 4 3" xfId="15" xr:uid="{00000000-0005-0000-0000-00000B000000}"/>
    <cellStyle name="Millares 4 3 2" xfId="16" xr:uid="{00000000-0005-0000-0000-00000C000000}"/>
    <cellStyle name="Millares 5" xfId="17" xr:uid="{00000000-0005-0000-0000-00000D000000}"/>
    <cellStyle name="Millares 5 2" xfId="18" xr:uid="{00000000-0005-0000-0000-00000E000000}"/>
    <cellStyle name="Millares 6" xfId="19" xr:uid="{00000000-0005-0000-0000-00000F000000}"/>
    <cellStyle name="Millares 7" xfId="20" xr:uid="{00000000-0005-0000-0000-000010000000}"/>
    <cellStyle name="Millares 7 2" xfId="21" xr:uid="{00000000-0005-0000-0000-000011000000}"/>
    <cellStyle name="Moneda 2" xfId="22" xr:uid="{00000000-0005-0000-0000-000012000000}"/>
    <cellStyle name="Moneda 2 2" xfId="23" xr:uid="{00000000-0005-0000-0000-000013000000}"/>
    <cellStyle name="Moneda 2 3" xfId="24" xr:uid="{00000000-0005-0000-0000-000014000000}"/>
    <cellStyle name="Moneda 3" xfId="25" xr:uid="{00000000-0005-0000-0000-000015000000}"/>
    <cellStyle name="Moneda 3 2" xfId="26" xr:uid="{00000000-0005-0000-0000-000016000000}"/>
    <cellStyle name="Moneda 3 3" xfId="27" xr:uid="{00000000-0005-0000-0000-000017000000}"/>
    <cellStyle name="Moneda 3 3 2" xfId="28" xr:uid="{00000000-0005-0000-0000-000018000000}"/>
    <cellStyle name="Moneda 4" xfId="29" xr:uid="{00000000-0005-0000-0000-000019000000}"/>
    <cellStyle name="Moneda 4 2" xfId="30" xr:uid="{00000000-0005-0000-0000-00001A000000}"/>
    <cellStyle name="Moneda 5" xfId="31" xr:uid="{00000000-0005-0000-0000-00001B000000}"/>
    <cellStyle name="Moneda 6" xfId="32" xr:uid="{00000000-0005-0000-0000-00001C000000}"/>
    <cellStyle name="Moneda 6 2" xfId="33" xr:uid="{00000000-0005-0000-0000-00001D000000}"/>
    <cellStyle name="Moneda 7" xfId="3" xr:uid="{00000000-0005-0000-0000-00001E000000}"/>
    <cellStyle name="Moneda 7 2" xfId="34" xr:uid="{00000000-0005-0000-0000-00001F000000}"/>
    <cellStyle name="Normal" xfId="0" builtinId="0"/>
    <cellStyle name="Normal 2" xfId="35" xr:uid="{00000000-0005-0000-0000-000021000000}"/>
    <cellStyle name="Normal 2 2" xfId="36" xr:uid="{00000000-0005-0000-0000-000022000000}"/>
    <cellStyle name="Normal 3" xfId="37" xr:uid="{00000000-0005-0000-0000-000023000000}"/>
    <cellStyle name="Normal 4" xfId="38" xr:uid="{00000000-0005-0000-0000-000024000000}"/>
    <cellStyle name="Normal 5" xfId="1" xr:uid="{00000000-0005-0000-0000-000025000000}"/>
    <cellStyle name="Normal 5 2" xfId="39" xr:uid="{00000000-0005-0000-0000-000026000000}"/>
    <cellStyle name="Porcentaje 2" xfId="40" xr:uid="{00000000-0005-0000-0000-000027000000}"/>
    <cellStyle name="Porcentaje 3" xfId="2" xr:uid="{00000000-0005-0000-0000-000028000000}"/>
    <cellStyle name="Porcentaje 3 2" xfId="41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0"/>
  <sheetViews>
    <sheetView tabSelected="1" view="pageBreakPreview" topLeftCell="A6" zoomScale="85" zoomScaleNormal="115" zoomScaleSheetLayoutView="85" workbookViewId="0">
      <selection activeCell="G46" sqref="G4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6" t="s">
        <v>0</v>
      </c>
      <c r="B3" s="67"/>
      <c r="C3" s="67"/>
      <c r="D3" s="67"/>
      <c r="E3" s="67"/>
      <c r="F3" s="67"/>
      <c r="G3" s="67"/>
      <c r="H3" s="68"/>
    </row>
    <row r="4" spans="1:8" x14ac:dyDescent="0.25">
      <c r="A4" s="6" t="s">
        <v>1</v>
      </c>
      <c r="B4" s="7"/>
      <c r="C4" s="8"/>
      <c r="D4" s="8"/>
      <c r="E4" s="69" t="s">
        <v>2</v>
      </c>
      <c r="F4" s="69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0" t="s">
        <v>53</v>
      </c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35</v>
      </c>
      <c r="D17" s="27"/>
      <c r="F17" s="28"/>
      <c r="H17" s="2"/>
    </row>
    <row r="18" spans="1:11" x14ac:dyDescent="0.25">
      <c r="A18" s="55"/>
      <c r="B18" s="54" t="s">
        <v>36</v>
      </c>
      <c r="C18" s="60" t="s">
        <v>37</v>
      </c>
      <c r="D18" s="57">
        <v>12.93</v>
      </c>
      <c r="E18" s="60" t="s">
        <v>40</v>
      </c>
      <c r="F18" s="58">
        <v>16</v>
      </c>
      <c r="G18" s="59">
        <f>D18*F18</f>
        <v>206.88</v>
      </c>
      <c r="H18" s="29">
        <f>(G18*100)/G69</f>
        <v>5.0743998655523113</v>
      </c>
      <c r="J18" s="30"/>
      <c r="K18" s="30"/>
    </row>
    <row r="19" spans="1:11" ht="17.25" customHeight="1" x14ac:dyDescent="0.25">
      <c r="A19" s="55"/>
      <c r="B19" s="54" t="s">
        <v>48</v>
      </c>
      <c r="C19" s="60" t="s">
        <v>39</v>
      </c>
      <c r="D19" s="57">
        <f>Mortero!G69</f>
        <v>2216.4613702000001</v>
      </c>
      <c r="E19" s="60" t="s">
        <v>40</v>
      </c>
      <c r="F19" s="58">
        <v>0.01</v>
      </c>
      <c r="G19" s="59">
        <f>D19*F19</f>
        <v>22.164613702</v>
      </c>
      <c r="H19" s="29">
        <f>(G19*100)/G69</f>
        <v>0.54365870451202503</v>
      </c>
      <c r="J19" s="30"/>
      <c r="K19" s="30"/>
    </row>
    <row r="20" spans="1:11" x14ac:dyDescent="0.25">
      <c r="A20" s="55"/>
      <c r="B20" s="64" t="s">
        <v>49</v>
      </c>
      <c r="C20" s="60" t="s">
        <v>39</v>
      </c>
      <c r="D20" s="57">
        <f>Concreto!G69</f>
        <v>2111.6797817500001</v>
      </c>
      <c r="E20" s="60" t="s">
        <v>40</v>
      </c>
      <c r="F20" s="58">
        <v>7.4999999999999997E-2</v>
      </c>
      <c r="G20" s="59">
        <f>D20*F20</f>
        <v>158.37598363124999</v>
      </c>
      <c r="H20" s="29">
        <f>(G20*100)/G69</f>
        <v>3.8846822798005127</v>
      </c>
      <c r="J20" s="30"/>
      <c r="K20" s="30"/>
    </row>
    <row r="21" spans="1:11" x14ac:dyDescent="0.25">
      <c r="A21" s="55"/>
      <c r="B21" s="64" t="s">
        <v>41</v>
      </c>
      <c r="C21" s="60" t="s">
        <v>37</v>
      </c>
      <c r="D21" s="57">
        <v>495.69</v>
      </c>
      <c r="E21" s="60" t="s">
        <v>40</v>
      </c>
      <c r="F21" s="58">
        <v>3</v>
      </c>
      <c r="G21" s="59">
        <f>D21*F21</f>
        <v>1487.07</v>
      </c>
      <c r="H21" s="29">
        <f>(G21*100)/G69</f>
        <v>36.475192421050252</v>
      </c>
      <c r="J21" s="30"/>
      <c r="K21" s="30"/>
    </row>
    <row r="22" spans="1:11" x14ac:dyDescent="0.25">
      <c r="A22" s="55"/>
      <c r="B22" s="54" t="s">
        <v>47</v>
      </c>
      <c r="C22" s="60" t="s">
        <v>37</v>
      </c>
      <c r="D22" s="57">
        <v>383.62</v>
      </c>
      <c r="E22" s="60" t="s">
        <v>40</v>
      </c>
      <c r="F22" s="58">
        <v>3</v>
      </c>
      <c r="G22" s="59">
        <f>D22*F22</f>
        <v>1150.8600000000001</v>
      </c>
      <c r="H22" s="29">
        <f>(G22*100)/G69</f>
        <v>28.228556792679495</v>
      </c>
      <c r="J22" s="30"/>
      <c r="K22" s="30"/>
    </row>
    <row r="23" spans="1:11" x14ac:dyDescent="0.25">
      <c r="A23" s="55"/>
      <c r="B23" s="64" t="s">
        <v>50</v>
      </c>
      <c r="C23" s="60" t="s">
        <v>38</v>
      </c>
      <c r="D23" s="57">
        <f>Aplanado!G69</f>
        <v>73.71179833979501</v>
      </c>
      <c r="E23" s="60" t="s">
        <v>40</v>
      </c>
      <c r="F23" s="58">
        <v>1.21</v>
      </c>
      <c r="G23" s="59">
        <f>D23*F23</f>
        <v>89.191275991151954</v>
      </c>
      <c r="H23" s="29">
        <f>(G23*100)/G69</f>
        <v>2.1877039776582587</v>
      </c>
      <c r="J23" s="30"/>
      <c r="K23" s="30"/>
    </row>
    <row r="24" spans="1:11" x14ac:dyDescent="0.25">
      <c r="A24" s="55"/>
      <c r="B24" s="62"/>
      <c r="C24" s="56"/>
      <c r="D24" s="57"/>
      <c r="E24" s="56"/>
      <c r="F24" s="58"/>
      <c r="G24" s="59"/>
      <c r="H24" s="29">
        <f>(G24*100)/G69</f>
        <v>0</v>
      </c>
      <c r="J24" s="30"/>
      <c r="K24" s="30"/>
    </row>
    <row r="25" spans="1:11" x14ac:dyDescent="0.25">
      <c r="A25" s="55"/>
      <c r="B25" s="62"/>
      <c r="C25" s="56"/>
      <c r="D25" s="57"/>
      <c r="E25" s="56"/>
      <c r="F25" s="58"/>
      <c r="G25" s="59"/>
      <c r="H25" s="29">
        <f>(G25*100)/G69</f>
        <v>0</v>
      </c>
      <c r="J25" s="30"/>
      <c r="K25" s="30"/>
    </row>
    <row r="26" spans="1:11" x14ac:dyDescent="0.25">
      <c r="A26" s="55"/>
      <c r="B26" s="62"/>
      <c r="C26" s="56"/>
      <c r="D26" s="57"/>
      <c r="E26" s="56"/>
      <c r="F26" s="58"/>
      <c r="G26" s="59"/>
      <c r="H26" s="29">
        <f>(G26*100)/G69</f>
        <v>0</v>
      </c>
      <c r="J26" s="30"/>
      <c r="K26" s="30"/>
    </row>
    <row r="27" spans="1:11" x14ac:dyDescent="0.25">
      <c r="A27" s="55"/>
      <c r="B27" s="62"/>
      <c r="C27" s="56"/>
      <c r="D27" s="57"/>
      <c r="E27" s="56"/>
      <c r="F27" s="58"/>
      <c r="G27" s="59"/>
      <c r="H27" s="29">
        <f>(G27*100)/G69</f>
        <v>0</v>
      </c>
      <c r="J27" s="30"/>
      <c r="K27" s="30"/>
    </row>
    <row r="28" spans="1:11" x14ac:dyDescent="0.25">
      <c r="A28" s="55"/>
      <c r="B28" s="64"/>
      <c r="C28" s="56"/>
      <c r="D28" s="57"/>
      <c r="E28" s="56"/>
      <c r="F28" s="58"/>
      <c r="G28" s="59"/>
      <c r="H28" s="29">
        <f>(G28*100)/G69</f>
        <v>0</v>
      </c>
      <c r="J28" s="30"/>
      <c r="K28" s="30"/>
    </row>
    <row r="29" spans="1:11" x14ac:dyDescent="0.25">
      <c r="A29" s="55"/>
      <c r="B29" s="62"/>
      <c r="C29" s="56"/>
      <c r="D29" s="57"/>
      <c r="E29" s="56"/>
      <c r="F29" s="58"/>
      <c r="G29" s="59"/>
      <c r="H29" s="29">
        <f>(G29*100)/G69</f>
        <v>0</v>
      </c>
      <c r="J29" s="30"/>
      <c r="K29" s="30"/>
    </row>
    <row r="30" spans="1:11" x14ac:dyDescent="0.25">
      <c r="A30" s="55"/>
      <c r="B30" s="62"/>
      <c r="C30" s="56"/>
      <c r="D30" s="57"/>
      <c r="E30" s="56"/>
      <c r="F30" s="58"/>
      <c r="G30" s="59"/>
      <c r="H30" s="29">
        <f>(G30*100)/G69</f>
        <v>0</v>
      </c>
      <c r="J30" s="30"/>
      <c r="K30" s="30"/>
    </row>
    <row r="31" spans="1:11" x14ac:dyDescent="0.25">
      <c r="A31" s="55"/>
      <c r="B31" s="62"/>
      <c r="C31" s="56"/>
      <c r="D31" s="57"/>
      <c r="E31" s="56"/>
      <c r="F31" s="58"/>
      <c r="G31" s="59"/>
      <c r="H31" s="29">
        <f>(G31*100)/G69</f>
        <v>0</v>
      </c>
      <c r="J31" s="30"/>
      <c r="K31" s="30"/>
    </row>
    <row r="32" spans="1:11" x14ac:dyDescent="0.25">
      <c r="A32" s="55"/>
      <c r="B32" s="62"/>
      <c r="C32" s="56"/>
      <c r="D32" s="57"/>
      <c r="E32" s="56"/>
      <c r="F32" s="58"/>
      <c r="G32" s="59"/>
      <c r="H32" s="29">
        <f>(G32*100)/G69</f>
        <v>0</v>
      </c>
      <c r="J32" s="30"/>
      <c r="K32" s="30"/>
    </row>
    <row r="33" spans="1:12" x14ac:dyDescent="0.25">
      <c r="B33" s="19" t="s">
        <v>19</v>
      </c>
      <c r="D33" s="27"/>
      <c r="F33" s="28"/>
      <c r="G33" s="31">
        <f>SUM(G18:G32)</f>
        <v>3114.5418733244023</v>
      </c>
      <c r="H33" s="29"/>
    </row>
    <row r="34" spans="1:12" x14ac:dyDescent="0.25">
      <c r="B34" s="19"/>
      <c r="D34" s="27"/>
      <c r="F34" s="28"/>
      <c r="G34" s="32"/>
      <c r="H34" s="29"/>
      <c r="I34" s="30"/>
      <c r="L34" s="30"/>
    </row>
    <row r="35" spans="1:12" x14ac:dyDescent="0.25">
      <c r="A35" s="19" t="s">
        <v>20</v>
      </c>
      <c r="B35" s="4"/>
      <c r="D35" s="27"/>
      <c r="F35" s="28"/>
      <c r="G35" s="32"/>
      <c r="H35" s="29">
        <f>(G35*100)/G69</f>
        <v>0</v>
      </c>
    </row>
    <row r="36" spans="1:12" x14ac:dyDescent="0.25">
      <c r="A36" s="55"/>
      <c r="B36" s="65"/>
      <c r="C36" s="56"/>
      <c r="D36" s="57"/>
      <c r="E36" s="56"/>
      <c r="F36" s="58"/>
      <c r="G36" s="59"/>
      <c r="H36" s="29">
        <f>(G36*100)/G69</f>
        <v>0</v>
      </c>
    </row>
    <row r="37" spans="1:12" x14ac:dyDescent="0.25">
      <c r="A37" s="55"/>
      <c r="B37" s="65"/>
      <c r="C37" s="56"/>
      <c r="D37" s="57"/>
      <c r="E37" s="56"/>
      <c r="F37" s="58"/>
      <c r="G37" s="59"/>
      <c r="H37" s="29">
        <f>(G37*100)/G69</f>
        <v>0</v>
      </c>
    </row>
    <row r="38" spans="1:12" x14ac:dyDescent="0.25">
      <c r="A38" s="55"/>
      <c r="B38" s="65"/>
      <c r="C38" s="56"/>
      <c r="D38" s="57"/>
      <c r="E38" s="56"/>
      <c r="F38" s="58"/>
      <c r="G38" s="59"/>
      <c r="H38" s="29">
        <f>(G38*100)/G69</f>
        <v>0</v>
      </c>
    </row>
    <row r="39" spans="1:12" x14ac:dyDescent="0.25">
      <c r="A39" s="55"/>
      <c r="B39" s="65"/>
      <c r="C39" s="56"/>
      <c r="D39" s="57"/>
      <c r="E39" s="56"/>
      <c r="F39" s="58"/>
      <c r="G39" s="59"/>
      <c r="H39" s="29">
        <f>(G39*100)/G69</f>
        <v>0</v>
      </c>
    </row>
    <row r="40" spans="1:12" x14ac:dyDescent="0.25">
      <c r="A40" s="55"/>
      <c r="B40" s="65"/>
      <c r="C40" s="56"/>
      <c r="D40" s="57"/>
      <c r="E40" s="56"/>
      <c r="F40" s="58"/>
      <c r="G40" s="59"/>
      <c r="H40" s="29">
        <f>(G40*100)/G69</f>
        <v>0</v>
      </c>
    </row>
    <row r="41" spans="1:12" x14ac:dyDescent="0.25">
      <c r="B41" s="19" t="s">
        <v>21</v>
      </c>
      <c r="D41" s="27"/>
      <c r="F41" s="28"/>
      <c r="G41" s="31">
        <f>SUM(G36:G40)</f>
        <v>0</v>
      </c>
      <c r="H41" s="29"/>
    </row>
    <row r="42" spans="1:12" x14ac:dyDescent="0.25">
      <c r="B42" s="19"/>
      <c r="D42" s="27"/>
      <c r="F42" s="28"/>
      <c r="G42" s="32"/>
      <c r="H42" s="29"/>
    </row>
    <row r="43" spans="1:12" x14ac:dyDescent="0.25">
      <c r="A43" s="19" t="s">
        <v>22</v>
      </c>
      <c r="D43" s="27"/>
      <c r="F43" s="28"/>
      <c r="H43" s="29"/>
    </row>
    <row r="44" spans="1:12" x14ac:dyDescent="0.25">
      <c r="A44" s="55"/>
      <c r="B44" s="64" t="s">
        <v>54</v>
      </c>
      <c r="C44" s="60" t="s">
        <v>56</v>
      </c>
      <c r="D44" s="57">
        <f>G41</f>
        <v>0</v>
      </c>
      <c r="E44" s="60" t="s">
        <v>40</v>
      </c>
      <c r="F44" s="58">
        <v>0.02</v>
      </c>
      <c r="G44" s="61">
        <f>D44*F44</f>
        <v>0</v>
      </c>
      <c r="H44" s="29">
        <f>(G44*100)/G69</f>
        <v>0</v>
      </c>
    </row>
    <row r="45" spans="1:12" x14ac:dyDescent="0.25">
      <c r="A45" s="55"/>
      <c r="B45" s="64" t="s">
        <v>55</v>
      </c>
      <c r="C45" s="60" t="s">
        <v>56</v>
      </c>
      <c r="D45" s="57">
        <f>G41</f>
        <v>0</v>
      </c>
      <c r="E45" s="60" t="s">
        <v>40</v>
      </c>
      <c r="F45" s="58">
        <v>0.03</v>
      </c>
      <c r="G45" s="61">
        <f>D45*F45</f>
        <v>0</v>
      </c>
      <c r="H45" s="29">
        <f>(G45*100)/G69</f>
        <v>0</v>
      </c>
    </row>
    <row r="46" spans="1:12" x14ac:dyDescent="0.25">
      <c r="A46" s="55"/>
      <c r="B46" s="62"/>
      <c r="C46" s="56"/>
      <c r="D46" s="57"/>
      <c r="E46" s="56"/>
      <c r="F46" s="58"/>
      <c r="G46" s="61"/>
      <c r="H46" s="29">
        <f>(G46*100)/G69</f>
        <v>0</v>
      </c>
    </row>
    <row r="47" spans="1:12" x14ac:dyDescent="0.25">
      <c r="A47" s="55"/>
      <c r="B47" s="62"/>
      <c r="C47" s="56"/>
      <c r="D47" s="57"/>
      <c r="E47" s="56"/>
      <c r="F47" s="58"/>
      <c r="G47" s="61"/>
      <c r="H47" s="29">
        <f>(G47*100)/G69</f>
        <v>0</v>
      </c>
    </row>
    <row r="48" spans="1:12" x14ac:dyDescent="0.25">
      <c r="A48" s="55"/>
      <c r="B48" s="62"/>
      <c r="C48" s="56"/>
      <c r="D48" s="57"/>
      <c r="E48" s="56"/>
      <c r="F48" s="58"/>
      <c r="G48" s="61"/>
      <c r="H48" s="29">
        <f>(G48*100)/G69</f>
        <v>0</v>
      </c>
    </row>
    <row r="49" spans="1:8" x14ac:dyDescent="0.25">
      <c r="A49" s="55"/>
      <c r="B49" s="62"/>
      <c r="C49" s="56"/>
      <c r="D49" s="57"/>
      <c r="E49" s="56"/>
      <c r="F49" s="58"/>
      <c r="G49" s="61"/>
      <c r="H49" s="29">
        <f>(G49*100)/G69</f>
        <v>0</v>
      </c>
    </row>
    <row r="50" spans="1:8" x14ac:dyDescent="0.25">
      <c r="A50" s="55"/>
      <c r="B50" s="62"/>
      <c r="C50" s="56"/>
      <c r="D50" s="57"/>
      <c r="E50" s="56"/>
      <c r="F50" s="58"/>
      <c r="G50" s="61"/>
      <c r="H50" s="29">
        <f>(G50*100)/G69</f>
        <v>0</v>
      </c>
    </row>
    <row r="51" spans="1:8" x14ac:dyDescent="0.25">
      <c r="A51" s="55"/>
      <c r="B51" s="62"/>
      <c r="C51" s="56"/>
      <c r="D51" s="57"/>
      <c r="E51" s="56"/>
      <c r="F51" s="58"/>
      <c r="G51" s="61"/>
      <c r="H51" s="29">
        <f>(G51*100)/G69</f>
        <v>0</v>
      </c>
    </row>
    <row r="52" spans="1:8" x14ac:dyDescent="0.25">
      <c r="A52" s="55"/>
      <c r="B52" s="62"/>
      <c r="C52" s="56"/>
      <c r="D52" s="57"/>
      <c r="E52" s="56"/>
      <c r="F52" s="58"/>
      <c r="G52" s="61"/>
      <c r="H52" s="29">
        <f>(G52*100)/G69</f>
        <v>0</v>
      </c>
    </row>
    <row r="53" spans="1:8" x14ac:dyDescent="0.25">
      <c r="A53" s="55"/>
      <c r="B53" s="62"/>
      <c r="C53" s="56"/>
      <c r="D53" s="57"/>
      <c r="E53" s="56"/>
      <c r="F53" s="58"/>
      <c r="G53" s="61"/>
      <c r="H53" s="29">
        <f>(G53*100)/G69</f>
        <v>0</v>
      </c>
    </row>
    <row r="54" spans="1:8" x14ac:dyDescent="0.25">
      <c r="A54" s="55"/>
      <c r="B54" s="62"/>
      <c r="C54" s="56"/>
      <c r="D54" s="57"/>
      <c r="E54" s="56"/>
      <c r="F54" s="58"/>
      <c r="G54" s="61"/>
      <c r="H54" s="29">
        <f>(G54*100)/G69</f>
        <v>0</v>
      </c>
    </row>
    <row r="55" spans="1:8" x14ac:dyDescent="0.25">
      <c r="A55" s="55"/>
      <c r="B55" s="62"/>
      <c r="C55" s="56"/>
      <c r="D55" s="57"/>
      <c r="E55" s="56"/>
      <c r="F55" s="58"/>
      <c r="G55" s="61"/>
      <c r="H55" s="29">
        <f>(G55*100)/G69</f>
        <v>0</v>
      </c>
    </row>
    <row r="56" spans="1:8" x14ac:dyDescent="0.25">
      <c r="A56" s="55"/>
      <c r="B56" s="62"/>
      <c r="C56" s="56"/>
      <c r="D56" s="57"/>
      <c r="E56" s="56"/>
      <c r="F56" s="58"/>
      <c r="G56" s="61"/>
      <c r="H56" s="29">
        <f>(G56*100)/G69</f>
        <v>0</v>
      </c>
    </row>
    <row r="57" spans="1:8" x14ac:dyDescent="0.25">
      <c r="B57" s="19" t="s">
        <v>23</v>
      </c>
      <c r="D57" s="27"/>
      <c r="F57" s="28"/>
      <c r="G57" s="31">
        <f>SUM(G44:G56)</f>
        <v>0</v>
      </c>
      <c r="H57" s="29"/>
    </row>
    <row r="58" spans="1:8" x14ac:dyDescent="0.25">
      <c r="B58" s="19"/>
      <c r="D58" s="27"/>
      <c r="F58" s="28"/>
      <c r="G58" s="32"/>
      <c r="H58" s="29"/>
    </row>
    <row r="59" spans="1:8" x14ac:dyDescent="0.25">
      <c r="B59" s="19" t="s">
        <v>34</v>
      </c>
      <c r="D59" s="27"/>
      <c r="F59" s="28"/>
      <c r="G59" s="31">
        <f>G33+G41+G57</f>
        <v>3114.5418733244023</v>
      </c>
      <c r="H59" s="29"/>
    </row>
    <row r="60" spans="1:8" x14ac:dyDescent="0.25">
      <c r="D60" s="27"/>
      <c r="F60" s="28"/>
      <c r="G60" s="32"/>
      <c r="H60" s="29"/>
    </row>
    <row r="61" spans="1:8" x14ac:dyDescent="0.25">
      <c r="A61" s="19" t="s">
        <v>24</v>
      </c>
      <c r="B61" s="4"/>
      <c r="D61" s="27"/>
      <c r="F61" s="28"/>
      <c r="G61" s="32"/>
      <c r="H61" s="29"/>
    </row>
    <row r="62" spans="1:8" x14ac:dyDescent="0.25">
      <c r="A62" s="19"/>
      <c r="B62" s="4" t="s">
        <v>33</v>
      </c>
      <c r="C62" s="1" t="s">
        <v>18</v>
      </c>
      <c r="D62" s="27">
        <f>G33+G41+G57</f>
        <v>3114.5418733244023</v>
      </c>
      <c r="F62" s="28">
        <v>0.09</v>
      </c>
      <c r="G62" s="32">
        <f t="shared" ref="G62:G63" si="0">D62*F62</f>
        <v>280.30876859919618</v>
      </c>
      <c r="H62" s="29">
        <f>(G62*100)/G69</f>
        <v>6.8754774637127571</v>
      </c>
    </row>
    <row r="63" spans="1:8" x14ac:dyDescent="0.25">
      <c r="A63" s="19"/>
      <c r="B63" s="4" t="s">
        <v>25</v>
      </c>
      <c r="C63" s="1" t="s">
        <v>18</v>
      </c>
      <c r="D63" s="27">
        <f>G33+G41+G57</f>
        <v>3114.5418733244023</v>
      </c>
      <c r="F63" s="28">
        <v>0.05</v>
      </c>
      <c r="G63" s="32">
        <f t="shared" si="0"/>
        <v>155.72709366622013</v>
      </c>
      <c r="H63" s="29">
        <f>(G63*100)/G69</f>
        <v>3.8197097020626432</v>
      </c>
    </row>
    <row r="64" spans="1:8" x14ac:dyDescent="0.25">
      <c r="A64" s="19"/>
      <c r="B64" s="4" t="s">
        <v>26</v>
      </c>
      <c r="C64" s="1" t="s">
        <v>18</v>
      </c>
      <c r="D64" s="27">
        <f>G33+G41+G57</f>
        <v>3114.5418733244023</v>
      </c>
      <c r="F64" s="28">
        <v>0.05</v>
      </c>
      <c r="G64" s="32">
        <f>D64*F64</f>
        <v>155.72709366622013</v>
      </c>
      <c r="H64" s="29">
        <f>(G64*100)/G69</f>
        <v>3.8197097020626432</v>
      </c>
    </row>
    <row r="65" spans="1:11" x14ac:dyDescent="0.25">
      <c r="C65" s="33"/>
      <c r="D65" s="27"/>
      <c r="F65" s="28"/>
      <c r="G65" s="31">
        <f>SUM(G62:G64)</f>
        <v>591.7629559316365</v>
      </c>
      <c r="H65" s="29"/>
    </row>
    <row r="66" spans="1:11" x14ac:dyDescent="0.25">
      <c r="C66" s="33"/>
      <c r="D66" s="27"/>
      <c r="F66" s="28"/>
      <c r="G66" s="32"/>
      <c r="H66" s="29"/>
    </row>
    <row r="67" spans="1:11" x14ac:dyDescent="0.25">
      <c r="A67" s="19" t="s">
        <v>27</v>
      </c>
      <c r="C67" s="33">
        <v>0.1</v>
      </c>
      <c r="D67" s="27"/>
      <c r="F67" s="34"/>
      <c r="G67" s="35">
        <f>(G65+G57+G41+G33)*C67</f>
        <v>370.63048292560393</v>
      </c>
      <c r="H67" s="29">
        <f>(G67*100)/G69</f>
        <v>9.0909090909090917</v>
      </c>
    </row>
    <row r="68" spans="1:11" x14ac:dyDescent="0.25">
      <c r="A68" s="19"/>
      <c r="D68" s="27"/>
      <c r="E68" s="1" t="s">
        <v>28</v>
      </c>
      <c r="F68" s="28"/>
    </row>
    <row r="69" spans="1:11" ht="15.75" thickBot="1" x14ac:dyDescent="0.3">
      <c r="A69" s="36"/>
      <c r="B69" s="37" t="s">
        <v>29</v>
      </c>
      <c r="C69" s="38"/>
      <c r="D69" s="39"/>
      <c r="E69" s="38"/>
      <c r="F69" s="40"/>
      <c r="G69" s="41">
        <f>SUM(G33+G41+G57+G65+G67)</f>
        <v>4076.935312181643</v>
      </c>
      <c r="H69" s="42">
        <f>SUM(H17:H67)</f>
        <v>99.999999999999986</v>
      </c>
    </row>
    <row r="70" spans="1:11" ht="15.75" thickTop="1" x14ac:dyDescent="0.25">
      <c r="B70" s="19" t="s">
        <v>30</v>
      </c>
      <c r="C70" s="33">
        <v>0.16</v>
      </c>
      <c r="D70" s="27"/>
      <c r="F70" s="28"/>
      <c r="G70" s="32">
        <f>G69*C70</f>
        <v>652.30964994906287</v>
      </c>
      <c r="H70" s="29"/>
    </row>
    <row r="71" spans="1:11" ht="15.75" thickBot="1" x14ac:dyDescent="0.3">
      <c r="A71" s="43"/>
      <c r="B71" s="44" t="s">
        <v>31</v>
      </c>
      <c r="C71" s="45"/>
      <c r="D71" s="46"/>
      <c r="E71" s="43"/>
      <c r="F71" s="47" t="s">
        <v>32</v>
      </c>
      <c r="G71" s="48">
        <f>SUM(G69:G70)</f>
        <v>4729.244962130706</v>
      </c>
      <c r="H71" s="49"/>
      <c r="I71" s="30"/>
    </row>
    <row r="72" spans="1:11" ht="15.75" thickTop="1" x14ac:dyDescent="0.25"/>
    <row r="74" spans="1:11" x14ac:dyDescent="0.25">
      <c r="C74" s="50"/>
      <c r="H74" s="51"/>
      <c r="J74" s="30"/>
    </row>
    <row r="75" spans="1:11" x14ac:dyDescent="0.25">
      <c r="K75" s="30"/>
    </row>
    <row r="76" spans="1:11" x14ac:dyDescent="0.25">
      <c r="C76" s="2"/>
      <c r="H76" s="51"/>
    </row>
    <row r="78" spans="1:11" x14ac:dyDescent="0.25">
      <c r="C78" s="30"/>
      <c r="D78" s="52"/>
    </row>
    <row r="79" spans="1:11" x14ac:dyDescent="0.25">
      <c r="D79" s="53"/>
    </row>
    <row r="80" spans="1:11" x14ac:dyDescent="0.25">
      <c r="C80" s="30"/>
      <c r="D80" s="52"/>
    </row>
  </sheetData>
  <mergeCells count="3">
    <mergeCell ref="A3:H3"/>
    <mergeCell ref="E4:F4"/>
    <mergeCell ref="B10:G13"/>
  </mergeCells>
  <pageMargins left="0.7" right="0.7" top="0.75" bottom="0.75" header="0.3" footer="0.3"/>
  <pageSetup scale="6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34E3-A95B-49D4-87FF-80102DD4BE5C}">
  <sheetPr>
    <pageSetUpPr fitToPage="1"/>
  </sheetPr>
  <dimension ref="A1:L80"/>
  <sheetViews>
    <sheetView view="pageBreakPreview" topLeftCell="A23" zoomScale="85" zoomScaleNormal="115" zoomScaleSheetLayoutView="85" workbookViewId="0">
      <selection activeCell="F20" sqref="F20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6" t="s">
        <v>0</v>
      </c>
      <c r="B3" s="67"/>
      <c r="C3" s="67"/>
      <c r="D3" s="67"/>
      <c r="E3" s="67"/>
      <c r="F3" s="67"/>
      <c r="G3" s="67"/>
      <c r="H3" s="68"/>
    </row>
    <row r="4" spans="1:8" x14ac:dyDescent="0.25">
      <c r="A4" s="6" t="s">
        <v>1</v>
      </c>
      <c r="B4" s="7"/>
      <c r="C4" s="8"/>
      <c r="D4" s="8"/>
      <c r="E4" s="69" t="s">
        <v>2</v>
      </c>
      <c r="F4" s="69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0"/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35</v>
      </c>
      <c r="D17" s="27"/>
      <c r="F17" s="28"/>
      <c r="H17" s="2"/>
    </row>
    <row r="18" spans="1:11" x14ac:dyDescent="0.25">
      <c r="A18" s="55"/>
      <c r="B18" s="54" t="s">
        <v>42</v>
      </c>
      <c r="C18" s="60" t="s">
        <v>46</v>
      </c>
      <c r="D18" s="57">
        <v>219.43</v>
      </c>
      <c r="E18" s="60" t="s">
        <v>40</v>
      </c>
      <c r="F18" s="58">
        <v>6.2</v>
      </c>
      <c r="G18" s="59">
        <f>D18*F18</f>
        <v>1360.4660000000001</v>
      </c>
      <c r="H18" s="29">
        <f>(G18*100)/G69</f>
        <v>64.425771926108467</v>
      </c>
      <c r="J18" s="30"/>
      <c r="K18" s="30"/>
    </row>
    <row r="19" spans="1:11" ht="17.25" customHeight="1" x14ac:dyDescent="0.25">
      <c r="A19" s="55"/>
      <c r="B19" s="54" t="s">
        <v>43</v>
      </c>
      <c r="C19" s="60" t="s">
        <v>39</v>
      </c>
      <c r="D19" s="57">
        <v>412.93</v>
      </c>
      <c r="E19" s="60" t="s">
        <v>40</v>
      </c>
      <c r="F19" s="58">
        <v>0.28499999999999998</v>
      </c>
      <c r="G19" s="59">
        <f>D19*F19</f>
        <v>117.68504999999999</v>
      </c>
      <c r="H19" s="29">
        <f>(G19*100)/G69</f>
        <v>5.5730537848154018</v>
      </c>
      <c r="J19" s="30"/>
      <c r="K19" s="30"/>
    </row>
    <row r="20" spans="1:11" x14ac:dyDescent="0.25">
      <c r="A20" s="55"/>
      <c r="B20" s="64" t="s">
        <v>44</v>
      </c>
      <c r="C20" s="60" t="s">
        <v>39</v>
      </c>
      <c r="D20" s="57">
        <v>337.93</v>
      </c>
      <c r="E20" s="60" t="s">
        <v>40</v>
      </c>
      <c r="F20" s="58">
        <v>0.38500000000000001</v>
      </c>
      <c r="G20" s="59">
        <f>D20*F20</f>
        <v>130.10305</v>
      </c>
      <c r="H20" s="29">
        <f>(G20*100)/G69</f>
        <v>6.1611164308340571</v>
      </c>
      <c r="J20" s="30"/>
      <c r="K20" s="30"/>
    </row>
    <row r="21" spans="1:11" x14ac:dyDescent="0.25">
      <c r="A21" s="55"/>
      <c r="B21" s="64" t="s">
        <v>45</v>
      </c>
      <c r="C21" s="60" t="s">
        <v>37</v>
      </c>
      <c r="D21" s="57">
        <v>24.13</v>
      </c>
      <c r="E21" s="60" t="s">
        <v>40</v>
      </c>
      <c r="F21" s="58">
        <v>0.20499999999999999</v>
      </c>
      <c r="G21" s="59">
        <f>D21*F21</f>
        <v>4.9466499999999991</v>
      </c>
      <c r="H21" s="29">
        <f>(G21*100)/G69</f>
        <v>0.23425189949494096</v>
      </c>
      <c r="J21" s="30"/>
      <c r="K21" s="30"/>
    </row>
    <row r="22" spans="1:11" x14ac:dyDescent="0.25">
      <c r="A22" s="55"/>
      <c r="B22" s="63"/>
      <c r="C22" s="56"/>
      <c r="D22" s="57"/>
      <c r="E22" s="56"/>
      <c r="F22" s="58"/>
      <c r="G22" s="59"/>
      <c r="H22" s="29">
        <f>(G22*100)/G69</f>
        <v>0</v>
      </c>
      <c r="J22" s="30"/>
      <c r="K22" s="30"/>
    </row>
    <row r="23" spans="1:11" x14ac:dyDescent="0.25">
      <c r="A23" s="55"/>
      <c r="B23" s="62"/>
      <c r="C23" s="56"/>
      <c r="D23" s="57"/>
      <c r="E23" s="56"/>
      <c r="F23" s="58"/>
      <c r="G23" s="59"/>
      <c r="H23" s="29">
        <f>(G23*100)/G69</f>
        <v>0</v>
      </c>
      <c r="J23" s="30"/>
      <c r="K23" s="30"/>
    </row>
    <row r="24" spans="1:11" x14ac:dyDescent="0.25">
      <c r="A24" s="55"/>
      <c r="B24" s="62"/>
      <c r="C24" s="56"/>
      <c r="D24" s="57"/>
      <c r="E24" s="56"/>
      <c r="F24" s="58"/>
      <c r="G24" s="59"/>
      <c r="H24" s="29">
        <f>(G24*100)/G69</f>
        <v>0</v>
      </c>
      <c r="J24" s="30"/>
      <c r="K24" s="30"/>
    </row>
    <row r="25" spans="1:11" x14ac:dyDescent="0.25">
      <c r="A25" s="55"/>
      <c r="B25" s="62"/>
      <c r="C25" s="56"/>
      <c r="D25" s="57"/>
      <c r="E25" s="56"/>
      <c r="F25" s="58"/>
      <c r="G25" s="59"/>
      <c r="H25" s="29">
        <f>(G25*100)/G69</f>
        <v>0</v>
      </c>
      <c r="J25" s="30"/>
      <c r="K25" s="30"/>
    </row>
    <row r="26" spans="1:11" x14ac:dyDescent="0.25">
      <c r="A26" s="55"/>
      <c r="B26" s="62"/>
      <c r="C26" s="56"/>
      <c r="D26" s="57"/>
      <c r="E26" s="56"/>
      <c r="F26" s="58"/>
      <c r="G26" s="59"/>
      <c r="H26" s="29">
        <f>(G26*100)/G69</f>
        <v>0</v>
      </c>
      <c r="J26" s="30"/>
      <c r="K26" s="30"/>
    </row>
    <row r="27" spans="1:11" x14ac:dyDescent="0.25">
      <c r="A27" s="55"/>
      <c r="B27" s="62"/>
      <c r="C27" s="56"/>
      <c r="D27" s="57"/>
      <c r="E27" s="56"/>
      <c r="F27" s="58"/>
      <c r="G27" s="59"/>
      <c r="H27" s="29">
        <f>(G27*100)/G69</f>
        <v>0</v>
      </c>
      <c r="J27" s="30"/>
      <c r="K27" s="30"/>
    </row>
    <row r="28" spans="1:11" x14ac:dyDescent="0.25">
      <c r="A28" s="55"/>
      <c r="B28" s="64"/>
      <c r="C28" s="56"/>
      <c r="D28" s="57"/>
      <c r="E28" s="56"/>
      <c r="F28" s="58"/>
      <c r="G28" s="59"/>
      <c r="H28" s="29">
        <f>(G28*100)/G69</f>
        <v>0</v>
      </c>
      <c r="J28" s="30"/>
      <c r="K28" s="30"/>
    </row>
    <row r="29" spans="1:11" x14ac:dyDescent="0.25">
      <c r="A29" s="55"/>
      <c r="B29" s="62"/>
      <c r="C29" s="56"/>
      <c r="D29" s="57"/>
      <c r="E29" s="56"/>
      <c r="F29" s="58"/>
      <c r="G29" s="59"/>
      <c r="H29" s="29">
        <f>(G29*100)/G69</f>
        <v>0</v>
      </c>
      <c r="J29" s="30"/>
      <c r="K29" s="30"/>
    </row>
    <row r="30" spans="1:11" x14ac:dyDescent="0.25">
      <c r="A30" s="55"/>
      <c r="B30" s="62"/>
      <c r="C30" s="56"/>
      <c r="D30" s="57"/>
      <c r="E30" s="56"/>
      <c r="F30" s="58"/>
      <c r="G30" s="59"/>
      <c r="H30" s="29">
        <f>(G30*100)/G69</f>
        <v>0</v>
      </c>
      <c r="J30" s="30"/>
      <c r="K30" s="30"/>
    </row>
    <row r="31" spans="1:11" x14ac:dyDescent="0.25">
      <c r="A31" s="55"/>
      <c r="B31" s="62"/>
      <c r="C31" s="56"/>
      <c r="D31" s="57"/>
      <c r="E31" s="56"/>
      <c r="F31" s="58"/>
      <c r="G31" s="59"/>
      <c r="H31" s="29">
        <f>(G31*100)/G69</f>
        <v>0</v>
      </c>
      <c r="J31" s="30"/>
      <c r="K31" s="30"/>
    </row>
    <row r="32" spans="1:11" x14ac:dyDescent="0.25">
      <c r="A32" s="55"/>
      <c r="B32" s="62"/>
      <c r="C32" s="56"/>
      <c r="D32" s="57"/>
      <c r="E32" s="56"/>
      <c r="F32" s="58"/>
      <c r="G32" s="59"/>
      <c r="H32" s="29">
        <f>(G32*100)/G69</f>
        <v>0</v>
      </c>
      <c r="J32" s="30"/>
      <c r="K32" s="30"/>
    </row>
    <row r="33" spans="1:12" x14ac:dyDescent="0.25">
      <c r="B33" s="19" t="s">
        <v>19</v>
      </c>
      <c r="D33" s="27"/>
      <c r="F33" s="28"/>
      <c r="G33" s="31">
        <f>SUM(G18:G32)</f>
        <v>1613.2007500000002</v>
      </c>
      <c r="H33" s="29"/>
    </row>
    <row r="34" spans="1:12" x14ac:dyDescent="0.25">
      <c r="B34" s="19"/>
      <c r="D34" s="27"/>
      <c r="F34" s="28"/>
      <c r="G34" s="32"/>
      <c r="H34" s="29"/>
      <c r="I34" s="30"/>
      <c r="L34" s="30"/>
    </row>
    <row r="35" spans="1:12" x14ac:dyDescent="0.25">
      <c r="A35" s="19" t="s">
        <v>20</v>
      </c>
      <c r="B35" s="4"/>
      <c r="D35" s="27"/>
      <c r="F35" s="28"/>
      <c r="G35" s="32"/>
      <c r="H35" s="29">
        <f>(G35*100)/G69</f>
        <v>0</v>
      </c>
    </row>
    <row r="36" spans="1:12" x14ac:dyDescent="0.25">
      <c r="A36" s="55"/>
      <c r="B36" s="65"/>
      <c r="C36" s="56"/>
      <c r="D36" s="57"/>
      <c r="E36" s="56"/>
      <c r="F36" s="58"/>
      <c r="G36" s="59"/>
      <c r="H36" s="29">
        <f>(G36*100)/G69</f>
        <v>0</v>
      </c>
    </row>
    <row r="37" spans="1:12" x14ac:dyDescent="0.25">
      <c r="A37" s="55"/>
      <c r="B37" s="65"/>
      <c r="C37" s="56"/>
      <c r="D37" s="57"/>
      <c r="E37" s="56"/>
      <c r="F37" s="58"/>
      <c r="G37" s="59"/>
      <c r="H37" s="29">
        <f>(G37*100)/G69</f>
        <v>0</v>
      </c>
    </row>
    <row r="38" spans="1:12" x14ac:dyDescent="0.25">
      <c r="A38" s="55"/>
      <c r="B38" s="65"/>
      <c r="C38" s="56"/>
      <c r="D38" s="57"/>
      <c r="E38" s="56"/>
      <c r="F38" s="58"/>
      <c r="G38" s="59"/>
      <c r="H38" s="29">
        <f>(G38*100)/G69</f>
        <v>0</v>
      </c>
    </row>
    <row r="39" spans="1:12" x14ac:dyDescent="0.25">
      <c r="A39" s="55"/>
      <c r="B39" s="65"/>
      <c r="C39" s="56"/>
      <c r="D39" s="57"/>
      <c r="E39" s="56"/>
      <c r="F39" s="58"/>
      <c r="G39" s="59"/>
      <c r="H39" s="29">
        <f>(G39*100)/G69</f>
        <v>0</v>
      </c>
    </row>
    <row r="40" spans="1:12" x14ac:dyDescent="0.25">
      <c r="A40" s="55"/>
      <c r="B40" s="65"/>
      <c r="C40" s="56"/>
      <c r="D40" s="57"/>
      <c r="E40" s="56"/>
      <c r="F40" s="58"/>
      <c r="G40" s="59"/>
      <c r="H40" s="29">
        <f>(G40*100)/G69</f>
        <v>0</v>
      </c>
    </row>
    <row r="41" spans="1:12" x14ac:dyDescent="0.25">
      <c r="B41" s="19" t="s">
        <v>21</v>
      </c>
      <c r="D41" s="27"/>
      <c r="F41" s="28"/>
      <c r="G41" s="31">
        <f>SUM(G36:G40)</f>
        <v>0</v>
      </c>
      <c r="H41" s="29"/>
    </row>
    <row r="42" spans="1:12" x14ac:dyDescent="0.25">
      <c r="B42" s="19"/>
      <c r="D42" s="27"/>
      <c r="F42" s="28"/>
      <c r="G42" s="32"/>
      <c r="H42" s="29"/>
    </row>
    <row r="43" spans="1:12" x14ac:dyDescent="0.25">
      <c r="A43" s="19" t="s">
        <v>22</v>
      </c>
      <c r="D43" s="27"/>
      <c r="F43" s="28"/>
      <c r="H43" s="29"/>
    </row>
    <row r="44" spans="1:12" x14ac:dyDescent="0.25">
      <c r="A44" s="55"/>
      <c r="B44" s="62"/>
      <c r="C44" s="56"/>
      <c r="D44" s="57"/>
      <c r="E44" s="56"/>
      <c r="F44" s="58"/>
      <c r="G44" s="61"/>
      <c r="H44" s="29">
        <f>(G44*100)/G69</f>
        <v>0</v>
      </c>
    </row>
    <row r="45" spans="1:12" x14ac:dyDescent="0.25">
      <c r="A45" s="55"/>
      <c r="B45" s="62"/>
      <c r="C45" s="56"/>
      <c r="D45" s="57"/>
      <c r="E45" s="56"/>
      <c r="F45" s="58"/>
      <c r="G45" s="61"/>
      <c r="H45" s="29">
        <f>(G45*100)/G69</f>
        <v>0</v>
      </c>
    </row>
    <row r="46" spans="1:12" x14ac:dyDescent="0.25">
      <c r="A46" s="55"/>
      <c r="B46" s="62"/>
      <c r="C46" s="56"/>
      <c r="D46" s="57"/>
      <c r="E46" s="56"/>
      <c r="F46" s="58"/>
      <c r="G46" s="61"/>
      <c r="H46" s="29">
        <f>(G46*100)/G69</f>
        <v>0</v>
      </c>
    </row>
    <row r="47" spans="1:12" x14ac:dyDescent="0.25">
      <c r="A47" s="55"/>
      <c r="B47" s="62"/>
      <c r="C47" s="56"/>
      <c r="D47" s="57"/>
      <c r="E47" s="56"/>
      <c r="F47" s="58"/>
      <c r="G47" s="61"/>
      <c r="H47" s="29">
        <f>(G47*100)/G69</f>
        <v>0</v>
      </c>
    </row>
    <row r="48" spans="1:12" x14ac:dyDescent="0.25">
      <c r="A48" s="55"/>
      <c r="B48" s="62"/>
      <c r="C48" s="56"/>
      <c r="D48" s="57"/>
      <c r="E48" s="56"/>
      <c r="F48" s="58"/>
      <c r="G48" s="61"/>
      <c r="H48" s="29">
        <f>(G48*100)/G69</f>
        <v>0</v>
      </c>
    </row>
    <row r="49" spans="1:8" x14ac:dyDescent="0.25">
      <c r="A49" s="55"/>
      <c r="B49" s="62"/>
      <c r="C49" s="56"/>
      <c r="D49" s="57"/>
      <c r="E49" s="56"/>
      <c r="F49" s="58"/>
      <c r="G49" s="61"/>
      <c r="H49" s="29">
        <f>(G49*100)/G69</f>
        <v>0</v>
      </c>
    </row>
    <row r="50" spans="1:8" x14ac:dyDescent="0.25">
      <c r="A50" s="55"/>
      <c r="B50" s="62"/>
      <c r="C50" s="56"/>
      <c r="D50" s="57"/>
      <c r="E50" s="56"/>
      <c r="F50" s="58"/>
      <c r="G50" s="61"/>
      <c r="H50" s="29">
        <f>(G50*100)/G69</f>
        <v>0</v>
      </c>
    </row>
    <row r="51" spans="1:8" x14ac:dyDescent="0.25">
      <c r="A51" s="55"/>
      <c r="B51" s="62"/>
      <c r="C51" s="56"/>
      <c r="D51" s="57"/>
      <c r="E51" s="56"/>
      <c r="F51" s="58"/>
      <c r="G51" s="61"/>
      <c r="H51" s="29">
        <f>(G51*100)/G69</f>
        <v>0</v>
      </c>
    </row>
    <row r="52" spans="1:8" x14ac:dyDescent="0.25">
      <c r="A52" s="55"/>
      <c r="B52" s="62"/>
      <c r="C52" s="56"/>
      <c r="D52" s="57"/>
      <c r="E52" s="56"/>
      <c r="F52" s="58"/>
      <c r="G52" s="61"/>
      <c r="H52" s="29">
        <f>(G52*100)/G69</f>
        <v>0</v>
      </c>
    </row>
    <row r="53" spans="1:8" x14ac:dyDescent="0.25">
      <c r="A53" s="55"/>
      <c r="B53" s="62"/>
      <c r="C53" s="56"/>
      <c r="D53" s="57"/>
      <c r="E53" s="56"/>
      <c r="F53" s="58"/>
      <c r="G53" s="61"/>
      <c r="H53" s="29">
        <f>(G53*100)/G69</f>
        <v>0</v>
      </c>
    </row>
    <row r="54" spans="1:8" x14ac:dyDescent="0.25">
      <c r="A54" s="55"/>
      <c r="B54" s="62"/>
      <c r="C54" s="56"/>
      <c r="D54" s="57"/>
      <c r="E54" s="56"/>
      <c r="F54" s="58"/>
      <c r="G54" s="61"/>
      <c r="H54" s="29">
        <f>(G54*100)/G69</f>
        <v>0</v>
      </c>
    </row>
    <row r="55" spans="1:8" x14ac:dyDescent="0.25">
      <c r="A55" s="55"/>
      <c r="B55" s="62"/>
      <c r="C55" s="56"/>
      <c r="D55" s="57"/>
      <c r="E55" s="56"/>
      <c r="F55" s="58"/>
      <c r="G55" s="61"/>
      <c r="H55" s="29">
        <f>(G55*100)/G69</f>
        <v>0</v>
      </c>
    </row>
    <row r="56" spans="1:8" x14ac:dyDescent="0.25">
      <c r="A56" s="55"/>
      <c r="B56" s="62"/>
      <c r="C56" s="56"/>
      <c r="D56" s="57"/>
      <c r="E56" s="56"/>
      <c r="F56" s="58"/>
      <c r="G56" s="61"/>
      <c r="H56" s="29">
        <f>(G56*100)/G69</f>
        <v>0</v>
      </c>
    </row>
    <row r="57" spans="1:8" x14ac:dyDescent="0.25">
      <c r="B57" s="19" t="s">
        <v>23</v>
      </c>
      <c r="D57" s="27"/>
      <c r="F57" s="28"/>
      <c r="G57" s="31">
        <f>SUM(G44:G56)</f>
        <v>0</v>
      </c>
      <c r="H57" s="29"/>
    </row>
    <row r="58" spans="1:8" x14ac:dyDescent="0.25">
      <c r="B58" s="19"/>
      <c r="D58" s="27"/>
      <c r="F58" s="28"/>
      <c r="G58" s="32"/>
      <c r="H58" s="29"/>
    </row>
    <row r="59" spans="1:8" x14ac:dyDescent="0.25">
      <c r="B59" s="19" t="s">
        <v>34</v>
      </c>
      <c r="D59" s="27"/>
      <c r="F59" s="28"/>
      <c r="G59" s="31">
        <f>G33+G41+G57</f>
        <v>1613.2007500000002</v>
      </c>
      <c r="H59" s="29"/>
    </row>
    <row r="60" spans="1:8" x14ac:dyDescent="0.25">
      <c r="D60" s="27"/>
      <c r="F60" s="28"/>
      <c r="G60" s="32"/>
      <c r="H60" s="29"/>
    </row>
    <row r="61" spans="1:8" x14ac:dyDescent="0.25">
      <c r="A61" s="19" t="s">
        <v>24</v>
      </c>
      <c r="B61" s="4"/>
      <c r="D61" s="27"/>
      <c r="F61" s="28"/>
      <c r="G61" s="32"/>
      <c r="H61" s="29"/>
    </row>
    <row r="62" spans="1:8" x14ac:dyDescent="0.25">
      <c r="A62" s="19"/>
      <c r="B62" s="4" t="s">
        <v>33</v>
      </c>
      <c r="C62" s="1" t="s">
        <v>18</v>
      </c>
      <c r="D62" s="27">
        <f>G33+G41+G57</f>
        <v>1613.2007500000002</v>
      </c>
      <c r="F62" s="28">
        <v>0.09</v>
      </c>
      <c r="G62" s="32">
        <f t="shared" ref="G62:G63" si="0">D62*F62</f>
        <v>145.18806750000002</v>
      </c>
      <c r="H62" s="29">
        <f>(G62*100)/G69</f>
        <v>6.875477463712758</v>
      </c>
    </row>
    <row r="63" spans="1:8" x14ac:dyDescent="0.25">
      <c r="A63" s="19"/>
      <c r="B63" s="4" t="s">
        <v>25</v>
      </c>
      <c r="C63" s="1" t="s">
        <v>18</v>
      </c>
      <c r="D63" s="27">
        <f>G33+G41+G57</f>
        <v>1613.2007500000002</v>
      </c>
      <c r="F63" s="28">
        <v>0.05</v>
      </c>
      <c r="G63" s="32">
        <f t="shared" si="0"/>
        <v>80.660037500000016</v>
      </c>
      <c r="H63" s="29">
        <f>(G63*100)/G69</f>
        <v>3.819709702062644</v>
      </c>
    </row>
    <row r="64" spans="1:8" x14ac:dyDescent="0.25">
      <c r="A64" s="19"/>
      <c r="B64" s="4" t="s">
        <v>26</v>
      </c>
      <c r="C64" s="1" t="s">
        <v>18</v>
      </c>
      <c r="D64" s="27">
        <f>G33+G41+G57</f>
        <v>1613.2007500000002</v>
      </c>
      <c r="F64" s="28">
        <v>0.05</v>
      </c>
      <c r="G64" s="32">
        <f>D64*F64</f>
        <v>80.660037500000016</v>
      </c>
      <c r="H64" s="29">
        <f>(G64*100)/G69</f>
        <v>3.819709702062644</v>
      </c>
    </row>
    <row r="65" spans="1:11" x14ac:dyDescent="0.25">
      <c r="C65" s="33"/>
      <c r="D65" s="27"/>
      <c r="F65" s="28"/>
      <c r="G65" s="31">
        <f>SUM(G62:G64)</f>
        <v>306.50814250000008</v>
      </c>
      <c r="H65" s="29"/>
    </row>
    <row r="66" spans="1:11" x14ac:dyDescent="0.25">
      <c r="C66" s="33"/>
      <c r="D66" s="27"/>
      <c r="F66" s="28"/>
      <c r="G66" s="32"/>
      <c r="H66" s="29"/>
    </row>
    <row r="67" spans="1:11" x14ac:dyDescent="0.25">
      <c r="A67" s="19" t="s">
        <v>27</v>
      </c>
      <c r="C67" s="33">
        <v>0.1</v>
      </c>
      <c r="D67" s="27"/>
      <c r="F67" s="34"/>
      <c r="G67" s="35">
        <f>(G65+G57+G41+G33)*C67</f>
        <v>191.97088925000003</v>
      </c>
      <c r="H67" s="29">
        <f>(G67*100)/G69</f>
        <v>9.0909090909090917</v>
      </c>
    </row>
    <row r="68" spans="1:11" x14ac:dyDescent="0.25">
      <c r="A68" s="19"/>
      <c r="D68" s="27"/>
      <c r="E68" s="1" t="s">
        <v>28</v>
      </c>
      <c r="F68" s="28"/>
    </row>
    <row r="69" spans="1:11" ht="15.75" thickBot="1" x14ac:dyDescent="0.3">
      <c r="A69" s="36"/>
      <c r="B69" s="37" t="s">
        <v>29</v>
      </c>
      <c r="C69" s="38"/>
      <c r="D69" s="39"/>
      <c r="E69" s="38"/>
      <c r="F69" s="40"/>
      <c r="G69" s="41">
        <f>SUM(G33+G41+G57+G65+G67)</f>
        <v>2111.6797817500001</v>
      </c>
      <c r="H69" s="42">
        <f>SUM(H17:H67)</f>
        <v>99.999999999999986</v>
      </c>
    </row>
    <row r="70" spans="1:11" ht="15.75" thickTop="1" x14ac:dyDescent="0.25">
      <c r="B70" s="19" t="s">
        <v>30</v>
      </c>
      <c r="C70" s="33">
        <v>0.16</v>
      </c>
      <c r="D70" s="27"/>
      <c r="F70" s="28"/>
      <c r="G70" s="32">
        <f>G69*C70</f>
        <v>337.86876508</v>
      </c>
      <c r="H70" s="29"/>
    </row>
    <row r="71" spans="1:11" ht="15.75" thickBot="1" x14ac:dyDescent="0.3">
      <c r="A71" s="43"/>
      <c r="B71" s="44" t="s">
        <v>31</v>
      </c>
      <c r="C71" s="45"/>
      <c r="D71" s="46"/>
      <c r="E71" s="43"/>
      <c r="F71" s="47" t="s">
        <v>32</v>
      </c>
      <c r="G71" s="48">
        <f>SUM(G69:G70)</f>
        <v>2449.5485468300003</v>
      </c>
      <c r="H71" s="49"/>
      <c r="I71" s="30"/>
    </row>
    <row r="72" spans="1:11" ht="15.75" thickTop="1" x14ac:dyDescent="0.25"/>
    <row r="74" spans="1:11" x14ac:dyDescent="0.25">
      <c r="C74" s="50"/>
      <c r="H74" s="51"/>
      <c r="J74" s="30"/>
    </row>
    <row r="75" spans="1:11" x14ac:dyDescent="0.25">
      <c r="K75" s="30"/>
    </row>
    <row r="76" spans="1:11" x14ac:dyDescent="0.25">
      <c r="C76" s="2"/>
      <c r="H76" s="51"/>
    </row>
    <row r="78" spans="1:11" x14ac:dyDescent="0.25">
      <c r="C78" s="30"/>
      <c r="D78" s="52"/>
    </row>
    <row r="79" spans="1:11" x14ac:dyDescent="0.25">
      <c r="D79" s="53"/>
    </row>
    <row r="80" spans="1:11" x14ac:dyDescent="0.25">
      <c r="C80" s="30"/>
      <c r="D80" s="52"/>
    </row>
  </sheetData>
  <mergeCells count="3">
    <mergeCell ref="A3:H3"/>
    <mergeCell ref="E4:F4"/>
    <mergeCell ref="B10:G13"/>
  </mergeCells>
  <pageMargins left="0.7" right="0.7" top="0.75" bottom="0.75" header="0.3" footer="0.3"/>
  <pageSetup scale="67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1D07-8F1E-4F9D-A1FC-312DFFD6EE51}">
  <sheetPr>
    <pageSetUpPr fitToPage="1"/>
  </sheetPr>
  <dimension ref="A1:L80"/>
  <sheetViews>
    <sheetView view="pageBreakPreview" topLeftCell="A32" zoomScale="85" zoomScaleNormal="115" zoomScaleSheetLayoutView="85" workbookViewId="0">
      <selection activeCell="F19" sqref="F19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6" t="s">
        <v>0</v>
      </c>
      <c r="B3" s="67"/>
      <c r="C3" s="67"/>
      <c r="D3" s="67"/>
      <c r="E3" s="67"/>
      <c r="F3" s="67"/>
      <c r="G3" s="67"/>
      <c r="H3" s="68"/>
    </row>
    <row r="4" spans="1:8" x14ac:dyDescent="0.25">
      <c r="A4" s="6" t="s">
        <v>1</v>
      </c>
      <c r="B4" s="7"/>
      <c r="C4" s="8"/>
      <c r="D4" s="8"/>
      <c r="E4" s="69" t="s">
        <v>2</v>
      </c>
      <c r="F4" s="69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0"/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35</v>
      </c>
      <c r="D17" s="27"/>
      <c r="F17" s="28"/>
      <c r="H17" s="2"/>
    </row>
    <row r="18" spans="1:11" x14ac:dyDescent="0.25">
      <c r="A18" s="55"/>
      <c r="B18" s="54" t="s">
        <v>42</v>
      </c>
      <c r="C18" s="60" t="s">
        <v>46</v>
      </c>
      <c r="D18" s="57">
        <v>219.43</v>
      </c>
      <c r="E18" s="60" t="s">
        <v>40</v>
      </c>
      <c r="F18" s="58">
        <v>7</v>
      </c>
      <c r="G18" s="59">
        <f>D18*F18</f>
        <v>1536.01</v>
      </c>
      <c r="H18" s="29">
        <f>(G18*100)/G69</f>
        <v>69.300102435866037</v>
      </c>
      <c r="J18" s="30"/>
      <c r="K18" s="30"/>
    </row>
    <row r="19" spans="1:11" ht="17.25" customHeight="1" x14ac:dyDescent="0.25">
      <c r="A19" s="55"/>
      <c r="B19" s="54" t="s">
        <v>43</v>
      </c>
      <c r="C19" s="60" t="s">
        <v>39</v>
      </c>
      <c r="D19" s="57">
        <v>412.93</v>
      </c>
      <c r="E19" s="60" t="s">
        <v>40</v>
      </c>
      <c r="F19" s="58">
        <v>0.36</v>
      </c>
      <c r="G19" s="59">
        <f>D19*F19</f>
        <v>148.65479999999999</v>
      </c>
      <c r="H19" s="29">
        <f>(G19*100)/G69</f>
        <v>6.7068527337603125</v>
      </c>
      <c r="J19" s="30"/>
      <c r="K19" s="30"/>
    </row>
    <row r="20" spans="1:11" x14ac:dyDescent="0.25">
      <c r="A20" s="55"/>
      <c r="B20" s="64" t="s">
        <v>45</v>
      </c>
      <c r="C20" s="60" t="s">
        <v>39</v>
      </c>
      <c r="D20" s="57">
        <v>28.61</v>
      </c>
      <c r="E20" s="60" t="s">
        <v>40</v>
      </c>
      <c r="F20" s="58">
        <v>0.3</v>
      </c>
      <c r="G20" s="59">
        <f>D20*F20</f>
        <v>8.5830000000000002</v>
      </c>
      <c r="H20" s="29">
        <f>(G20*100)/G69</f>
        <v>0.38723887162651172</v>
      </c>
      <c r="J20" s="30"/>
      <c r="K20" s="30"/>
    </row>
    <row r="21" spans="1:11" x14ac:dyDescent="0.25">
      <c r="A21" s="55"/>
      <c r="B21" s="64"/>
      <c r="C21" s="60"/>
      <c r="D21" s="57"/>
      <c r="E21" s="60"/>
      <c r="F21" s="58"/>
      <c r="G21" s="59"/>
      <c r="H21" s="29">
        <f>(G21*100)/G69</f>
        <v>0</v>
      </c>
      <c r="J21" s="30"/>
      <c r="K21" s="30"/>
    </row>
    <row r="22" spans="1:11" x14ac:dyDescent="0.25">
      <c r="A22" s="55"/>
      <c r="B22" s="63"/>
      <c r="C22" s="56"/>
      <c r="D22" s="57"/>
      <c r="E22" s="56"/>
      <c r="F22" s="58"/>
      <c r="G22" s="59"/>
      <c r="H22" s="29">
        <f>(G22*100)/G69</f>
        <v>0</v>
      </c>
      <c r="J22" s="30"/>
      <c r="K22" s="30"/>
    </row>
    <row r="23" spans="1:11" x14ac:dyDescent="0.25">
      <c r="A23" s="55"/>
      <c r="B23" s="62"/>
      <c r="C23" s="56"/>
      <c r="D23" s="57"/>
      <c r="E23" s="56"/>
      <c r="F23" s="58"/>
      <c r="G23" s="59"/>
      <c r="H23" s="29">
        <f>(G23*100)/G69</f>
        <v>0</v>
      </c>
      <c r="J23" s="30"/>
      <c r="K23" s="30"/>
    </row>
    <row r="24" spans="1:11" x14ac:dyDescent="0.25">
      <c r="A24" s="55"/>
      <c r="B24" s="62"/>
      <c r="C24" s="56"/>
      <c r="D24" s="57"/>
      <c r="E24" s="56"/>
      <c r="F24" s="58"/>
      <c r="G24" s="59"/>
      <c r="H24" s="29">
        <f>(G24*100)/G69</f>
        <v>0</v>
      </c>
      <c r="J24" s="30"/>
      <c r="K24" s="30"/>
    </row>
    <row r="25" spans="1:11" x14ac:dyDescent="0.25">
      <c r="A25" s="55"/>
      <c r="B25" s="62"/>
      <c r="C25" s="56"/>
      <c r="D25" s="57"/>
      <c r="E25" s="56"/>
      <c r="F25" s="58"/>
      <c r="G25" s="59"/>
      <c r="H25" s="29">
        <f>(G25*100)/G69</f>
        <v>0</v>
      </c>
      <c r="J25" s="30"/>
      <c r="K25" s="30"/>
    </row>
    <row r="26" spans="1:11" x14ac:dyDescent="0.25">
      <c r="A26" s="55"/>
      <c r="B26" s="62"/>
      <c r="C26" s="56"/>
      <c r="D26" s="57"/>
      <c r="E26" s="56"/>
      <c r="F26" s="58"/>
      <c r="G26" s="59"/>
      <c r="H26" s="29">
        <f>(G26*100)/G69</f>
        <v>0</v>
      </c>
      <c r="J26" s="30"/>
      <c r="K26" s="30"/>
    </row>
    <row r="27" spans="1:11" x14ac:dyDescent="0.25">
      <c r="A27" s="55"/>
      <c r="B27" s="62"/>
      <c r="C27" s="56"/>
      <c r="D27" s="57"/>
      <c r="E27" s="56"/>
      <c r="F27" s="58"/>
      <c r="G27" s="59"/>
      <c r="H27" s="29">
        <f>(G27*100)/G69</f>
        <v>0</v>
      </c>
      <c r="J27" s="30"/>
      <c r="K27" s="30"/>
    </row>
    <row r="28" spans="1:11" x14ac:dyDescent="0.25">
      <c r="A28" s="55"/>
      <c r="B28" s="64"/>
      <c r="C28" s="56"/>
      <c r="D28" s="57"/>
      <c r="E28" s="56"/>
      <c r="F28" s="58"/>
      <c r="G28" s="59"/>
      <c r="H28" s="29">
        <f>(G28*100)/G69</f>
        <v>0</v>
      </c>
      <c r="J28" s="30"/>
      <c r="K28" s="30"/>
    </row>
    <row r="29" spans="1:11" x14ac:dyDescent="0.25">
      <c r="A29" s="55"/>
      <c r="B29" s="62"/>
      <c r="C29" s="56"/>
      <c r="D29" s="57"/>
      <c r="E29" s="56"/>
      <c r="F29" s="58"/>
      <c r="G29" s="59"/>
      <c r="H29" s="29">
        <f>(G29*100)/G69</f>
        <v>0</v>
      </c>
      <c r="J29" s="30"/>
      <c r="K29" s="30"/>
    </row>
    <row r="30" spans="1:11" x14ac:dyDescent="0.25">
      <c r="A30" s="55"/>
      <c r="B30" s="62"/>
      <c r="C30" s="56"/>
      <c r="D30" s="57"/>
      <c r="E30" s="56"/>
      <c r="F30" s="58"/>
      <c r="G30" s="59"/>
      <c r="H30" s="29">
        <f>(G30*100)/G69</f>
        <v>0</v>
      </c>
      <c r="J30" s="30"/>
      <c r="K30" s="30"/>
    </row>
    <row r="31" spans="1:11" x14ac:dyDescent="0.25">
      <c r="A31" s="55"/>
      <c r="B31" s="62"/>
      <c r="C31" s="56"/>
      <c r="D31" s="57"/>
      <c r="E31" s="56"/>
      <c r="F31" s="58"/>
      <c r="G31" s="59"/>
      <c r="H31" s="29">
        <f>(G31*100)/G69</f>
        <v>0</v>
      </c>
      <c r="J31" s="30"/>
      <c r="K31" s="30"/>
    </row>
    <row r="32" spans="1:11" x14ac:dyDescent="0.25">
      <c r="A32" s="55"/>
      <c r="B32" s="62"/>
      <c r="C32" s="56"/>
      <c r="D32" s="57"/>
      <c r="E32" s="56"/>
      <c r="F32" s="58"/>
      <c r="G32" s="59"/>
      <c r="H32" s="29">
        <f>(G32*100)/G69</f>
        <v>0</v>
      </c>
      <c r="J32" s="30"/>
      <c r="K32" s="30"/>
    </row>
    <row r="33" spans="1:12" x14ac:dyDescent="0.25">
      <c r="B33" s="19" t="s">
        <v>19</v>
      </c>
      <c r="D33" s="27"/>
      <c r="F33" s="28"/>
      <c r="G33" s="31">
        <f>SUM(G18:G32)</f>
        <v>1693.2478000000001</v>
      </c>
      <c r="H33" s="29"/>
    </row>
    <row r="34" spans="1:12" x14ac:dyDescent="0.25">
      <c r="B34" s="19"/>
      <c r="D34" s="27"/>
      <c r="F34" s="28"/>
      <c r="G34" s="32"/>
      <c r="H34" s="29"/>
      <c r="I34" s="30"/>
      <c r="L34" s="30"/>
    </row>
    <row r="35" spans="1:12" x14ac:dyDescent="0.25">
      <c r="A35" s="19" t="s">
        <v>20</v>
      </c>
      <c r="B35" s="4"/>
      <c r="D35" s="27"/>
      <c r="F35" s="28"/>
      <c r="G35" s="32"/>
      <c r="H35" s="29">
        <f>(G35*100)/G69</f>
        <v>0</v>
      </c>
    </row>
    <row r="36" spans="1:12" x14ac:dyDescent="0.25">
      <c r="A36" s="55"/>
      <c r="B36" s="65"/>
      <c r="C36" s="56"/>
      <c r="D36" s="57"/>
      <c r="E36" s="56"/>
      <c r="F36" s="58"/>
      <c r="G36" s="59"/>
      <c r="H36" s="29">
        <f>(G36*100)/G69</f>
        <v>0</v>
      </c>
    </row>
    <row r="37" spans="1:12" x14ac:dyDescent="0.25">
      <c r="A37" s="55"/>
      <c r="B37" s="65"/>
      <c r="C37" s="56"/>
      <c r="D37" s="57"/>
      <c r="E37" s="56"/>
      <c r="F37" s="58"/>
      <c r="G37" s="59"/>
      <c r="H37" s="29">
        <f>(G37*100)/G69</f>
        <v>0</v>
      </c>
    </row>
    <row r="38" spans="1:12" x14ac:dyDescent="0.25">
      <c r="A38" s="55"/>
      <c r="B38" s="65"/>
      <c r="C38" s="56"/>
      <c r="D38" s="57"/>
      <c r="E38" s="56"/>
      <c r="F38" s="58"/>
      <c r="G38" s="59"/>
      <c r="H38" s="29">
        <f>(G38*100)/G69</f>
        <v>0</v>
      </c>
    </row>
    <row r="39" spans="1:12" x14ac:dyDescent="0.25">
      <c r="A39" s="55"/>
      <c r="B39" s="65"/>
      <c r="C39" s="56"/>
      <c r="D39" s="57"/>
      <c r="E39" s="56"/>
      <c r="F39" s="58"/>
      <c r="G39" s="59"/>
      <c r="H39" s="29">
        <f>(G39*100)/G69</f>
        <v>0</v>
      </c>
    </row>
    <row r="40" spans="1:12" x14ac:dyDescent="0.25">
      <c r="A40" s="55"/>
      <c r="B40" s="65"/>
      <c r="C40" s="56"/>
      <c r="D40" s="57"/>
      <c r="E40" s="56"/>
      <c r="F40" s="58"/>
      <c r="G40" s="59"/>
      <c r="H40" s="29">
        <f>(G40*100)/G69</f>
        <v>0</v>
      </c>
    </row>
    <row r="41" spans="1:12" x14ac:dyDescent="0.25">
      <c r="B41" s="19" t="s">
        <v>21</v>
      </c>
      <c r="D41" s="27"/>
      <c r="F41" s="28"/>
      <c r="G41" s="31">
        <f>SUM(G36:G40)</f>
        <v>0</v>
      </c>
      <c r="H41" s="29"/>
    </row>
    <row r="42" spans="1:12" x14ac:dyDescent="0.25">
      <c r="B42" s="19"/>
      <c r="D42" s="27"/>
      <c r="F42" s="28"/>
      <c r="G42" s="32"/>
      <c r="H42" s="29"/>
    </row>
    <row r="43" spans="1:12" x14ac:dyDescent="0.25">
      <c r="A43" s="19" t="s">
        <v>22</v>
      </c>
      <c r="D43" s="27"/>
      <c r="F43" s="28"/>
      <c r="H43" s="29"/>
    </row>
    <row r="44" spans="1:12" x14ac:dyDescent="0.25">
      <c r="A44" s="55"/>
      <c r="B44" s="62"/>
      <c r="C44" s="56"/>
      <c r="D44" s="57"/>
      <c r="E44" s="56"/>
      <c r="F44" s="58"/>
      <c r="G44" s="61"/>
      <c r="H44" s="29">
        <f>(G44*100)/G69</f>
        <v>0</v>
      </c>
    </row>
    <row r="45" spans="1:12" x14ac:dyDescent="0.25">
      <c r="A45" s="55"/>
      <c r="B45" s="62"/>
      <c r="C45" s="56"/>
      <c r="D45" s="57"/>
      <c r="E45" s="56"/>
      <c r="F45" s="58"/>
      <c r="G45" s="61"/>
      <c r="H45" s="29">
        <f>(G45*100)/G69</f>
        <v>0</v>
      </c>
    </row>
    <row r="46" spans="1:12" x14ac:dyDescent="0.25">
      <c r="A46" s="55"/>
      <c r="B46" s="62"/>
      <c r="C46" s="56"/>
      <c r="D46" s="57"/>
      <c r="E46" s="56"/>
      <c r="F46" s="58"/>
      <c r="G46" s="61"/>
      <c r="H46" s="29">
        <f>(G46*100)/G69</f>
        <v>0</v>
      </c>
    </row>
    <row r="47" spans="1:12" x14ac:dyDescent="0.25">
      <c r="A47" s="55"/>
      <c r="B47" s="62"/>
      <c r="C47" s="56"/>
      <c r="D47" s="57"/>
      <c r="E47" s="56"/>
      <c r="F47" s="58"/>
      <c r="G47" s="61"/>
      <c r="H47" s="29">
        <f>(G47*100)/G69</f>
        <v>0</v>
      </c>
    </row>
    <row r="48" spans="1:12" x14ac:dyDescent="0.25">
      <c r="A48" s="55"/>
      <c r="B48" s="62"/>
      <c r="C48" s="56"/>
      <c r="D48" s="57"/>
      <c r="E48" s="56"/>
      <c r="F48" s="58"/>
      <c r="G48" s="61"/>
      <c r="H48" s="29">
        <f>(G48*100)/G69</f>
        <v>0</v>
      </c>
    </row>
    <row r="49" spans="1:8" x14ac:dyDescent="0.25">
      <c r="A49" s="55"/>
      <c r="B49" s="62"/>
      <c r="C49" s="56"/>
      <c r="D49" s="57"/>
      <c r="E49" s="56"/>
      <c r="F49" s="58"/>
      <c r="G49" s="61"/>
      <c r="H49" s="29">
        <f>(G49*100)/G69</f>
        <v>0</v>
      </c>
    </row>
    <row r="50" spans="1:8" x14ac:dyDescent="0.25">
      <c r="A50" s="55"/>
      <c r="B50" s="62"/>
      <c r="C50" s="56"/>
      <c r="D50" s="57"/>
      <c r="E50" s="56"/>
      <c r="F50" s="58"/>
      <c r="G50" s="61"/>
      <c r="H50" s="29">
        <f>(G50*100)/G69</f>
        <v>0</v>
      </c>
    </row>
    <row r="51" spans="1:8" x14ac:dyDescent="0.25">
      <c r="A51" s="55"/>
      <c r="B51" s="62"/>
      <c r="C51" s="56"/>
      <c r="D51" s="57"/>
      <c r="E51" s="56"/>
      <c r="F51" s="58"/>
      <c r="G51" s="61"/>
      <c r="H51" s="29">
        <f>(G51*100)/G69</f>
        <v>0</v>
      </c>
    </row>
    <row r="52" spans="1:8" x14ac:dyDescent="0.25">
      <c r="A52" s="55"/>
      <c r="B52" s="62"/>
      <c r="C52" s="56"/>
      <c r="D52" s="57"/>
      <c r="E52" s="56"/>
      <c r="F52" s="58"/>
      <c r="G52" s="61"/>
      <c r="H52" s="29">
        <f>(G52*100)/G69</f>
        <v>0</v>
      </c>
    </row>
    <row r="53" spans="1:8" x14ac:dyDescent="0.25">
      <c r="A53" s="55"/>
      <c r="B53" s="62"/>
      <c r="C53" s="56"/>
      <c r="D53" s="57"/>
      <c r="E53" s="56"/>
      <c r="F53" s="58"/>
      <c r="G53" s="61"/>
      <c r="H53" s="29">
        <f>(G53*100)/G69</f>
        <v>0</v>
      </c>
    </row>
    <row r="54" spans="1:8" x14ac:dyDescent="0.25">
      <c r="A54" s="55"/>
      <c r="B54" s="62"/>
      <c r="C54" s="56"/>
      <c r="D54" s="57"/>
      <c r="E54" s="56"/>
      <c r="F54" s="58"/>
      <c r="G54" s="61"/>
      <c r="H54" s="29">
        <f>(G54*100)/G69</f>
        <v>0</v>
      </c>
    </row>
    <row r="55" spans="1:8" x14ac:dyDescent="0.25">
      <c r="A55" s="55"/>
      <c r="B55" s="62"/>
      <c r="C55" s="56"/>
      <c r="D55" s="57"/>
      <c r="E55" s="56"/>
      <c r="F55" s="58"/>
      <c r="G55" s="61"/>
      <c r="H55" s="29">
        <f>(G55*100)/G69</f>
        <v>0</v>
      </c>
    </row>
    <row r="56" spans="1:8" x14ac:dyDescent="0.25">
      <c r="A56" s="55"/>
      <c r="B56" s="62"/>
      <c r="C56" s="56"/>
      <c r="D56" s="57"/>
      <c r="E56" s="56"/>
      <c r="F56" s="58"/>
      <c r="G56" s="61"/>
      <c r="H56" s="29">
        <f>(G56*100)/G69</f>
        <v>0</v>
      </c>
    </row>
    <row r="57" spans="1:8" x14ac:dyDescent="0.25">
      <c r="B57" s="19" t="s">
        <v>23</v>
      </c>
      <c r="D57" s="27"/>
      <c r="F57" s="28"/>
      <c r="G57" s="31">
        <f>SUM(G44:G56)</f>
        <v>0</v>
      </c>
      <c r="H57" s="29"/>
    </row>
    <row r="58" spans="1:8" x14ac:dyDescent="0.25">
      <c r="B58" s="19"/>
      <c r="D58" s="27"/>
      <c r="F58" s="28"/>
      <c r="G58" s="32"/>
      <c r="H58" s="29"/>
    </row>
    <row r="59" spans="1:8" x14ac:dyDescent="0.25">
      <c r="B59" s="19" t="s">
        <v>34</v>
      </c>
      <c r="D59" s="27"/>
      <c r="F59" s="28"/>
      <c r="G59" s="31">
        <f>G33+G41+G57</f>
        <v>1693.2478000000001</v>
      </c>
      <c r="H59" s="29"/>
    </row>
    <row r="60" spans="1:8" x14ac:dyDescent="0.25">
      <c r="D60" s="27"/>
      <c r="F60" s="28"/>
      <c r="G60" s="32"/>
      <c r="H60" s="29"/>
    </row>
    <row r="61" spans="1:8" x14ac:dyDescent="0.25">
      <c r="A61" s="19" t="s">
        <v>24</v>
      </c>
      <c r="B61" s="4"/>
      <c r="D61" s="27"/>
      <c r="F61" s="28"/>
      <c r="G61" s="32"/>
      <c r="H61" s="29"/>
    </row>
    <row r="62" spans="1:8" x14ac:dyDescent="0.25">
      <c r="A62" s="19"/>
      <c r="B62" s="4" t="s">
        <v>33</v>
      </c>
      <c r="C62" s="1" t="s">
        <v>18</v>
      </c>
      <c r="D62" s="27">
        <f>G33+G41+G57</f>
        <v>1693.2478000000001</v>
      </c>
      <c r="F62" s="28">
        <v>0.09</v>
      </c>
      <c r="G62" s="32">
        <f t="shared" ref="G62:G63" si="0">D62*F62</f>
        <v>152.392302</v>
      </c>
      <c r="H62" s="29">
        <f>(G62*100)/G69</f>
        <v>6.8754774637127571</v>
      </c>
    </row>
    <row r="63" spans="1:8" x14ac:dyDescent="0.25">
      <c r="A63" s="19"/>
      <c r="B63" s="4" t="s">
        <v>25</v>
      </c>
      <c r="C63" s="1" t="s">
        <v>18</v>
      </c>
      <c r="D63" s="27">
        <f>G33+G41+G57</f>
        <v>1693.2478000000001</v>
      </c>
      <c r="F63" s="28">
        <v>0.05</v>
      </c>
      <c r="G63" s="32">
        <f t="shared" si="0"/>
        <v>84.662390000000016</v>
      </c>
      <c r="H63" s="29">
        <f>(G63*100)/G69</f>
        <v>3.8197097020626436</v>
      </c>
    </row>
    <row r="64" spans="1:8" x14ac:dyDescent="0.25">
      <c r="A64" s="19"/>
      <c r="B64" s="4" t="s">
        <v>26</v>
      </c>
      <c r="C64" s="1" t="s">
        <v>18</v>
      </c>
      <c r="D64" s="27">
        <f>G33+G41+G57</f>
        <v>1693.2478000000001</v>
      </c>
      <c r="F64" s="28">
        <v>0.05</v>
      </c>
      <c r="G64" s="32">
        <f>D64*F64</f>
        <v>84.662390000000016</v>
      </c>
      <c r="H64" s="29">
        <f>(G64*100)/G69</f>
        <v>3.8197097020626436</v>
      </c>
    </row>
    <row r="65" spans="1:11" x14ac:dyDescent="0.25">
      <c r="C65" s="33"/>
      <c r="D65" s="27"/>
      <c r="F65" s="28"/>
      <c r="G65" s="31">
        <f>SUM(G62:G64)</f>
        <v>321.717082</v>
      </c>
      <c r="H65" s="29"/>
    </row>
    <row r="66" spans="1:11" x14ac:dyDescent="0.25">
      <c r="C66" s="33"/>
      <c r="D66" s="27"/>
      <c r="F66" s="28"/>
      <c r="G66" s="32"/>
      <c r="H66" s="29"/>
    </row>
    <row r="67" spans="1:11" x14ac:dyDescent="0.25">
      <c r="A67" s="19" t="s">
        <v>27</v>
      </c>
      <c r="C67" s="33">
        <v>0.1</v>
      </c>
      <c r="D67" s="27"/>
      <c r="F67" s="34"/>
      <c r="G67" s="35">
        <f>(G65+G57+G41+G33)*C67</f>
        <v>201.49648820000004</v>
      </c>
      <c r="H67" s="29">
        <f>(G67*100)/G69</f>
        <v>9.0909090909090935</v>
      </c>
    </row>
    <row r="68" spans="1:11" x14ac:dyDescent="0.25">
      <c r="A68" s="19"/>
      <c r="D68" s="27"/>
      <c r="E68" s="1" t="s">
        <v>28</v>
      </c>
      <c r="F68" s="28"/>
    </row>
    <row r="69" spans="1:11" ht="15.75" thickBot="1" x14ac:dyDescent="0.3">
      <c r="A69" s="36"/>
      <c r="B69" s="37" t="s">
        <v>29</v>
      </c>
      <c r="C69" s="38"/>
      <c r="D69" s="39"/>
      <c r="E69" s="38"/>
      <c r="F69" s="40"/>
      <c r="G69" s="41">
        <f>SUM(G33+G41+G57+G65+G67)</f>
        <v>2216.4613702000001</v>
      </c>
      <c r="H69" s="42">
        <f>SUM(H17:H67)</f>
        <v>99.999999999999986</v>
      </c>
    </row>
    <row r="70" spans="1:11" ht="15.75" thickTop="1" x14ac:dyDescent="0.25">
      <c r="B70" s="19" t="s">
        <v>30</v>
      </c>
      <c r="C70" s="33">
        <v>0.16</v>
      </c>
      <c r="D70" s="27"/>
      <c r="F70" s="28"/>
      <c r="G70" s="32">
        <f>G69*C70</f>
        <v>354.63381923200001</v>
      </c>
      <c r="H70" s="29"/>
    </row>
    <row r="71" spans="1:11" ht="15.75" thickBot="1" x14ac:dyDescent="0.3">
      <c r="A71" s="43"/>
      <c r="B71" s="44" t="s">
        <v>31</v>
      </c>
      <c r="C71" s="45"/>
      <c r="D71" s="46"/>
      <c r="E71" s="43"/>
      <c r="F71" s="47" t="s">
        <v>32</v>
      </c>
      <c r="G71" s="48">
        <f>SUM(G69:G70)</f>
        <v>2571.0951894320001</v>
      </c>
      <c r="H71" s="49"/>
      <c r="I71" s="30"/>
    </row>
    <row r="72" spans="1:11" ht="15.75" thickTop="1" x14ac:dyDescent="0.25"/>
    <row r="74" spans="1:11" x14ac:dyDescent="0.25">
      <c r="C74" s="50"/>
      <c r="H74" s="51"/>
      <c r="J74" s="30"/>
    </row>
    <row r="75" spans="1:11" x14ac:dyDescent="0.25">
      <c r="K75" s="30"/>
    </row>
    <row r="76" spans="1:11" x14ac:dyDescent="0.25">
      <c r="C76" s="2"/>
      <c r="H76" s="51"/>
    </row>
    <row r="78" spans="1:11" x14ac:dyDescent="0.25">
      <c r="C78" s="30"/>
      <c r="D78" s="52"/>
    </row>
    <row r="79" spans="1:11" x14ac:dyDescent="0.25">
      <c r="D79" s="53"/>
    </row>
    <row r="80" spans="1:11" x14ac:dyDescent="0.25">
      <c r="C80" s="30"/>
      <c r="D80" s="52"/>
    </row>
  </sheetData>
  <mergeCells count="3">
    <mergeCell ref="A3:H3"/>
    <mergeCell ref="E4:F4"/>
    <mergeCell ref="B10:G13"/>
  </mergeCells>
  <pageMargins left="0.7" right="0.7" top="0.75" bottom="0.75" header="0.3" footer="0.3"/>
  <pageSetup scale="67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CCD7-9E49-4E7B-8CD6-D9698E7263A2}">
  <sheetPr>
    <pageSetUpPr fitToPage="1"/>
  </sheetPr>
  <dimension ref="A1:L80"/>
  <sheetViews>
    <sheetView view="pageBreakPreview" topLeftCell="A40" zoomScale="85" zoomScaleNormal="115" zoomScaleSheetLayoutView="85" workbookViewId="0">
      <selection activeCell="F19" sqref="F19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6" t="s">
        <v>0</v>
      </c>
      <c r="B3" s="67"/>
      <c r="C3" s="67"/>
      <c r="D3" s="67"/>
      <c r="E3" s="67"/>
      <c r="F3" s="67"/>
      <c r="G3" s="67"/>
      <c r="H3" s="68"/>
    </row>
    <row r="4" spans="1:8" x14ac:dyDescent="0.25">
      <c r="A4" s="6" t="s">
        <v>1</v>
      </c>
      <c r="B4" s="7"/>
      <c r="C4" s="8"/>
      <c r="D4" s="8"/>
      <c r="E4" s="69" t="s">
        <v>2</v>
      </c>
      <c r="F4" s="69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0"/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35</v>
      </c>
      <c r="D17" s="27"/>
      <c r="F17" s="28"/>
      <c r="H17" s="2"/>
    </row>
    <row r="18" spans="1:11" x14ac:dyDescent="0.25">
      <c r="A18" s="55"/>
      <c r="B18" s="54" t="s">
        <v>51</v>
      </c>
      <c r="C18" s="60" t="s">
        <v>39</v>
      </c>
      <c r="D18" s="57">
        <f>Mortero!G69</f>
        <v>2216.4613702000001</v>
      </c>
      <c r="E18" s="60" t="s">
        <v>40</v>
      </c>
      <c r="F18" s="58">
        <v>2.5000000000000001E-2</v>
      </c>
      <c r="G18" s="59">
        <f>D18*F18</f>
        <v>55.411534255000007</v>
      </c>
      <c r="H18" s="29">
        <f>(G18*100)/G69</f>
        <v>75.173222608903316</v>
      </c>
      <c r="J18" s="30"/>
      <c r="K18" s="30"/>
    </row>
    <row r="19" spans="1:11" ht="32.25" customHeight="1" x14ac:dyDescent="0.25">
      <c r="A19" s="55"/>
      <c r="B19" s="54" t="s">
        <v>52</v>
      </c>
      <c r="C19" s="60" t="s">
        <v>37</v>
      </c>
      <c r="D19" s="57">
        <v>45</v>
      </c>
      <c r="E19" s="60" t="s">
        <v>40</v>
      </c>
      <c r="F19" s="58">
        <v>0.02</v>
      </c>
      <c r="G19" s="59">
        <f>D19*F19</f>
        <v>0.9</v>
      </c>
      <c r="H19" s="29">
        <f>(G19*100)/G69</f>
        <v>1.2209714323495406</v>
      </c>
      <c r="J19" s="30"/>
      <c r="K19" s="30"/>
    </row>
    <row r="20" spans="1:11" x14ac:dyDescent="0.25">
      <c r="A20" s="55"/>
      <c r="B20" s="64"/>
      <c r="C20" s="60"/>
      <c r="D20" s="57"/>
      <c r="E20" s="60"/>
      <c r="F20" s="58"/>
      <c r="G20" s="59"/>
      <c r="H20" s="29">
        <f>(G20*100)/G69</f>
        <v>0</v>
      </c>
      <c r="J20" s="30"/>
      <c r="K20" s="30"/>
    </row>
    <row r="21" spans="1:11" x14ac:dyDescent="0.25">
      <c r="A21" s="55"/>
      <c r="B21" s="64"/>
      <c r="C21" s="60"/>
      <c r="D21" s="57"/>
      <c r="E21" s="60"/>
      <c r="F21" s="58"/>
      <c r="G21" s="59"/>
      <c r="H21" s="29">
        <f>(G21*100)/G69</f>
        <v>0</v>
      </c>
      <c r="J21" s="30"/>
      <c r="K21" s="30"/>
    </row>
    <row r="22" spans="1:11" x14ac:dyDescent="0.25">
      <c r="A22" s="55"/>
      <c r="B22" s="63"/>
      <c r="C22" s="56"/>
      <c r="D22" s="57"/>
      <c r="E22" s="56"/>
      <c r="F22" s="58"/>
      <c r="G22" s="59"/>
      <c r="H22" s="29">
        <f>(G22*100)/G69</f>
        <v>0</v>
      </c>
      <c r="J22" s="30"/>
      <c r="K22" s="30"/>
    </row>
    <row r="23" spans="1:11" x14ac:dyDescent="0.25">
      <c r="A23" s="55"/>
      <c r="B23" s="62"/>
      <c r="C23" s="56"/>
      <c r="D23" s="57"/>
      <c r="E23" s="56"/>
      <c r="F23" s="58"/>
      <c r="G23" s="59"/>
      <c r="H23" s="29">
        <f>(G23*100)/G69</f>
        <v>0</v>
      </c>
      <c r="J23" s="30"/>
      <c r="K23" s="30"/>
    </row>
    <row r="24" spans="1:11" x14ac:dyDescent="0.25">
      <c r="A24" s="55"/>
      <c r="B24" s="62"/>
      <c r="C24" s="56"/>
      <c r="D24" s="57"/>
      <c r="E24" s="56"/>
      <c r="F24" s="58"/>
      <c r="G24" s="59"/>
      <c r="H24" s="29">
        <f>(G24*100)/G69</f>
        <v>0</v>
      </c>
      <c r="J24" s="30"/>
      <c r="K24" s="30"/>
    </row>
    <row r="25" spans="1:11" x14ac:dyDescent="0.25">
      <c r="A25" s="55"/>
      <c r="B25" s="62"/>
      <c r="C25" s="56"/>
      <c r="D25" s="57"/>
      <c r="E25" s="56"/>
      <c r="F25" s="58"/>
      <c r="G25" s="59"/>
      <c r="H25" s="29">
        <f>(G25*100)/G69</f>
        <v>0</v>
      </c>
      <c r="J25" s="30"/>
      <c r="K25" s="30"/>
    </row>
    <row r="26" spans="1:11" x14ac:dyDescent="0.25">
      <c r="A26" s="55"/>
      <c r="B26" s="62"/>
      <c r="C26" s="56"/>
      <c r="D26" s="57"/>
      <c r="E26" s="56"/>
      <c r="F26" s="58"/>
      <c r="G26" s="59"/>
      <c r="H26" s="29">
        <f>(G26*100)/G69</f>
        <v>0</v>
      </c>
      <c r="J26" s="30"/>
      <c r="K26" s="30"/>
    </row>
    <row r="27" spans="1:11" x14ac:dyDescent="0.25">
      <c r="A27" s="55"/>
      <c r="B27" s="62"/>
      <c r="C27" s="56"/>
      <c r="D27" s="57"/>
      <c r="E27" s="56"/>
      <c r="F27" s="58"/>
      <c r="G27" s="59"/>
      <c r="H27" s="29">
        <f>(G27*100)/G69</f>
        <v>0</v>
      </c>
      <c r="J27" s="30"/>
      <c r="K27" s="30"/>
    </row>
    <row r="28" spans="1:11" x14ac:dyDescent="0.25">
      <c r="A28" s="55"/>
      <c r="B28" s="64"/>
      <c r="C28" s="56"/>
      <c r="D28" s="57"/>
      <c r="E28" s="56"/>
      <c r="F28" s="58"/>
      <c r="G28" s="59"/>
      <c r="H28" s="29">
        <f>(G28*100)/G69</f>
        <v>0</v>
      </c>
      <c r="J28" s="30"/>
      <c r="K28" s="30"/>
    </row>
    <row r="29" spans="1:11" x14ac:dyDescent="0.25">
      <c r="A29" s="55"/>
      <c r="B29" s="62"/>
      <c r="C29" s="56"/>
      <c r="D29" s="57"/>
      <c r="E29" s="56"/>
      <c r="F29" s="58"/>
      <c r="G29" s="59"/>
      <c r="H29" s="29">
        <f>(G29*100)/G69</f>
        <v>0</v>
      </c>
      <c r="J29" s="30"/>
      <c r="K29" s="30"/>
    </row>
    <row r="30" spans="1:11" x14ac:dyDescent="0.25">
      <c r="A30" s="55"/>
      <c r="B30" s="62"/>
      <c r="C30" s="56"/>
      <c r="D30" s="57"/>
      <c r="E30" s="56"/>
      <c r="F30" s="58"/>
      <c r="G30" s="59"/>
      <c r="H30" s="29">
        <f>(G30*100)/G69</f>
        <v>0</v>
      </c>
      <c r="J30" s="30"/>
      <c r="K30" s="30"/>
    </row>
    <row r="31" spans="1:11" x14ac:dyDescent="0.25">
      <c r="A31" s="55"/>
      <c r="B31" s="62"/>
      <c r="C31" s="56"/>
      <c r="D31" s="57"/>
      <c r="E31" s="56"/>
      <c r="F31" s="58"/>
      <c r="G31" s="59"/>
      <c r="H31" s="29">
        <f>(G31*100)/G69</f>
        <v>0</v>
      </c>
      <c r="J31" s="30"/>
      <c r="K31" s="30"/>
    </row>
    <row r="32" spans="1:11" x14ac:dyDescent="0.25">
      <c r="A32" s="55"/>
      <c r="B32" s="62"/>
      <c r="C32" s="56"/>
      <c r="D32" s="57"/>
      <c r="E32" s="56"/>
      <c r="F32" s="58"/>
      <c r="G32" s="59"/>
      <c r="H32" s="29">
        <f>(G32*100)/G69</f>
        <v>0</v>
      </c>
      <c r="J32" s="30"/>
      <c r="K32" s="30"/>
    </row>
    <row r="33" spans="1:12" x14ac:dyDescent="0.25">
      <c r="B33" s="19" t="s">
        <v>19</v>
      </c>
      <c r="D33" s="27"/>
      <c r="F33" s="28"/>
      <c r="G33" s="31">
        <f>SUM(G18:G32)</f>
        <v>56.311534255000005</v>
      </c>
      <c r="H33" s="29"/>
    </row>
    <row r="34" spans="1:12" x14ac:dyDescent="0.25">
      <c r="B34" s="19"/>
      <c r="D34" s="27"/>
      <c r="F34" s="28"/>
      <c r="G34" s="32"/>
      <c r="H34" s="29"/>
      <c r="I34" s="30"/>
      <c r="L34" s="30"/>
    </row>
    <row r="35" spans="1:12" x14ac:dyDescent="0.25">
      <c r="A35" s="19" t="s">
        <v>20</v>
      </c>
      <c r="B35" s="4"/>
      <c r="D35" s="27"/>
      <c r="F35" s="28"/>
      <c r="G35" s="32"/>
      <c r="H35" s="29">
        <f>(G35*100)/G69</f>
        <v>0</v>
      </c>
    </row>
    <row r="36" spans="1:12" x14ac:dyDescent="0.25">
      <c r="A36" s="55"/>
      <c r="B36" s="65"/>
      <c r="C36" s="56"/>
      <c r="D36" s="57"/>
      <c r="E36" s="56"/>
      <c r="F36" s="58"/>
      <c r="G36" s="59"/>
      <c r="H36" s="29">
        <f>(G36*100)/G69</f>
        <v>0</v>
      </c>
    </row>
    <row r="37" spans="1:12" x14ac:dyDescent="0.25">
      <c r="A37" s="55"/>
      <c r="B37" s="65"/>
      <c r="C37" s="56"/>
      <c r="D37" s="57"/>
      <c r="E37" s="56"/>
      <c r="F37" s="58"/>
      <c r="G37" s="59"/>
      <c r="H37" s="29">
        <f>(G37*100)/G69</f>
        <v>0</v>
      </c>
    </row>
    <row r="38" spans="1:12" x14ac:dyDescent="0.25">
      <c r="A38" s="55"/>
      <c r="B38" s="65"/>
      <c r="C38" s="56"/>
      <c r="D38" s="57"/>
      <c r="E38" s="56"/>
      <c r="F38" s="58"/>
      <c r="G38" s="59"/>
      <c r="H38" s="29">
        <f>(G38*100)/G69</f>
        <v>0</v>
      </c>
    </row>
    <row r="39" spans="1:12" x14ac:dyDescent="0.25">
      <c r="A39" s="55"/>
      <c r="B39" s="65"/>
      <c r="C39" s="56"/>
      <c r="D39" s="57"/>
      <c r="E39" s="56"/>
      <c r="F39" s="58"/>
      <c r="G39" s="59"/>
      <c r="H39" s="29">
        <f>(G39*100)/G69</f>
        <v>0</v>
      </c>
    </row>
    <row r="40" spans="1:12" x14ac:dyDescent="0.25">
      <c r="A40" s="55"/>
      <c r="B40" s="65"/>
      <c r="C40" s="56"/>
      <c r="D40" s="57"/>
      <c r="E40" s="56"/>
      <c r="F40" s="58"/>
      <c r="G40" s="59"/>
      <c r="H40" s="29">
        <f>(G40*100)/G69</f>
        <v>0</v>
      </c>
    </row>
    <row r="41" spans="1:12" x14ac:dyDescent="0.25">
      <c r="B41" s="19" t="s">
        <v>21</v>
      </c>
      <c r="D41" s="27"/>
      <c r="F41" s="28"/>
      <c r="G41" s="31">
        <f>SUM(G36:G40)</f>
        <v>0</v>
      </c>
      <c r="H41" s="29"/>
    </row>
    <row r="42" spans="1:12" x14ac:dyDescent="0.25">
      <c r="B42" s="19"/>
      <c r="D42" s="27"/>
      <c r="F42" s="28"/>
      <c r="G42" s="32"/>
      <c r="H42" s="29"/>
    </row>
    <row r="43" spans="1:12" x14ac:dyDescent="0.25">
      <c r="A43" s="19" t="s">
        <v>22</v>
      </c>
      <c r="D43" s="27"/>
      <c r="F43" s="28"/>
      <c r="H43" s="29"/>
    </row>
    <row r="44" spans="1:12" x14ac:dyDescent="0.25">
      <c r="A44" s="55"/>
      <c r="B44" s="62"/>
      <c r="C44" s="56"/>
      <c r="D44" s="57"/>
      <c r="E44" s="56"/>
      <c r="F44" s="58"/>
      <c r="G44" s="61"/>
      <c r="H44" s="29">
        <f>(G44*100)/G69</f>
        <v>0</v>
      </c>
    </row>
    <row r="45" spans="1:12" x14ac:dyDescent="0.25">
      <c r="A45" s="55"/>
      <c r="B45" s="62"/>
      <c r="C45" s="56"/>
      <c r="D45" s="57"/>
      <c r="E45" s="56"/>
      <c r="F45" s="58"/>
      <c r="G45" s="61"/>
      <c r="H45" s="29">
        <f>(G45*100)/G69</f>
        <v>0</v>
      </c>
    </row>
    <row r="46" spans="1:12" x14ac:dyDescent="0.25">
      <c r="A46" s="55"/>
      <c r="B46" s="62"/>
      <c r="C46" s="56"/>
      <c r="D46" s="57"/>
      <c r="E46" s="56"/>
      <c r="F46" s="58"/>
      <c r="G46" s="61"/>
      <c r="H46" s="29">
        <f>(G46*100)/G69</f>
        <v>0</v>
      </c>
    </row>
    <row r="47" spans="1:12" x14ac:dyDescent="0.25">
      <c r="A47" s="55"/>
      <c r="B47" s="62"/>
      <c r="C47" s="56"/>
      <c r="D47" s="57"/>
      <c r="E47" s="56"/>
      <c r="F47" s="58"/>
      <c r="G47" s="61"/>
      <c r="H47" s="29">
        <f>(G47*100)/G69</f>
        <v>0</v>
      </c>
    </row>
    <row r="48" spans="1:12" x14ac:dyDescent="0.25">
      <c r="A48" s="55"/>
      <c r="B48" s="62"/>
      <c r="C48" s="56"/>
      <c r="D48" s="57"/>
      <c r="E48" s="56"/>
      <c r="F48" s="58"/>
      <c r="G48" s="61"/>
      <c r="H48" s="29">
        <f>(G48*100)/G69</f>
        <v>0</v>
      </c>
    </row>
    <row r="49" spans="1:8" x14ac:dyDescent="0.25">
      <c r="A49" s="55"/>
      <c r="B49" s="62"/>
      <c r="C49" s="56"/>
      <c r="D49" s="57"/>
      <c r="E49" s="56"/>
      <c r="F49" s="58"/>
      <c r="G49" s="61"/>
      <c r="H49" s="29">
        <f>(G49*100)/G69</f>
        <v>0</v>
      </c>
    </row>
    <row r="50" spans="1:8" x14ac:dyDescent="0.25">
      <c r="A50" s="55"/>
      <c r="B50" s="62"/>
      <c r="C50" s="56"/>
      <c r="D50" s="57"/>
      <c r="E50" s="56"/>
      <c r="F50" s="58"/>
      <c r="G50" s="61"/>
      <c r="H50" s="29">
        <f>(G50*100)/G69</f>
        <v>0</v>
      </c>
    </row>
    <row r="51" spans="1:8" x14ac:dyDescent="0.25">
      <c r="A51" s="55"/>
      <c r="B51" s="62"/>
      <c r="C51" s="56"/>
      <c r="D51" s="57"/>
      <c r="E51" s="56"/>
      <c r="F51" s="58"/>
      <c r="G51" s="61"/>
      <c r="H51" s="29">
        <f>(G51*100)/G69</f>
        <v>0</v>
      </c>
    </row>
    <row r="52" spans="1:8" x14ac:dyDescent="0.25">
      <c r="A52" s="55"/>
      <c r="B52" s="62"/>
      <c r="C52" s="56"/>
      <c r="D52" s="57"/>
      <c r="E52" s="56"/>
      <c r="F52" s="58"/>
      <c r="G52" s="61"/>
      <c r="H52" s="29">
        <f>(G52*100)/G69</f>
        <v>0</v>
      </c>
    </row>
    <row r="53" spans="1:8" x14ac:dyDescent="0.25">
      <c r="A53" s="55"/>
      <c r="B53" s="62"/>
      <c r="C53" s="56"/>
      <c r="D53" s="57"/>
      <c r="E53" s="56"/>
      <c r="F53" s="58"/>
      <c r="G53" s="61"/>
      <c r="H53" s="29">
        <f>(G53*100)/G69</f>
        <v>0</v>
      </c>
    </row>
    <row r="54" spans="1:8" x14ac:dyDescent="0.25">
      <c r="A54" s="55"/>
      <c r="B54" s="62"/>
      <c r="C54" s="56"/>
      <c r="D54" s="57"/>
      <c r="E54" s="56"/>
      <c r="F54" s="58"/>
      <c r="G54" s="61"/>
      <c r="H54" s="29">
        <f>(G54*100)/G69</f>
        <v>0</v>
      </c>
    </row>
    <row r="55" spans="1:8" x14ac:dyDescent="0.25">
      <c r="A55" s="55"/>
      <c r="B55" s="62"/>
      <c r="C55" s="56"/>
      <c r="D55" s="57"/>
      <c r="E55" s="56"/>
      <c r="F55" s="58"/>
      <c r="G55" s="61"/>
      <c r="H55" s="29">
        <f>(G55*100)/G69</f>
        <v>0</v>
      </c>
    </row>
    <row r="56" spans="1:8" x14ac:dyDescent="0.25">
      <c r="A56" s="55"/>
      <c r="B56" s="62"/>
      <c r="C56" s="56"/>
      <c r="D56" s="57"/>
      <c r="E56" s="56"/>
      <c r="F56" s="58"/>
      <c r="G56" s="61"/>
      <c r="H56" s="29">
        <f>(G56*100)/G69</f>
        <v>0</v>
      </c>
    </row>
    <row r="57" spans="1:8" x14ac:dyDescent="0.25">
      <c r="B57" s="19" t="s">
        <v>23</v>
      </c>
      <c r="D57" s="27"/>
      <c r="F57" s="28"/>
      <c r="G57" s="31">
        <f>SUM(G44:G56)</f>
        <v>0</v>
      </c>
      <c r="H57" s="29"/>
    </row>
    <row r="58" spans="1:8" x14ac:dyDescent="0.25">
      <c r="B58" s="19"/>
      <c r="D58" s="27"/>
      <c r="F58" s="28"/>
      <c r="G58" s="32"/>
      <c r="H58" s="29"/>
    </row>
    <row r="59" spans="1:8" x14ac:dyDescent="0.25">
      <c r="B59" s="19" t="s">
        <v>34</v>
      </c>
      <c r="D59" s="27"/>
      <c r="F59" s="28"/>
      <c r="G59" s="31">
        <f>G33+G41+G57</f>
        <v>56.311534255000005</v>
      </c>
      <c r="H59" s="29"/>
    </row>
    <row r="60" spans="1:8" x14ac:dyDescent="0.25">
      <c r="D60" s="27"/>
      <c r="F60" s="28"/>
      <c r="G60" s="32"/>
      <c r="H60" s="29"/>
    </row>
    <row r="61" spans="1:8" x14ac:dyDescent="0.25">
      <c r="A61" s="19" t="s">
        <v>24</v>
      </c>
      <c r="B61" s="4"/>
      <c r="D61" s="27"/>
      <c r="F61" s="28"/>
      <c r="G61" s="32"/>
      <c r="H61" s="29"/>
    </row>
    <row r="62" spans="1:8" x14ac:dyDescent="0.25">
      <c r="A62" s="19"/>
      <c r="B62" s="4" t="s">
        <v>33</v>
      </c>
      <c r="C62" s="1" t="s">
        <v>18</v>
      </c>
      <c r="D62" s="27">
        <f>G33+G41+G57</f>
        <v>56.311534255000005</v>
      </c>
      <c r="F62" s="28">
        <v>0.09</v>
      </c>
      <c r="G62" s="32">
        <f t="shared" ref="G62:G63" si="0">D62*F62</f>
        <v>5.0680380829500002</v>
      </c>
      <c r="H62" s="29">
        <f>(G62*100)/G69</f>
        <v>6.8754774637127571</v>
      </c>
    </row>
    <row r="63" spans="1:8" x14ac:dyDescent="0.25">
      <c r="A63" s="19"/>
      <c r="B63" s="4" t="s">
        <v>25</v>
      </c>
      <c r="C63" s="1" t="s">
        <v>18</v>
      </c>
      <c r="D63" s="27">
        <f>G33+G41+G57</f>
        <v>56.311534255000005</v>
      </c>
      <c r="F63" s="28">
        <v>0.05</v>
      </c>
      <c r="G63" s="32">
        <f t="shared" si="0"/>
        <v>2.8155767127500004</v>
      </c>
      <c r="H63" s="29">
        <f>(G63*100)/G69</f>
        <v>3.8197097020626432</v>
      </c>
    </row>
    <row r="64" spans="1:8" x14ac:dyDescent="0.25">
      <c r="A64" s="19"/>
      <c r="B64" s="4" t="s">
        <v>26</v>
      </c>
      <c r="C64" s="1" t="s">
        <v>18</v>
      </c>
      <c r="D64" s="27">
        <f>G33+G41+G57</f>
        <v>56.311534255000005</v>
      </c>
      <c r="F64" s="28">
        <v>0.05</v>
      </c>
      <c r="G64" s="32">
        <f>D64*F64</f>
        <v>2.8155767127500004</v>
      </c>
      <c r="H64" s="29">
        <f>(G64*100)/G69</f>
        <v>3.8197097020626432</v>
      </c>
    </row>
    <row r="65" spans="1:11" x14ac:dyDescent="0.25">
      <c r="C65" s="33"/>
      <c r="D65" s="27"/>
      <c r="F65" s="28"/>
      <c r="G65" s="31">
        <f>SUM(G62:G64)</f>
        <v>10.699191508450001</v>
      </c>
      <c r="H65" s="29"/>
    </row>
    <row r="66" spans="1:11" x14ac:dyDescent="0.25">
      <c r="C66" s="33"/>
      <c r="D66" s="27"/>
      <c r="F66" s="28"/>
      <c r="G66" s="32"/>
      <c r="H66" s="29"/>
    </row>
    <row r="67" spans="1:11" x14ac:dyDescent="0.25">
      <c r="A67" s="19" t="s">
        <v>27</v>
      </c>
      <c r="C67" s="33">
        <v>0.1</v>
      </c>
      <c r="D67" s="27"/>
      <c r="F67" s="34"/>
      <c r="G67" s="35">
        <f>(G65+G57+G41+G33)*C67</f>
        <v>6.7010725763450019</v>
      </c>
      <c r="H67" s="29">
        <f>(G67*100)/G69</f>
        <v>9.0909090909090935</v>
      </c>
    </row>
    <row r="68" spans="1:11" x14ac:dyDescent="0.25">
      <c r="A68" s="19"/>
      <c r="D68" s="27"/>
      <c r="E68" s="1" t="s">
        <v>28</v>
      </c>
      <c r="F68" s="28"/>
    </row>
    <row r="69" spans="1:11" ht="15.75" thickBot="1" x14ac:dyDescent="0.3">
      <c r="A69" s="36"/>
      <c r="B69" s="37" t="s">
        <v>29</v>
      </c>
      <c r="C69" s="38"/>
      <c r="D69" s="39"/>
      <c r="E69" s="38"/>
      <c r="F69" s="40"/>
      <c r="G69" s="41">
        <f>SUM(G33+G41+G57+G65+G67)</f>
        <v>73.71179833979501</v>
      </c>
      <c r="H69" s="42">
        <f>SUM(H17:H67)</f>
        <v>99.999999999999986</v>
      </c>
    </row>
    <row r="70" spans="1:11" ht="15.75" thickTop="1" x14ac:dyDescent="0.25">
      <c r="B70" s="19" t="s">
        <v>30</v>
      </c>
      <c r="C70" s="33">
        <v>0.16</v>
      </c>
      <c r="D70" s="27"/>
      <c r="F70" s="28"/>
      <c r="G70" s="32">
        <f>G69*C70</f>
        <v>11.793887734367202</v>
      </c>
      <c r="H70" s="29"/>
    </row>
    <row r="71" spans="1:11" ht="15.75" thickBot="1" x14ac:dyDescent="0.3">
      <c r="A71" s="43"/>
      <c r="B71" s="44" t="s">
        <v>31</v>
      </c>
      <c r="C71" s="45"/>
      <c r="D71" s="46"/>
      <c r="E71" s="43"/>
      <c r="F71" s="47" t="s">
        <v>32</v>
      </c>
      <c r="G71" s="48">
        <f>SUM(G69:G70)</f>
        <v>85.505686074162213</v>
      </c>
      <c r="H71" s="49"/>
      <c r="I71" s="30"/>
    </row>
    <row r="72" spans="1:11" ht="15.75" thickTop="1" x14ac:dyDescent="0.25"/>
    <row r="74" spans="1:11" x14ac:dyDescent="0.25">
      <c r="C74" s="50"/>
      <c r="H74" s="51"/>
      <c r="J74" s="30"/>
    </row>
    <row r="75" spans="1:11" x14ac:dyDescent="0.25">
      <c r="K75" s="30"/>
    </row>
    <row r="76" spans="1:11" x14ac:dyDescent="0.25">
      <c r="C76" s="2"/>
      <c r="H76" s="51"/>
    </row>
    <row r="78" spans="1:11" x14ac:dyDescent="0.25">
      <c r="C78" s="30"/>
      <c r="D78" s="52"/>
    </row>
    <row r="79" spans="1:11" x14ac:dyDescent="0.25">
      <c r="D79" s="53"/>
    </row>
    <row r="80" spans="1:11" x14ac:dyDescent="0.25">
      <c r="C80" s="30"/>
      <c r="D80" s="52"/>
    </row>
  </sheetData>
  <mergeCells count="3">
    <mergeCell ref="A3:H3"/>
    <mergeCell ref="E4:F4"/>
    <mergeCell ref="B10:G13"/>
  </mergeCells>
  <pageMargins left="0.7" right="0.7" top="0.75" bottom="0.75" header="0.3" footer="0.3"/>
  <pageSetup scale="6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BASE</vt:lpstr>
      <vt:lpstr>Concreto</vt:lpstr>
      <vt:lpstr>Mortero</vt:lpstr>
      <vt:lpstr>Aplanado</vt:lpstr>
      <vt:lpstr>Aplanado!Área_de_impresión</vt:lpstr>
      <vt:lpstr>BASE!Área_de_impresión</vt:lpstr>
      <vt:lpstr>Concreto!Área_de_impresión</vt:lpstr>
      <vt:lpstr>Mortero!Área_de_impresión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ALBERTO HERNANDEZ</cp:lastModifiedBy>
  <cp:lastPrinted>2018-05-29T21:39:32Z</cp:lastPrinted>
  <dcterms:created xsi:type="dcterms:W3CDTF">2018-05-23T18:39:42Z</dcterms:created>
  <dcterms:modified xsi:type="dcterms:W3CDTF">2022-10-01T17:35:33Z</dcterms:modified>
</cp:coreProperties>
</file>