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20" yWindow="140" windowWidth="25480" windowHeight="15700" activeTab="1"/>
  </bookViews>
  <sheets>
    <sheet name="BDP" sheetId="1" r:id="rId1"/>
    <sheet name="Sheet2" sheetId="2" r:id="rId2"/>
    <sheet name="Tabl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2"/>
  <c r="T69" i="2"/>
  <c r="Y69" i="2"/>
  <c r="T68" i="2"/>
  <c r="Y68" i="2"/>
  <c r="T67" i="2"/>
  <c r="D3" i="3"/>
  <c r="D4" i="3"/>
  <c r="D5" i="3"/>
  <c r="D6" i="3"/>
  <c r="D7" i="3"/>
  <c r="Y67" i="2"/>
  <c r="T66" i="2"/>
  <c r="D8" i="3"/>
  <c r="Y66" i="2"/>
  <c r="T65" i="2"/>
  <c r="Y65" i="2"/>
  <c r="T64" i="2"/>
  <c r="Y64" i="2"/>
  <c r="T63" i="2"/>
  <c r="Y63" i="2"/>
  <c r="T62" i="2"/>
  <c r="D9" i="3"/>
  <c r="D10" i="3"/>
  <c r="D11" i="3"/>
  <c r="Y62" i="2"/>
  <c r="T61" i="2"/>
  <c r="Y61" i="2"/>
  <c r="T60" i="2"/>
  <c r="Y60" i="2"/>
  <c r="T59" i="2"/>
  <c r="Y59" i="2"/>
  <c r="T58" i="2"/>
  <c r="Y58" i="2"/>
  <c r="T57" i="2"/>
  <c r="Y57" i="2"/>
  <c r="T56" i="2"/>
  <c r="Y56" i="2"/>
  <c r="T55" i="2"/>
  <c r="Y55" i="2"/>
  <c r="T54" i="2"/>
  <c r="Y54" i="2"/>
  <c r="T53" i="2"/>
  <c r="Y53" i="2"/>
  <c r="T52" i="2"/>
  <c r="Y52" i="2"/>
  <c r="T51" i="2"/>
  <c r="Y51" i="2"/>
  <c r="T50" i="2"/>
  <c r="Y50" i="2"/>
  <c r="T49" i="2"/>
  <c r="Y49" i="2"/>
  <c r="T48" i="2"/>
  <c r="Y48" i="2"/>
  <c r="T47" i="2"/>
  <c r="Y47" i="2"/>
  <c r="T46" i="2"/>
  <c r="Y46" i="2"/>
  <c r="T45" i="2"/>
  <c r="Y45" i="2"/>
  <c r="T44" i="2"/>
  <c r="Y44" i="2"/>
  <c r="T43" i="2"/>
  <c r="Y43" i="2"/>
  <c r="T42" i="2"/>
  <c r="Y42" i="2"/>
  <c r="T41" i="2"/>
  <c r="Y41" i="2"/>
  <c r="T40" i="2"/>
  <c r="Y40" i="2"/>
  <c r="T39" i="2"/>
  <c r="Y39" i="2"/>
  <c r="T38" i="2"/>
  <c r="Y38" i="2"/>
  <c r="T37" i="2"/>
  <c r="Y37" i="2"/>
  <c r="T36" i="2"/>
  <c r="Y36" i="2"/>
  <c r="T35" i="2"/>
  <c r="Y35" i="2"/>
  <c r="T34" i="2"/>
  <c r="Y34" i="2"/>
  <c r="T33" i="2"/>
  <c r="Y33" i="2"/>
  <c r="T32" i="2"/>
  <c r="Y32" i="2"/>
  <c r="T31" i="2"/>
  <c r="Y31" i="2"/>
  <c r="T30" i="2"/>
  <c r="Y30" i="2"/>
  <c r="T29" i="2"/>
  <c r="Y29" i="2"/>
  <c r="T28" i="2"/>
  <c r="Y28" i="2"/>
  <c r="T27" i="2"/>
  <c r="Y27" i="2"/>
  <c r="T26" i="2"/>
  <c r="Y26" i="2"/>
  <c r="T25" i="2"/>
  <c r="Y25" i="2"/>
  <c r="T24" i="2"/>
  <c r="Y24" i="2"/>
  <c r="T23" i="2"/>
  <c r="Y23" i="2"/>
  <c r="T22" i="2"/>
  <c r="Y22" i="2"/>
  <c r="T21" i="2"/>
  <c r="Y21" i="2"/>
  <c r="T20" i="2"/>
  <c r="Y20" i="2"/>
  <c r="T19" i="2"/>
  <c r="Y19" i="2"/>
  <c r="T18" i="2"/>
  <c r="Y18" i="2"/>
  <c r="T17" i="2"/>
  <c r="Y17" i="2"/>
  <c r="T16" i="2"/>
  <c r="Y16" i="2"/>
  <c r="T15" i="2"/>
  <c r="Y15" i="2"/>
  <c r="T14" i="2"/>
  <c r="Y14" i="2"/>
  <c r="T13" i="2"/>
  <c r="Y13" i="2"/>
  <c r="T12" i="2"/>
  <c r="Y12" i="2"/>
  <c r="T11" i="2"/>
  <c r="Y11" i="2"/>
  <c r="T10" i="2"/>
  <c r="Y10" i="2"/>
  <c r="T9" i="2"/>
  <c r="Y9" i="2"/>
  <c r="T8" i="2"/>
  <c r="Y8" i="2"/>
  <c r="T7" i="2"/>
  <c r="Y7" i="2"/>
  <c r="T6" i="2"/>
  <c r="Y6" i="2"/>
  <c r="T5" i="2"/>
  <c r="Y5" i="2"/>
  <c r="T4" i="2"/>
  <c r="Y4" i="2"/>
  <c r="T3" i="2"/>
  <c r="Y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2"/>
  <c r="Q69" i="2"/>
  <c r="X69" i="2"/>
  <c r="Q68" i="2"/>
  <c r="X68" i="2"/>
  <c r="Q67" i="2"/>
  <c r="X67" i="2"/>
  <c r="Q66" i="2"/>
  <c r="X66" i="2"/>
  <c r="Q65" i="2"/>
  <c r="X65" i="2"/>
  <c r="Q64" i="2"/>
  <c r="X64" i="2"/>
  <c r="Q63" i="2"/>
  <c r="X63" i="2"/>
  <c r="Q62" i="2"/>
  <c r="X62" i="2"/>
  <c r="Q61" i="2"/>
  <c r="X61" i="2"/>
  <c r="Q60" i="2"/>
  <c r="X60" i="2"/>
  <c r="Q59" i="2"/>
  <c r="X59" i="2"/>
  <c r="Q58" i="2"/>
  <c r="X58" i="2"/>
  <c r="Q57" i="2"/>
  <c r="X57" i="2"/>
  <c r="Q56" i="2"/>
  <c r="X56" i="2"/>
  <c r="Q55" i="2"/>
  <c r="X55" i="2"/>
  <c r="Q54" i="2"/>
  <c r="X54" i="2"/>
  <c r="Q53" i="2"/>
  <c r="X53" i="2"/>
  <c r="Q52" i="2"/>
  <c r="X52" i="2"/>
  <c r="Q51" i="2"/>
  <c r="X51" i="2"/>
  <c r="Q50" i="2"/>
  <c r="X50" i="2"/>
  <c r="Q49" i="2"/>
  <c r="X49" i="2"/>
  <c r="Q48" i="2"/>
  <c r="X48" i="2"/>
  <c r="Q47" i="2"/>
  <c r="X47" i="2"/>
  <c r="Q46" i="2"/>
  <c r="X46" i="2"/>
  <c r="Q45" i="2"/>
  <c r="X45" i="2"/>
  <c r="Q44" i="2"/>
  <c r="X44" i="2"/>
  <c r="Q43" i="2"/>
  <c r="X43" i="2"/>
  <c r="Q42" i="2"/>
  <c r="X42" i="2"/>
  <c r="Q41" i="2"/>
  <c r="X41" i="2"/>
  <c r="Q40" i="2"/>
  <c r="X40" i="2"/>
  <c r="Q39" i="2"/>
  <c r="X39" i="2"/>
  <c r="Q38" i="2"/>
  <c r="X38" i="2"/>
  <c r="Q37" i="2"/>
  <c r="X37" i="2"/>
  <c r="Q36" i="2"/>
  <c r="X36" i="2"/>
  <c r="Q35" i="2"/>
  <c r="X35" i="2"/>
  <c r="Q34" i="2"/>
  <c r="X34" i="2"/>
  <c r="Q33" i="2"/>
  <c r="X33" i="2"/>
  <c r="Q32" i="2"/>
  <c r="X32" i="2"/>
  <c r="Q31" i="2"/>
  <c r="X31" i="2"/>
  <c r="Q30" i="2"/>
  <c r="X30" i="2"/>
  <c r="Q29" i="2"/>
  <c r="X29" i="2"/>
  <c r="Q28" i="2"/>
  <c r="X28" i="2"/>
  <c r="Q27" i="2"/>
  <c r="X27" i="2"/>
  <c r="Q26" i="2"/>
  <c r="X26" i="2"/>
  <c r="Q25" i="2"/>
  <c r="X25" i="2"/>
  <c r="Q24" i="2"/>
  <c r="X24" i="2"/>
  <c r="Q23" i="2"/>
  <c r="X23" i="2"/>
  <c r="Q22" i="2"/>
  <c r="X22" i="2"/>
  <c r="Q21" i="2"/>
  <c r="X21" i="2"/>
  <c r="Q20" i="2"/>
  <c r="X20" i="2"/>
  <c r="Q19" i="2"/>
  <c r="X19" i="2"/>
  <c r="Q18" i="2"/>
  <c r="X18" i="2"/>
  <c r="Q17" i="2"/>
  <c r="X17" i="2"/>
  <c r="Q16" i="2"/>
  <c r="X16" i="2"/>
  <c r="Q15" i="2"/>
  <c r="X15" i="2"/>
  <c r="Q14" i="2"/>
  <c r="X14" i="2"/>
  <c r="Q13" i="2"/>
  <c r="X13" i="2"/>
  <c r="Q12" i="2"/>
  <c r="X12" i="2"/>
  <c r="Q11" i="2"/>
  <c r="X11" i="2"/>
  <c r="Q10" i="2"/>
  <c r="X10" i="2"/>
  <c r="Q9" i="2"/>
  <c r="X9" i="2"/>
  <c r="Q8" i="2"/>
  <c r="X8" i="2"/>
  <c r="Q7" i="2"/>
  <c r="X7" i="2"/>
  <c r="Q6" i="2"/>
  <c r="X6" i="2"/>
  <c r="Q5" i="2"/>
  <c r="X5" i="2"/>
  <c r="Q4" i="2"/>
  <c r="X4" i="2"/>
  <c r="Q3" i="2"/>
  <c r="X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2"/>
  <c r="P69" i="2"/>
  <c r="W69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2"/>
  <c r="O69" i="2"/>
  <c r="V69" i="2"/>
  <c r="P68" i="2"/>
  <c r="W68" i="2"/>
  <c r="O68" i="2"/>
  <c r="V68" i="2"/>
  <c r="P67" i="2"/>
  <c r="W67" i="2"/>
  <c r="O67" i="2"/>
  <c r="V67" i="2"/>
  <c r="P66" i="2"/>
  <c r="W66" i="2"/>
  <c r="O66" i="2"/>
  <c r="V66" i="2"/>
  <c r="P65" i="2"/>
  <c r="W65" i="2"/>
  <c r="O65" i="2"/>
  <c r="V65" i="2"/>
  <c r="P64" i="2"/>
  <c r="W64" i="2"/>
  <c r="O64" i="2"/>
  <c r="V64" i="2"/>
  <c r="P63" i="2"/>
  <c r="W63" i="2"/>
  <c r="O63" i="2"/>
  <c r="V63" i="2"/>
  <c r="P62" i="2"/>
  <c r="W62" i="2"/>
  <c r="O62" i="2"/>
  <c r="V62" i="2"/>
  <c r="P61" i="2"/>
  <c r="W61" i="2"/>
  <c r="O61" i="2"/>
  <c r="V61" i="2"/>
  <c r="P60" i="2"/>
  <c r="W60" i="2"/>
  <c r="O60" i="2"/>
  <c r="V60" i="2"/>
  <c r="P59" i="2"/>
  <c r="W59" i="2"/>
  <c r="O59" i="2"/>
  <c r="V59" i="2"/>
  <c r="P58" i="2"/>
  <c r="W58" i="2"/>
  <c r="O58" i="2"/>
  <c r="V58" i="2"/>
  <c r="P57" i="2"/>
  <c r="W57" i="2"/>
  <c r="O57" i="2"/>
  <c r="V57" i="2"/>
  <c r="P56" i="2"/>
  <c r="W56" i="2"/>
  <c r="O56" i="2"/>
  <c r="V56" i="2"/>
  <c r="P55" i="2"/>
  <c r="W55" i="2"/>
  <c r="O55" i="2"/>
  <c r="V55" i="2"/>
  <c r="P54" i="2"/>
  <c r="W54" i="2"/>
  <c r="O54" i="2"/>
  <c r="V54" i="2"/>
  <c r="P53" i="2"/>
  <c r="W53" i="2"/>
  <c r="O53" i="2"/>
  <c r="V53" i="2"/>
  <c r="P52" i="2"/>
  <c r="W52" i="2"/>
  <c r="O52" i="2"/>
  <c r="V52" i="2"/>
  <c r="P51" i="2"/>
  <c r="W51" i="2"/>
  <c r="O51" i="2"/>
  <c r="V51" i="2"/>
  <c r="P50" i="2"/>
  <c r="W50" i="2"/>
  <c r="O50" i="2"/>
  <c r="V50" i="2"/>
  <c r="P49" i="2"/>
  <c r="W49" i="2"/>
  <c r="O49" i="2"/>
  <c r="V49" i="2"/>
  <c r="P48" i="2"/>
  <c r="W48" i="2"/>
  <c r="O48" i="2"/>
  <c r="V48" i="2"/>
  <c r="P47" i="2"/>
  <c r="W47" i="2"/>
  <c r="O47" i="2"/>
  <c r="V47" i="2"/>
  <c r="P46" i="2"/>
  <c r="W46" i="2"/>
  <c r="O46" i="2"/>
  <c r="V46" i="2"/>
  <c r="P45" i="2"/>
  <c r="W45" i="2"/>
  <c r="O45" i="2"/>
  <c r="V45" i="2"/>
  <c r="P44" i="2"/>
  <c r="W44" i="2"/>
  <c r="O44" i="2"/>
  <c r="V44" i="2"/>
  <c r="P43" i="2"/>
  <c r="W43" i="2"/>
  <c r="O43" i="2"/>
  <c r="V43" i="2"/>
  <c r="P42" i="2"/>
  <c r="W42" i="2"/>
  <c r="O42" i="2"/>
  <c r="V42" i="2"/>
  <c r="P41" i="2"/>
  <c r="W41" i="2"/>
  <c r="O41" i="2"/>
  <c r="V41" i="2"/>
  <c r="P40" i="2"/>
  <c r="W40" i="2"/>
  <c r="O40" i="2"/>
  <c r="V40" i="2"/>
  <c r="P39" i="2"/>
  <c r="W39" i="2"/>
  <c r="O39" i="2"/>
  <c r="V39" i="2"/>
  <c r="P38" i="2"/>
  <c r="W38" i="2"/>
  <c r="O38" i="2"/>
  <c r="V38" i="2"/>
  <c r="P37" i="2"/>
  <c r="W37" i="2"/>
  <c r="O37" i="2"/>
  <c r="V37" i="2"/>
  <c r="P36" i="2"/>
  <c r="W36" i="2"/>
  <c r="O36" i="2"/>
  <c r="V36" i="2"/>
  <c r="P35" i="2"/>
  <c r="W35" i="2"/>
  <c r="O35" i="2"/>
  <c r="V35" i="2"/>
  <c r="P34" i="2"/>
  <c r="W34" i="2"/>
  <c r="O34" i="2"/>
  <c r="V34" i="2"/>
  <c r="P33" i="2"/>
  <c r="W33" i="2"/>
  <c r="O33" i="2"/>
  <c r="V33" i="2"/>
  <c r="P32" i="2"/>
  <c r="W32" i="2"/>
  <c r="O32" i="2"/>
  <c r="V32" i="2"/>
  <c r="P31" i="2"/>
  <c r="W31" i="2"/>
  <c r="O31" i="2"/>
  <c r="V31" i="2"/>
  <c r="P30" i="2"/>
  <c r="W30" i="2"/>
  <c r="O30" i="2"/>
  <c r="V30" i="2"/>
  <c r="P29" i="2"/>
  <c r="W29" i="2"/>
  <c r="O29" i="2"/>
  <c r="V29" i="2"/>
  <c r="P28" i="2"/>
  <c r="W28" i="2"/>
  <c r="O28" i="2"/>
  <c r="V28" i="2"/>
  <c r="P27" i="2"/>
  <c r="W27" i="2"/>
  <c r="O27" i="2"/>
  <c r="V27" i="2"/>
  <c r="P26" i="2"/>
  <c r="W26" i="2"/>
  <c r="O26" i="2"/>
  <c r="V26" i="2"/>
  <c r="P25" i="2"/>
  <c r="W25" i="2"/>
  <c r="O25" i="2"/>
  <c r="V25" i="2"/>
  <c r="P24" i="2"/>
  <c r="W24" i="2"/>
  <c r="O24" i="2"/>
  <c r="V24" i="2"/>
  <c r="P23" i="2"/>
  <c r="W23" i="2"/>
  <c r="O23" i="2"/>
  <c r="V23" i="2"/>
  <c r="P22" i="2"/>
  <c r="W22" i="2"/>
  <c r="O22" i="2"/>
  <c r="V22" i="2"/>
  <c r="P21" i="2"/>
  <c r="W21" i="2"/>
  <c r="O21" i="2"/>
  <c r="V21" i="2"/>
  <c r="P20" i="2"/>
  <c r="W20" i="2"/>
  <c r="O20" i="2"/>
  <c r="V20" i="2"/>
  <c r="P19" i="2"/>
  <c r="W19" i="2"/>
  <c r="O19" i="2"/>
  <c r="V19" i="2"/>
  <c r="P18" i="2"/>
  <c r="W18" i="2"/>
  <c r="O18" i="2"/>
  <c r="V18" i="2"/>
  <c r="P17" i="2"/>
  <c r="W17" i="2"/>
  <c r="O17" i="2"/>
  <c r="V17" i="2"/>
  <c r="P16" i="2"/>
  <c r="W16" i="2"/>
  <c r="O16" i="2"/>
  <c r="V16" i="2"/>
  <c r="P15" i="2"/>
  <c r="W15" i="2"/>
  <c r="O15" i="2"/>
  <c r="V15" i="2"/>
  <c r="P14" i="2"/>
  <c r="W14" i="2"/>
  <c r="O14" i="2"/>
  <c r="V14" i="2"/>
  <c r="P13" i="2"/>
  <c r="W13" i="2"/>
  <c r="O13" i="2"/>
  <c r="V13" i="2"/>
  <c r="P12" i="2"/>
  <c r="W12" i="2"/>
  <c r="O12" i="2"/>
  <c r="V12" i="2"/>
  <c r="P11" i="2"/>
  <c r="W11" i="2"/>
  <c r="O11" i="2"/>
  <c r="V11" i="2"/>
  <c r="P10" i="2"/>
  <c r="W10" i="2"/>
  <c r="O10" i="2"/>
  <c r="V10" i="2"/>
  <c r="P9" i="2"/>
  <c r="W9" i="2"/>
  <c r="O9" i="2"/>
  <c r="V9" i="2"/>
  <c r="P8" i="2"/>
  <c r="W8" i="2"/>
  <c r="O8" i="2"/>
  <c r="V8" i="2"/>
  <c r="P7" i="2"/>
  <c r="W7" i="2"/>
  <c r="O7" i="2"/>
  <c r="V7" i="2"/>
  <c r="P6" i="2"/>
  <c r="W6" i="2"/>
  <c r="O6" i="2"/>
  <c r="V6" i="2"/>
  <c r="P5" i="2"/>
  <c r="W5" i="2"/>
  <c r="P4" i="2"/>
  <c r="W4" i="2"/>
  <c r="O4" i="2"/>
  <c r="V4" i="2"/>
  <c r="P3" i="2"/>
  <c r="W3" i="2"/>
  <c r="O3" i="2"/>
  <c r="V3" i="2"/>
  <c r="O5" i="2"/>
  <c r="V5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2"/>
  <c r="S6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<sst xmlns="http://schemas.openxmlformats.org/spreadsheetml/2006/main" count="1041" uniqueCount="195">
  <si>
    <t>Ticker</t>
  </si>
  <si>
    <t>Name</t>
  </si>
  <si>
    <t>% Index Weight</t>
  </si>
  <si>
    <t>Shares</t>
  </si>
  <si>
    <t>Last Price</t>
  </si>
  <si>
    <t>S5INFT Index</t>
  </si>
  <si>
    <t>YHOO UW Equity</t>
  </si>
  <si>
    <t>Yahoo! Inc</t>
  </si>
  <si>
    <t>NoPerm</t>
  </si>
  <si>
    <t>HPQ UN Equity</t>
  </si>
  <si>
    <t>Hewlett-Packard Co</t>
  </si>
  <si>
    <t>IBM UN Equity</t>
  </si>
  <si>
    <t>International Business Machines Corp</t>
  </si>
  <si>
    <t>APH UN Equity</t>
  </si>
  <si>
    <t>Amphenol Corp</t>
  </si>
  <si>
    <t>WU UN Equity</t>
  </si>
  <si>
    <t>Western Union Co/The</t>
  </si>
  <si>
    <t>ACN UN Equity</t>
  </si>
  <si>
    <t>Accenture PLC</t>
  </si>
  <si>
    <t>GOOG UW Equity</t>
  </si>
  <si>
    <t>Google Inc</t>
  </si>
  <si>
    <t>VRSN UW Equity</t>
  </si>
  <si>
    <t>VeriSign Inc</t>
  </si>
  <si>
    <t>CSCO UW Equity</t>
  </si>
  <si>
    <t>Cisco Systems Inc</t>
  </si>
  <si>
    <t>INTC UW Equity</t>
  </si>
  <si>
    <t>Intel Corp</t>
  </si>
  <si>
    <t>BRCM UW Equity</t>
  </si>
  <si>
    <t>Broadcom Corp</t>
  </si>
  <si>
    <t>MSFT UW Equity</t>
  </si>
  <si>
    <t>Microsoft Corp</t>
  </si>
  <si>
    <t>NVDA UW Equity</t>
  </si>
  <si>
    <t>NVIDIA Corp</t>
  </si>
  <si>
    <t>CTSH UW Equity</t>
  </si>
  <si>
    <t>Cognizant Technology Solutions Corp</t>
  </si>
  <si>
    <t>EBAY UW Equity</t>
  </si>
  <si>
    <t>eBay Inc</t>
  </si>
  <si>
    <t>FFIV UW Equity</t>
  </si>
  <si>
    <t>F5 Networks Inc</t>
  </si>
  <si>
    <t>AKAM UW Equity</t>
  </si>
  <si>
    <t>Akamai Technologies Inc</t>
  </si>
  <si>
    <t>TXN UW Equity</t>
  </si>
  <si>
    <t>Texas Instruments Inc</t>
  </si>
  <si>
    <t>GOOGL UW Equity</t>
  </si>
  <si>
    <t>ADS UN Equity</t>
  </si>
  <si>
    <t>Alliance Data Systems Corp</t>
  </si>
  <si>
    <t>RHT UN Equity</t>
  </si>
  <si>
    <t>Red Hat Inc</t>
  </si>
  <si>
    <t>TSS UN Equity</t>
  </si>
  <si>
    <t>Total System Services Inc</t>
  </si>
  <si>
    <t>WDC UW Equity</t>
  </si>
  <si>
    <t>Western Digital Corp</t>
  </si>
  <si>
    <t>JNPR UN Equity</t>
  </si>
  <si>
    <t>Juniper Networks Inc</t>
  </si>
  <si>
    <t>ADP UW Equity</t>
  </si>
  <si>
    <t>Automatic Data Processing Inc</t>
  </si>
  <si>
    <t>CRM UN Equity</t>
  </si>
  <si>
    <t>salesforce.com inc</t>
  </si>
  <si>
    <t>STX UW Equity</t>
  </si>
  <si>
    <t>Seagate Technology PLC</t>
  </si>
  <si>
    <t>XRX UN Equity</t>
  </si>
  <si>
    <t>Xerox Corp</t>
  </si>
  <si>
    <t>ADBE UW Equity</t>
  </si>
  <si>
    <t>Adobe Systems Inc</t>
  </si>
  <si>
    <t>AAPL UW Equity</t>
  </si>
  <si>
    <t>Apple Inc</t>
  </si>
  <si>
    <t>ADSK UW Equity</t>
  </si>
  <si>
    <t>Autodesk Inc</t>
  </si>
  <si>
    <t>MA UN Equity</t>
  </si>
  <si>
    <t>MasterCard Inc</t>
  </si>
  <si>
    <t>KLAC UW Equity</t>
  </si>
  <si>
    <t>KLA-Tencor Corp</t>
  </si>
  <si>
    <t>ORCL UN Equity</t>
  </si>
  <si>
    <t>Oracle Corp</t>
  </si>
  <si>
    <t>FIS UN Equity</t>
  </si>
  <si>
    <t>Fidelity National Information Services I</t>
  </si>
  <si>
    <t>AVGO UW Equity</t>
  </si>
  <si>
    <t>Avago Technologies Ltd</t>
  </si>
  <si>
    <t>CA UW Equity</t>
  </si>
  <si>
    <t>CA Inc</t>
  </si>
  <si>
    <t>CSC UN Equity</t>
  </si>
  <si>
    <t>Computer Sciences Corp</t>
  </si>
  <si>
    <t>GLW UN Equity</t>
  </si>
  <si>
    <t>Corning Inc</t>
  </si>
  <si>
    <t>ALTR UW Equity</t>
  </si>
  <si>
    <t>Altera Corp</t>
  </si>
  <si>
    <t>AMAT UW Equity</t>
  </si>
  <si>
    <t>Applied Materials Inc</t>
  </si>
  <si>
    <t>TDC UN Equity</t>
  </si>
  <si>
    <t>Teradata Corp</t>
  </si>
  <si>
    <t>FSLR UW Equity</t>
  </si>
  <si>
    <t>First Solar Inc</t>
  </si>
  <si>
    <t>EA UW Equity</t>
  </si>
  <si>
    <t>Electronic Arts Inc</t>
  </si>
  <si>
    <t>EMC UN Equity</t>
  </si>
  <si>
    <t>EMC Corp/MA</t>
  </si>
  <si>
    <t>TEL UN Equity</t>
  </si>
  <si>
    <t>TE Connectivity Ltd</t>
  </si>
  <si>
    <t>FISV UW Equity</t>
  </si>
  <si>
    <t>Fiserv Inc</t>
  </si>
  <si>
    <t>V UN Equity</t>
  </si>
  <si>
    <t>Visa Inc</t>
  </si>
  <si>
    <t>FB UW Equity</t>
  </si>
  <si>
    <t>Facebook Inc</t>
  </si>
  <si>
    <t>LRCX UW Equity</t>
  </si>
  <si>
    <t>Lam Research Corp</t>
  </si>
  <si>
    <t>LLTC UW Equity</t>
  </si>
  <si>
    <t>Linear Technology Corp</t>
  </si>
  <si>
    <t>PAYX UW Equity</t>
  </si>
  <si>
    <t>Paychex Inc</t>
  </si>
  <si>
    <t>ADI UW Equity</t>
  </si>
  <si>
    <t>Analog Devices Inc</t>
  </si>
  <si>
    <t>QCOM UW Equity</t>
  </si>
  <si>
    <t>QUALCOMM Inc</t>
  </si>
  <si>
    <t>HRS UN Equity</t>
  </si>
  <si>
    <t>Harris Corp</t>
  </si>
  <si>
    <t>SYMC UW Equity</t>
  </si>
  <si>
    <t>Symantec Corp</t>
  </si>
  <si>
    <t>XLNX UW Equity</t>
  </si>
  <si>
    <t>Xilinx Inc</t>
  </si>
  <si>
    <t>INTU UW Equity</t>
  </si>
  <si>
    <t>Intuit Inc</t>
  </si>
  <si>
    <t>MCHP UW Equity</t>
  </si>
  <si>
    <t>Microchip Technology Inc</t>
  </si>
  <si>
    <t>JBL UN Equity</t>
  </si>
  <si>
    <t>Jabil Circuit Inc</t>
  </si>
  <si>
    <t>FLIR UW Equity</t>
  </si>
  <si>
    <t>FLIR Systems Inc</t>
  </si>
  <si>
    <t>MU UW Equity</t>
  </si>
  <si>
    <t>Micron Technology Inc</t>
  </si>
  <si>
    <t>MSI UN Equity</t>
  </si>
  <si>
    <t>Motorola Solutions Inc</t>
  </si>
  <si>
    <t>SNDK UW Equity</t>
  </si>
  <si>
    <t>SanDisk Corp</t>
  </si>
  <si>
    <t>NTAP UW Equity</t>
  </si>
  <si>
    <t>NetApp Inc</t>
  </si>
  <si>
    <t>CTXS UW Equity</t>
  </si>
  <si>
    <t>Citrix Systems Inc</t>
  </si>
  <si>
    <t>RTG_MDY_ISSUER</t>
  </si>
  <si>
    <t>RTG_SP_LT_LC_ISSUER_CREDIT</t>
  </si>
  <si>
    <t>RTG_FITCH_LT_ISSUER_DEFAULT</t>
  </si>
  <si>
    <t>RTG_MDY_SEN_UNSECURED_DEBT</t>
  </si>
  <si>
    <t>RTG_EGAN_JONES_LOCAL_SR_UNSEC</t>
  </si>
  <si>
    <t>BB+u</t>
  </si>
  <si>
    <t>#N/A N/A</t>
  </si>
  <si>
    <t>A+</t>
  </si>
  <si>
    <t>BBB+   *-</t>
  </si>
  <si>
    <t>A-     *-</t>
  </si>
  <si>
    <t>Baa1   *-</t>
  </si>
  <si>
    <t>BBB+</t>
  </si>
  <si>
    <t>AA-</t>
  </si>
  <si>
    <t>Aa3</t>
  </si>
  <si>
    <t>AA</t>
  </si>
  <si>
    <t>Baa1</t>
  </si>
  <si>
    <t>A</t>
  </si>
  <si>
    <t>BBB</t>
  </si>
  <si>
    <t>Baa2</t>
  </si>
  <si>
    <t>A-</t>
  </si>
  <si>
    <t>A1</t>
  </si>
  <si>
    <t>Aa2</t>
  </si>
  <si>
    <t>AA+</t>
  </si>
  <si>
    <t>BB+</t>
  </si>
  <si>
    <t>Baa3</t>
  </si>
  <si>
    <t>A2</t>
  </si>
  <si>
    <t>AAA</t>
  </si>
  <si>
    <t>Aaa</t>
  </si>
  <si>
    <t>A      *-</t>
  </si>
  <si>
    <t>A2     *-</t>
  </si>
  <si>
    <t>A2 *-</t>
  </si>
  <si>
    <t>NR</t>
  </si>
  <si>
    <t>WR</t>
  </si>
  <si>
    <t>Baa2   *-</t>
  </si>
  <si>
    <t>Aa1</t>
  </si>
  <si>
    <t>CC</t>
  </si>
  <si>
    <t>BBB-</t>
  </si>
  <si>
    <t>A3</t>
  </si>
  <si>
    <t>A3     *-</t>
  </si>
  <si>
    <t>BBB    *-</t>
  </si>
  <si>
    <t>A-u</t>
  </si>
  <si>
    <t>Ba1</t>
  </si>
  <si>
    <t>BB</t>
  </si>
  <si>
    <t>Ba3</t>
  </si>
  <si>
    <t>BBBu</t>
  </si>
  <si>
    <t>S&amp;P 500 INFO TECH INDEX</t>
  </si>
  <si>
    <t>RTG_MOODY_LONG_TERM</t>
  </si>
  <si>
    <t>Baa1 *-</t>
  </si>
  <si>
    <t>Ba2</t>
  </si>
  <si>
    <t>A3 *-</t>
  </si>
  <si>
    <t>Baa2 *-</t>
  </si>
  <si>
    <t>Moody's</t>
  </si>
  <si>
    <t>S&amp;P</t>
  </si>
  <si>
    <t>SP</t>
  </si>
  <si>
    <t>FT</t>
  </si>
  <si>
    <t>MD</t>
  </si>
  <si>
    <t>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</si>
</sst>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15"/>
      <color theme="3"/>
      <name val="ＭＳ Ｐゴシック"/>
      <family val="2"/>
      <scheme val="minor"/>
    </font>
    <font>
      <b/>
      <sz val="13"/>
      <color theme="3"/>
      <name val="ＭＳ Ｐゴシック"/>
      <family val="2"/>
      <scheme val="minor"/>
    </font>
    <font>
      <b/>
      <sz val="11"/>
      <color theme="3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sz val="11"/>
      <color rgb="FF9C6500"/>
      <name val="ＭＳ Ｐゴシック"/>
      <family val="2"/>
      <scheme val="minor"/>
    </font>
    <font>
      <sz val="11"/>
      <color rgb="FF3F3F76"/>
      <name val="ＭＳ Ｐゴシック"/>
      <family val="2"/>
      <scheme val="minor"/>
    </font>
    <font>
      <b/>
      <sz val="11"/>
      <color rgb="FF3F3F3F"/>
      <name val="ＭＳ Ｐゴシック"/>
      <family val="2"/>
      <scheme val="minor"/>
    </font>
    <font>
      <b/>
      <sz val="11"/>
      <color rgb="FFFA7D00"/>
      <name val="ＭＳ Ｐゴシック"/>
      <family val="2"/>
      <scheme val="minor"/>
    </font>
    <font>
      <sz val="11"/>
      <color rgb="FFFA7D00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i/>
      <sz val="11"/>
      <color rgb="FF7F7F7F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b/>
      <sz val="11"/>
      <color indexed="9"/>
      <name val="Calibri"/>
      <family val="2"/>
    </font>
    <font>
      <sz val="6"/>
      <name val="ＭＳ Ｐゴシック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</cellStyleXfs>
  <cellXfs count="2">
    <xf numFmtId="0" fontId="0" fillId="0" borderId="0" xfId="0"/>
    <xf numFmtId="0" fontId="18" fillId="33" borderId="0" xfId="42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H1" workbookViewId="0">
      <selection activeCell="Q9" sqref="Q9"/>
    </sheetView>
  </sheetViews>
  <sheetFormatPr baseColWidth="10" defaultColWidth="8.83203125" defaultRowHeight="17" x14ac:dyDescent="0"/>
  <cols>
    <col min="1" max="1" width="17" bestFit="1" customWidth="1"/>
    <col min="7" max="7" width="36.3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>
      <c r="A2" t="s">
        <v>5</v>
      </c>
      <c r="B2" t="s">
        <v>183</v>
      </c>
      <c r="H2" t="s">
        <v>139</v>
      </c>
      <c r="I2" t="s">
        <v>140</v>
      </c>
      <c r="J2" t="s">
        <v>141</v>
      </c>
      <c r="K2" t="s">
        <v>138</v>
      </c>
      <c r="L2" t="s">
        <v>184</v>
      </c>
      <c r="M2" t="s">
        <v>142</v>
      </c>
    </row>
    <row r="3" spans="1:13">
      <c r="A3" t="s">
        <v>6</v>
      </c>
      <c r="B3" t="s">
        <v>7</v>
      </c>
      <c r="C3" t="s">
        <v>8</v>
      </c>
      <c r="D3" t="s">
        <v>8</v>
      </c>
      <c r="E3">
        <v>43.5</v>
      </c>
      <c r="G3" t="str">
        <f>B3</f>
        <v>Yahoo! Inc</v>
      </c>
      <c r="H3" t="e">
        <f ca="1">_xll.BDP($A3,H$2)</f>
        <v>#NAME?</v>
      </c>
      <c r="I3" t="e">
        <f ca="1">_xll.BDP($A3,I$2)</f>
        <v>#NAME?</v>
      </c>
      <c r="J3" t="e">
        <f ca="1">_xll.BDP($A3,J$2)</f>
        <v>#NAME?</v>
      </c>
      <c r="K3" t="e">
        <f ca="1">_xll.BDP($A3,K$2)</f>
        <v>#NAME?</v>
      </c>
      <c r="L3" t="e">
        <f ca="1">_xll.BDP($A3,L$2)</f>
        <v>#NAME?</v>
      </c>
      <c r="M3" t="e">
        <f ca="1">_xll.BDP($A3,M$2)</f>
        <v>#NAME?</v>
      </c>
    </row>
    <row r="4" spans="1:13">
      <c r="A4" t="s">
        <v>9</v>
      </c>
      <c r="B4" t="s">
        <v>10</v>
      </c>
      <c r="C4" t="s">
        <v>8</v>
      </c>
      <c r="D4" t="s">
        <v>8</v>
      </c>
      <c r="E4">
        <v>34.93</v>
      </c>
      <c r="G4" t="str">
        <f t="shared" ref="G4:G7" si="0">B4</f>
        <v>Hewlett-Packard Co</v>
      </c>
      <c r="H4" t="e">
        <f ca="1">_xll.BDP($A4,H$2)</f>
        <v>#NAME?</v>
      </c>
      <c r="I4" t="e">
        <f ca="1">_xll.BDP($A4,I$2)</f>
        <v>#NAME?</v>
      </c>
      <c r="J4" t="e">
        <f ca="1">_xll.BDP($A4,J$2)</f>
        <v>#NAME?</v>
      </c>
      <c r="K4" t="e">
        <f ca="1">_xll.BDP($A4,K$2)</f>
        <v>#NAME?</v>
      </c>
      <c r="L4" t="e">
        <f ca="1">_xll.BDP($A4,L$2)</f>
        <v>#NAME?</v>
      </c>
      <c r="M4" t="e">
        <f ca="1">_xll.BDP($A4,M$2)</f>
        <v>#NAME?</v>
      </c>
    </row>
    <row r="5" spans="1:13">
      <c r="A5" t="s">
        <v>11</v>
      </c>
      <c r="B5" t="s">
        <v>12</v>
      </c>
      <c r="C5" t="s">
        <v>8</v>
      </c>
      <c r="D5" t="s">
        <v>8</v>
      </c>
      <c r="E5">
        <v>162.08000000000001</v>
      </c>
      <c r="G5" t="str">
        <f t="shared" si="0"/>
        <v>International Business Machines Corp</v>
      </c>
      <c r="H5" t="e">
        <f ca="1">_xll.BDP($A5,H$2)</f>
        <v>#NAME?</v>
      </c>
      <c r="I5" t="e">
        <f ca="1">_xll.BDP($A5,I$2)</f>
        <v>#NAME?</v>
      </c>
      <c r="J5" t="e">
        <f ca="1">_xll.BDP($A5,J$2)</f>
        <v>#NAME?</v>
      </c>
      <c r="K5" t="e">
        <f ca="1">_xll.BDP($A5,K$2)</f>
        <v>#NAME?</v>
      </c>
      <c r="L5" t="e">
        <f ca="1">_xll.BDP($A5,L$2)</f>
        <v>#NAME?</v>
      </c>
      <c r="M5" t="e">
        <f ca="1">_xll.BDP($A5,M$2)</f>
        <v>#NAME?</v>
      </c>
    </row>
    <row r="6" spans="1:13">
      <c r="A6" t="s">
        <v>13</v>
      </c>
      <c r="B6" t="s">
        <v>14</v>
      </c>
      <c r="C6" t="s">
        <v>8</v>
      </c>
      <c r="D6" t="s">
        <v>8</v>
      </c>
      <c r="E6">
        <v>48.83</v>
      </c>
      <c r="G6" t="str">
        <f t="shared" si="0"/>
        <v>Amphenol Corp</v>
      </c>
      <c r="H6" t="e">
        <f ca="1">_xll.BDP($A6,H$2)</f>
        <v>#NAME?</v>
      </c>
      <c r="I6" t="e">
        <f ca="1">_xll.BDP($A6,I$2)</f>
        <v>#NAME?</v>
      </c>
      <c r="J6" t="e">
        <f ca="1">_xll.BDP($A6,J$2)</f>
        <v>#NAME?</v>
      </c>
      <c r="K6" t="e">
        <f ca="1">_xll.BDP($A6,K$2)</f>
        <v>#NAME?</v>
      </c>
      <c r="L6" t="e">
        <f ca="1">_xll.BDP($A6,L$2)</f>
        <v>#NAME?</v>
      </c>
      <c r="M6" t="e">
        <f ca="1">_xll.BDP($A6,M$2)</f>
        <v>#NAME?</v>
      </c>
    </row>
    <row r="7" spans="1:13">
      <c r="A7" t="s">
        <v>15</v>
      </c>
      <c r="B7" t="s">
        <v>16</v>
      </c>
      <c r="C7" t="s">
        <v>8</v>
      </c>
      <c r="D7" t="s">
        <v>8</v>
      </c>
      <c r="E7">
        <v>16.47</v>
      </c>
      <c r="G7" t="str">
        <f t="shared" si="0"/>
        <v>Western Union Co/The</v>
      </c>
      <c r="H7" t="e">
        <f ca="1">_xll.BDP($A7,H$2)</f>
        <v>#NAME?</v>
      </c>
      <c r="I7" t="e">
        <f ca="1">_xll.BDP($A7,I$2)</f>
        <v>#NAME?</v>
      </c>
      <c r="J7" t="e">
        <f ca="1">_xll.BDP($A7,J$2)</f>
        <v>#NAME?</v>
      </c>
      <c r="K7" t="e">
        <f ca="1">_xll.BDP($A7,K$2)</f>
        <v>#NAME?</v>
      </c>
      <c r="L7" t="e">
        <f ca="1">_xll.BDP($A7,L$2)</f>
        <v>#NAME?</v>
      </c>
      <c r="M7" t="e">
        <f ca="1">_xll.BDP($A7,M$2)</f>
        <v>#NAME?</v>
      </c>
    </row>
    <row r="8" spans="1:13">
      <c r="A8" t="s">
        <v>17</v>
      </c>
      <c r="B8" t="s">
        <v>18</v>
      </c>
      <c r="C8" t="s">
        <v>8</v>
      </c>
      <c r="D8" t="s">
        <v>8</v>
      </c>
      <c r="E8">
        <v>78.349999999999994</v>
      </c>
      <c r="G8" t="str">
        <f t="shared" ref="G8:G68" si="1">B8</f>
        <v>Accenture PLC</v>
      </c>
      <c r="H8" t="e">
        <f ca="1">_xll.BDP($A8,H$2)</f>
        <v>#NAME?</v>
      </c>
      <c r="I8" t="e">
        <f ca="1">_xll.BDP($A8,I$2)</f>
        <v>#NAME?</v>
      </c>
      <c r="J8" t="e">
        <f ca="1">_xll.BDP($A8,J$2)</f>
        <v>#NAME?</v>
      </c>
      <c r="K8" t="e">
        <f ca="1">_xll.BDP($A8,K$2)</f>
        <v>#NAME?</v>
      </c>
      <c r="L8" t="e">
        <f ca="1">_xll.BDP($A8,L$2)</f>
        <v>#NAME?</v>
      </c>
      <c r="M8" t="e">
        <f ca="1">_xll.BDP($A8,M$2)</f>
        <v>#NAME?</v>
      </c>
    </row>
    <row r="9" spans="1:13">
      <c r="A9" t="s">
        <v>19</v>
      </c>
      <c r="B9" t="s">
        <v>20</v>
      </c>
      <c r="C9" t="s">
        <v>8</v>
      </c>
      <c r="D9" t="s">
        <v>8</v>
      </c>
      <c r="E9">
        <v>539.78</v>
      </c>
      <c r="G9" t="str">
        <f t="shared" si="1"/>
        <v>Google Inc</v>
      </c>
      <c r="H9" t="e">
        <f ca="1">_xll.BDP($A9,H$2)</f>
        <v>#NAME?</v>
      </c>
      <c r="I9" t="e">
        <f ca="1">_xll.BDP($A9,I$2)</f>
        <v>#NAME?</v>
      </c>
      <c r="J9" t="e">
        <f ca="1">_xll.BDP($A9,J$2)</f>
        <v>#NAME?</v>
      </c>
      <c r="K9" t="e">
        <f ca="1">_xll.BDP($A9,K$2)</f>
        <v>#NAME?</v>
      </c>
      <c r="L9" t="e">
        <f ca="1">_xll.BDP($A9,L$2)</f>
        <v>#NAME?</v>
      </c>
      <c r="M9" t="e">
        <f ca="1">_xll.BDP($A9,M$2)</f>
        <v>#NAME?</v>
      </c>
    </row>
    <row r="10" spans="1:13">
      <c r="A10" t="s">
        <v>21</v>
      </c>
      <c r="B10" t="s">
        <v>22</v>
      </c>
      <c r="C10" t="s">
        <v>8</v>
      </c>
      <c r="D10" t="s">
        <v>8</v>
      </c>
      <c r="E10">
        <v>58.55</v>
      </c>
      <c r="G10" t="str">
        <f t="shared" si="1"/>
        <v>VeriSign Inc</v>
      </c>
      <c r="H10" t="e">
        <f ca="1">_xll.BDP($A10,H$2)</f>
        <v>#NAME?</v>
      </c>
      <c r="I10" t="e">
        <f ca="1">_xll.BDP($A10,I$2)</f>
        <v>#NAME?</v>
      </c>
      <c r="J10" t="e">
        <f ca="1">_xll.BDP($A10,J$2)</f>
        <v>#NAME?</v>
      </c>
      <c r="K10" t="e">
        <f ca="1">_xll.BDP($A10,K$2)</f>
        <v>#NAME?</v>
      </c>
      <c r="L10" t="e">
        <f ca="1">_xll.BDP($A10,L$2)</f>
        <v>#NAME?</v>
      </c>
      <c r="M10" t="e">
        <f ca="1">_xll.BDP($A10,M$2)</f>
        <v>#NAME?</v>
      </c>
    </row>
    <row r="11" spans="1:13">
      <c r="A11" t="s">
        <v>23</v>
      </c>
      <c r="B11" t="s">
        <v>24</v>
      </c>
      <c r="C11" t="s">
        <v>8</v>
      </c>
      <c r="D11" t="s">
        <v>8</v>
      </c>
      <c r="E11">
        <v>23.78</v>
      </c>
      <c r="G11" t="str">
        <f t="shared" si="1"/>
        <v>Cisco Systems Inc</v>
      </c>
      <c r="H11" t="e">
        <f ca="1">_xll.BDP($A11,H$2)</f>
        <v>#NAME?</v>
      </c>
      <c r="I11" t="e">
        <f ca="1">_xll.BDP($A11,I$2)</f>
        <v>#NAME?</v>
      </c>
      <c r="J11" t="e">
        <f ca="1">_xll.BDP($A11,J$2)</f>
        <v>#NAME?</v>
      </c>
      <c r="K11" t="e">
        <f ca="1">_xll.BDP($A11,K$2)</f>
        <v>#NAME?</v>
      </c>
      <c r="L11" t="e">
        <f ca="1">_xll.BDP($A11,L$2)</f>
        <v>#NAME?</v>
      </c>
      <c r="M11" t="e">
        <f ca="1">_xll.BDP($A11,M$2)</f>
        <v>#NAME?</v>
      </c>
    </row>
    <row r="12" spans="1:13">
      <c r="A12" t="s">
        <v>25</v>
      </c>
      <c r="B12" t="s">
        <v>26</v>
      </c>
      <c r="C12" t="s">
        <v>8</v>
      </c>
      <c r="D12" t="s">
        <v>8</v>
      </c>
      <c r="E12">
        <v>33.18</v>
      </c>
      <c r="G12" t="str">
        <f t="shared" si="1"/>
        <v>Intel Corp</v>
      </c>
      <c r="H12" t="e">
        <f ca="1">_xll.BDP($A12,H$2)</f>
        <v>#NAME?</v>
      </c>
      <c r="I12" t="e">
        <f ca="1">_xll.BDP($A12,I$2)</f>
        <v>#NAME?</v>
      </c>
      <c r="J12" t="e">
        <f ca="1">_xll.BDP($A12,J$2)</f>
        <v>#NAME?</v>
      </c>
      <c r="K12" t="e">
        <f ca="1">_xll.BDP($A12,K$2)</f>
        <v>#NAME?</v>
      </c>
      <c r="L12" t="e">
        <f ca="1">_xll.BDP($A12,L$2)</f>
        <v>#NAME?</v>
      </c>
      <c r="M12" t="e">
        <f ca="1">_xll.BDP($A12,M$2)</f>
        <v>#NAME?</v>
      </c>
    </row>
    <row r="13" spans="1:13">
      <c r="A13" t="s">
        <v>27</v>
      </c>
      <c r="B13" t="s">
        <v>28</v>
      </c>
      <c r="C13" t="s">
        <v>8</v>
      </c>
      <c r="D13" t="s">
        <v>8</v>
      </c>
      <c r="E13">
        <v>39.700000000000003</v>
      </c>
      <c r="G13" t="str">
        <f t="shared" si="1"/>
        <v>Broadcom Corp</v>
      </c>
      <c r="H13" t="e">
        <f ca="1">_xll.BDP($A13,H$2)</f>
        <v>#NAME?</v>
      </c>
      <c r="I13" t="e">
        <f ca="1">_xll.BDP($A13,I$2)</f>
        <v>#NAME?</v>
      </c>
      <c r="J13" t="e">
        <f ca="1">_xll.BDP($A13,J$2)</f>
        <v>#NAME?</v>
      </c>
      <c r="K13" t="e">
        <f ca="1">_xll.BDP($A13,K$2)</f>
        <v>#NAME?</v>
      </c>
      <c r="L13" t="e">
        <f ca="1">_xll.BDP($A13,L$2)</f>
        <v>#NAME?</v>
      </c>
      <c r="M13" t="e">
        <f ca="1">_xll.BDP($A13,M$2)</f>
        <v>#NAME?</v>
      </c>
    </row>
    <row r="14" spans="1:13">
      <c r="A14" t="s">
        <v>29</v>
      </c>
      <c r="B14" t="s">
        <v>30</v>
      </c>
      <c r="C14" t="s">
        <v>8</v>
      </c>
      <c r="D14" t="s">
        <v>8</v>
      </c>
      <c r="E14">
        <v>46.13</v>
      </c>
      <c r="G14" t="str">
        <f t="shared" si="1"/>
        <v>Microsoft Corp</v>
      </c>
      <c r="H14" t="e">
        <f ca="1">_xll.BDP($A14,H$2)</f>
        <v>#NAME?</v>
      </c>
      <c r="I14" t="e">
        <f ca="1">_xll.BDP($A14,I$2)</f>
        <v>#NAME?</v>
      </c>
      <c r="J14" t="e">
        <f ca="1">_xll.BDP($A14,J$2)</f>
        <v>#NAME?</v>
      </c>
      <c r="K14" t="e">
        <f ca="1">_xll.BDP($A14,K$2)</f>
        <v>#NAME?</v>
      </c>
      <c r="L14" t="e">
        <f ca="1">_xll.BDP($A14,L$2)</f>
        <v>#NAME?</v>
      </c>
      <c r="M14" t="e">
        <f ca="1">_xll.BDP($A14,M$2)</f>
        <v>#NAME?</v>
      </c>
    </row>
    <row r="15" spans="1:13">
      <c r="A15" t="s">
        <v>31</v>
      </c>
      <c r="B15" t="s">
        <v>32</v>
      </c>
      <c r="C15" t="s">
        <v>8</v>
      </c>
      <c r="D15" t="s">
        <v>8</v>
      </c>
      <c r="E15">
        <v>18.48</v>
      </c>
      <c r="G15" t="str">
        <f t="shared" si="1"/>
        <v>NVIDIA Corp</v>
      </c>
      <c r="H15" t="e">
        <f ca="1">_xll.BDP($A15,H$2)</f>
        <v>#NAME?</v>
      </c>
      <c r="I15" t="e">
        <f ca="1">_xll.BDP($A15,I$2)</f>
        <v>#NAME?</v>
      </c>
      <c r="J15" t="e">
        <f ca="1">_xll.BDP($A15,J$2)</f>
        <v>#NAME?</v>
      </c>
      <c r="K15" t="e">
        <f ca="1">_xll.BDP($A15,K$2)</f>
        <v>#NAME?</v>
      </c>
      <c r="L15" t="e">
        <f ca="1">_xll.BDP($A15,L$2)</f>
        <v>#NAME?</v>
      </c>
      <c r="M15" t="e">
        <f ca="1">_xll.BDP($A15,M$2)</f>
        <v>#NAME?</v>
      </c>
    </row>
    <row r="16" spans="1:13">
      <c r="A16" t="s">
        <v>33</v>
      </c>
      <c r="B16" t="s">
        <v>34</v>
      </c>
      <c r="C16" t="s">
        <v>8</v>
      </c>
      <c r="D16" t="s">
        <v>8</v>
      </c>
      <c r="E16">
        <v>45.1</v>
      </c>
      <c r="G16" t="str">
        <f t="shared" si="1"/>
        <v>Cognizant Technology Solutions Corp</v>
      </c>
      <c r="H16" t="e">
        <f ca="1">_xll.BDP($A16,H$2)</f>
        <v>#NAME?</v>
      </c>
      <c r="I16" t="e">
        <f ca="1">_xll.BDP($A16,I$2)</f>
        <v>#NAME?</v>
      </c>
      <c r="J16" t="e">
        <f ca="1">_xll.BDP($A16,J$2)</f>
        <v>#NAME?</v>
      </c>
      <c r="K16" t="e">
        <f ca="1">_xll.BDP($A16,K$2)</f>
        <v>#NAME?</v>
      </c>
      <c r="L16" t="e">
        <f ca="1">_xll.BDP($A16,L$2)</f>
        <v>#NAME?</v>
      </c>
      <c r="M16" t="e">
        <f ca="1">_xll.BDP($A16,M$2)</f>
        <v>#NAME?</v>
      </c>
    </row>
    <row r="17" spans="1:13">
      <c r="A17" t="s">
        <v>35</v>
      </c>
      <c r="B17" t="s">
        <v>36</v>
      </c>
      <c r="C17" t="s">
        <v>8</v>
      </c>
      <c r="D17" t="s">
        <v>8</v>
      </c>
      <c r="E17">
        <v>51.12</v>
      </c>
      <c r="G17" t="str">
        <f t="shared" si="1"/>
        <v>eBay Inc</v>
      </c>
      <c r="H17" t="e">
        <f ca="1">_xll.BDP($A17,H$2)</f>
        <v>#NAME?</v>
      </c>
      <c r="I17" t="e">
        <f ca="1">_xll.BDP($A17,I$2)</f>
        <v>#NAME?</v>
      </c>
      <c r="J17" t="e">
        <f ca="1">_xll.BDP($A17,J$2)</f>
        <v>#NAME?</v>
      </c>
      <c r="K17" t="e">
        <f ca="1">_xll.BDP($A17,K$2)</f>
        <v>#NAME?</v>
      </c>
      <c r="L17" t="e">
        <f ca="1">_xll.BDP($A17,L$2)</f>
        <v>#NAME?</v>
      </c>
      <c r="M17" t="e">
        <f ca="1">_xll.BDP($A17,M$2)</f>
        <v>#NAME?</v>
      </c>
    </row>
    <row r="18" spans="1:13">
      <c r="A18" t="s">
        <v>37</v>
      </c>
      <c r="B18" t="s">
        <v>38</v>
      </c>
      <c r="C18" t="s">
        <v>8</v>
      </c>
      <c r="D18" t="s">
        <v>8</v>
      </c>
      <c r="E18">
        <v>114.9</v>
      </c>
      <c r="G18" t="str">
        <f t="shared" si="1"/>
        <v>F5 Networks Inc</v>
      </c>
      <c r="H18" t="e">
        <f ca="1">_xll.BDP($A18,H$2)</f>
        <v>#NAME?</v>
      </c>
      <c r="I18" t="e">
        <f ca="1">_xll.BDP($A18,I$2)</f>
        <v>#NAME?</v>
      </c>
      <c r="J18" t="e">
        <f ca="1">_xll.BDP($A18,J$2)</f>
        <v>#NAME?</v>
      </c>
      <c r="K18" t="e">
        <f ca="1">_xll.BDP($A18,K$2)</f>
        <v>#NAME?</v>
      </c>
      <c r="L18" t="e">
        <f ca="1">_xll.BDP($A18,L$2)</f>
        <v>#NAME?</v>
      </c>
      <c r="M18" t="e">
        <f ca="1">_xll.BDP($A18,M$2)</f>
        <v>#NAME?</v>
      </c>
    </row>
    <row r="19" spans="1:13">
      <c r="A19" t="s">
        <v>39</v>
      </c>
      <c r="B19" t="s">
        <v>40</v>
      </c>
      <c r="C19" t="s">
        <v>8</v>
      </c>
      <c r="D19" t="s">
        <v>8</v>
      </c>
      <c r="E19">
        <v>55.28</v>
      </c>
      <c r="G19" t="str">
        <f t="shared" si="1"/>
        <v>Akamai Technologies Inc</v>
      </c>
      <c r="H19" t="e">
        <f ca="1">_xll.BDP($A19,H$2)</f>
        <v>#NAME?</v>
      </c>
      <c r="I19" t="e">
        <f ca="1">_xll.BDP($A19,I$2)</f>
        <v>#NAME?</v>
      </c>
      <c r="J19" t="e">
        <f ca="1">_xll.BDP($A19,J$2)</f>
        <v>#NAME?</v>
      </c>
      <c r="K19" t="e">
        <f ca="1">_xll.BDP($A19,K$2)</f>
        <v>#NAME?</v>
      </c>
      <c r="L19" t="e">
        <f ca="1">_xll.BDP($A19,L$2)</f>
        <v>#NAME?</v>
      </c>
      <c r="M19" t="e">
        <f ca="1">_xll.BDP($A19,M$2)</f>
        <v>#NAME?</v>
      </c>
    </row>
    <row r="20" spans="1:13">
      <c r="A20" t="s">
        <v>41</v>
      </c>
      <c r="B20" t="s">
        <v>42</v>
      </c>
      <c r="C20" t="s">
        <v>8</v>
      </c>
      <c r="D20" t="s">
        <v>8</v>
      </c>
      <c r="E20">
        <v>47.57</v>
      </c>
      <c r="G20" t="str">
        <f t="shared" si="1"/>
        <v>Texas Instruments Inc</v>
      </c>
      <c r="H20" t="e">
        <f ca="1">_xll.BDP($A20,H$2)</f>
        <v>#NAME?</v>
      </c>
      <c r="I20" t="e">
        <f ca="1">_xll.BDP($A20,I$2)</f>
        <v>#NAME?</v>
      </c>
      <c r="J20" t="e">
        <f ca="1">_xll.BDP($A20,J$2)</f>
        <v>#NAME?</v>
      </c>
      <c r="K20" t="e">
        <f ca="1">_xll.BDP($A20,K$2)</f>
        <v>#NAME?</v>
      </c>
      <c r="L20" t="e">
        <f ca="1">_xll.BDP($A20,L$2)</f>
        <v>#NAME?</v>
      </c>
      <c r="M20" t="e">
        <f ca="1">_xll.BDP($A20,M$2)</f>
        <v>#NAME?</v>
      </c>
    </row>
    <row r="21" spans="1:13">
      <c r="A21" t="s">
        <v>43</v>
      </c>
      <c r="B21" t="s">
        <v>20</v>
      </c>
      <c r="C21" t="s">
        <v>8</v>
      </c>
      <c r="D21" t="s">
        <v>8</v>
      </c>
      <c r="E21">
        <v>548.9</v>
      </c>
      <c r="G21" t="str">
        <f t="shared" si="1"/>
        <v>Google Inc</v>
      </c>
      <c r="H21" t="e">
        <f ca="1">_xll.BDP($A21,H$2)</f>
        <v>#NAME?</v>
      </c>
      <c r="I21" t="e">
        <f ca="1">_xll.BDP($A21,I$2)</f>
        <v>#NAME?</v>
      </c>
      <c r="J21" t="e">
        <f ca="1">_xll.BDP($A21,J$2)</f>
        <v>#NAME?</v>
      </c>
      <c r="K21" t="e">
        <f ca="1">_xll.BDP($A21,K$2)</f>
        <v>#NAME?</v>
      </c>
      <c r="L21" t="e">
        <f ca="1">_xll.BDP($A21,L$2)</f>
        <v>#NAME?</v>
      </c>
      <c r="M21" t="e">
        <f ca="1">_xll.BDP($A21,M$2)</f>
        <v>#NAME?</v>
      </c>
    </row>
    <row r="22" spans="1:13">
      <c r="A22" t="s">
        <v>44</v>
      </c>
      <c r="B22" t="s">
        <v>45</v>
      </c>
      <c r="C22" t="s">
        <v>8</v>
      </c>
      <c r="D22" t="s">
        <v>8</v>
      </c>
      <c r="E22">
        <v>273.5</v>
      </c>
      <c r="G22" t="str">
        <f t="shared" si="1"/>
        <v>Alliance Data Systems Corp</v>
      </c>
      <c r="H22" t="e">
        <f ca="1">_xll.BDP($A22,H$2)</f>
        <v>#NAME?</v>
      </c>
      <c r="I22" t="e">
        <f ca="1">_xll.BDP($A22,I$2)</f>
        <v>#NAME?</v>
      </c>
      <c r="J22" t="e">
        <f ca="1">_xll.BDP($A22,J$2)</f>
        <v>#NAME?</v>
      </c>
      <c r="K22" t="e">
        <f ca="1">_xll.BDP($A22,K$2)</f>
        <v>#NAME?</v>
      </c>
      <c r="L22" t="e">
        <f ca="1">_xll.BDP($A22,L$2)</f>
        <v>#NAME?</v>
      </c>
      <c r="M22" t="e">
        <f ca="1">_xll.BDP($A22,M$2)</f>
        <v>#NAME?</v>
      </c>
    </row>
    <row r="23" spans="1:13">
      <c r="A23" t="s">
        <v>46</v>
      </c>
      <c r="B23" t="s">
        <v>47</v>
      </c>
      <c r="C23" t="s">
        <v>8</v>
      </c>
      <c r="D23" t="s">
        <v>8</v>
      </c>
      <c r="E23">
        <v>56.02</v>
      </c>
      <c r="G23" t="str">
        <f t="shared" si="1"/>
        <v>Red Hat Inc</v>
      </c>
      <c r="H23" t="e">
        <f ca="1">_xll.BDP($A23,H$2)</f>
        <v>#NAME?</v>
      </c>
      <c r="I23" t="e">
        <f ca="1">_xll.BDP($A23,I$2)</f>
        <v>#NAME?</v>
      </c>
      <c r="J23" t="e">
        <f ca="1">_xll.BDP($A23,J$2)</f>
        <v>#NAME?</v>
      </c>
      <c r="K23" t="e">
        <f ca="1">_xll.BDP($A23,K$2)</f>
        <v>#NAME?</v>
      </c>
      <c r="L23" t="e">
        <f ca="1">_xll.BDP($A23,L$2)</f>
        <v>#NAME?</v>
      </c>
      <c r="M23" t="e">
        <f ca="1">_xll.BDP($A23,M$2)</f>
        <v>#NAME?</v>
      </c>
    </row>
    <row r="24" spans="1:13">
      <c r="A24" t="s">
        <v>48</v>
      </c>
      <c r="B24" t="s">
        <v>49</v>
      </c>
      <c r="C24" t="s">
        <v>8</v>
      </c>
      <c r="D24" t="s">
        <v>8</v>
      </c>
      <c r="E24">
        <v>30.92</v>
      </c>
      <c r="G24" t="str">
        <f t="shared" si="1"/>
        <v>Total System Services Inc</v>
      </c>
      <c r="H24" t="e">
        <f ca="1">_xll.BDP($A24,H$2)</f>
        <v>#NAME?</v>
      </c>
      <c r="I24" t="e">
        <f ca="1">_xll.BDP($A24,I$2)</f>
        <v>#NAME?</v>
      </c>
      <c r="J24" t="e">
        <f ca="1">_xll.BDP($A24,J$2)</f>
        <v>#NAME?</v>
      </c>
      <c r="K24" t="e">
        <f ca="1">_xll.BDP($A24,K$2)</f>
        <v>#NAME?</v>
      </c>
      <c r="L24" t="e">
        <f ca="1">_xll.BDP($A24,L$2)</f>
        <v>#NAME?</v>
      </c>
      <c r="M24" t="e">
        <f ca="1">_xll.BDP($A24,M$2)</f>
        <v>#NAME?</v>
      </c>
    </row>
    <row r="25" spans="1:13">
      <c r="A25" t="s">
        <v>50</v>
      </c>
      <c r="B25" t="s">
        <v>51</v>
      </c>
      <c r="C25" t="s">
        <v>8</v>
      </c>
      <c r="D25" t="s">
        <v>8</v>
      </c>
      <c r="E25">
        <v>91.68</v>
      </c>
      <c r="G25" t="str">
        <f t="shared" si="1"/>
        <v>Western Digital Corp</v>
      </c>
      <c r="H25" t="e">
        <f ca="1">_xll.BDP($A25,H$2)</f>
        <v>#NAME?</v>
      </c>
      <c r="I25" t="e">
        <f ca="1">_xll.BDP($A25,I$2)</f>
        <v>#NAME?</v>
      </c>
      <c r="J25" t="e">
        <f ca="1">_xll.BDP($A25,J$2)</f>
        <v>#NAME?</v>
      </c>
      <c r="K25" t="e">
        <f ca="1">_xll.BDP($A25,K$2)</f>
        <v>#NAME?</v>
      </c>
      <c r="L25" t="e">
        <f ca="1">_xll.BDP($A25,L$2)</f>
        <v>#NAME?</v>
      </c>
      <c r="M25" t="e">
        <f ca="1">_xll.BDP($A25,M$2)</f>
        <v>#NAME?</v>
      </c>
    </row>
    <row r="26" spans="1:13">
      <c r="A26" t="s">
        <v>52</v>
      </c>
      <c r="B26" t="s">
        <v>53</v>
      </c>
      <c r="C26" t="s">
        <v>8</v>
      </c>
      <c r="D26" t="s">
        <v>8</v>
      </c>
      <c r="E26">
        <v>19</v>
      </c>
      <c r="G26" t="str">
        <f t="shared" si="1"/>
        <v>Juniper Networks Inc</v>
      </c>
      <c r="H26" t="e">
        <f ca="1">_xll.BDP($A26,H$2)</f>
        <v>#NAME?</v>
      </c>
      <c r="I26" t="e">
        <f ca="1">_xll.BDP($A26,I$2)</f>
        <v>#NAME?</v>
      </c>
      <c r="J26" t="e">
        <f ca="1">_xll.BDP($A26,J$2)</f>
        <v>#NAME?</v>
      </c>
      <c r="K26" t="e">
        <f ca="1">_xll.BDP($A26,K$2)</f>
        <v>#NAME?</v>
      </c>
      <c r="L26" t="e">
        <f ca="1">_xll.BDP($A26,L$2)</f>
        <v>#NAME?</v>
      </c>
      <c r="M26" t="e">
        <f ca="1">_xll.BDP($A26,M$2)</f>
        <v>#NAME?</v>
      </c>
    </row>
    <row r="27" spans="1:13">
      <c r="A27" t="s">
        <v>54</v>
      </c>
      <c r="B27" t="s">
        <v>55</v>
      </c>
      <c r="C27" t="s">
        <v>8</v>
      </c>
      <c r="D27" t="s">
        <v>8</v>
      </c>
      <c r="E27">
        <v>76.2</v>
      </c>
      <c r="G27" t="str">
        <f t="shared" si="1"/>
        <v>Automatic Data Processing Inc</v>
      </c>
      <c r="H27" t="e">
        <f ca="1">_xll.BDP($A27,H$2)</f>
        <v>#NAME?</v>
      </c>
      <c r="I27" t="e">
        <f ca="1">_xll.BDP($A27,I$2)</f>
        <v>#NAME?</v>
      </c>
      <c r="J27" t="e">
        <f ca="1">_xll.BDP($A27,J$2)</f>
        <v>#NAME?</v>
      </c>
      <c r="K27" t="e">
        <f ca="1">_xll.BDP($A27,K$2)</f>
        <v>#NAME?</v>
      </c>
      <c r="L27" t="e">
        <f ca="1">_xll.BDP($A27,L$2)</f>
        <v>#NAME?</v>
      </c>
      <c r="M27" t="e">
        <f ca="1">_xll.BDP($A27,M$2)</f>
        <v>#NAME?</v>
      </c>
    </row>
    <row r="28" spans="1:13">
      <c r="A28" t="s">
        <v>56</v>
      </c>
      <c r="B28" t="s">
        <v>57</v>
      </c>
      <c r="C28" t="s">
        <v>8</v>
      </c>
      <c r="D28" t="s">
        <v>8</v>
      </c>
      <c r="E28">
        <v>59.57</v>
      </c>
      <c r="G28" t="str">
        <f t="shared" si="1"/>
        <v>salesforce.com inc</v>
      </c>
      <c r="H28" t="e">
        <f ca="1">_xll.BDP($A28,H$2)</f>
        <v>#NAME?</v>
      </c>
      <c r="I28" t="e">
        <f ca="1">_xll.BDP($A28,I$2)</f>
        <v>#NAME?</v>
      </c>
      <c r="J28" t="e">
        <f ca="1">_xll.BDP($A28,J$2)</f>
        <v>#NAME?</v>
      </c>
      <c r="K28" t="e">
        <f ca="1">_xll.BDP($A28,K$2)</f>
        <v>#NAME?</v>
      </c>
      <c r="L28" t="e">
        <f ca="1">_xll.BDP($A28,L$2)</f>
        <v>#NAME?</v>
      </c>
      <c r="M28" t="e">
        <f ca="1">_xll.BDP($A28,M$2)</f>
        <v>#NAME?</v>
      </c>
    </row>
    <row r="29" spans="1:13">
      <c r="A29" t="s">
        <v>58</v>
      </c>
      <c r="B29" t="s">
        <v>59</v>
      </c>
      <c r="C29" t="s">
        <v>8</v>
      </c>
      <c r="D29" t="s">
        <v>8</v>
      </c>
      <c r="E29">
        <v>58.36</v>
      </c>
      <c r="G29" t="str">
        <f t="shared" si="1"/>
        <v>Seagate Technology PLC</v>
      </c>
      <c r="H29" t="e">
        <f ca="1">_xll.BDP($A29,H$2)</f>
        <v>#NAME?</v>
      </c>
      <c r="I29" t="e">
        <f ca="1">_xll.BDP($A29,I$2)</f>
        <v>#NAME?</v>
      </c>
      <c r="J29" t="e">
        <f ca="1">_xll.BDP($A29,J$2)</f>
        <v>#NAME?</v>
      </c>
      <c r="K29" t="e">
        <f ca="1">_xll.BDP($A29,K$2)</f>
        <v>#NAME?</v>
      </c>
      <c r="L29" t="e">
        <f ca="1">_xll.BDP($A29,L$2)</f>
        <v>#NAME?</v>
      </c>
      <c r="M29" t="e">
        <f ca="1">_xll.BDP($A29,M$2)</f>
        <v>#NAME?</v>
      </c>
    </row>
    <row r="30" spans="1:13">
      <c r="A30" t="s">
        <v>60</v>
      </c>
      <c r="B30" t="s">
        <v>61</v>
      </c>
      <c r="C30" t="s">
        <v>8</v>
      </c>
      <c r="D30" t="s">
        <v>8</v>
      </c>
      <c r="E30">
        <v>12.55</v>
      </c>
      <c r="G30" t="str">
        <f t="shared" si="1"/>
        <v>Xerox Corp</v>
      </c>
      <c r="H30" t="e">
        <f ca="1">_xll.BDP($A30,H$2)</f>
        <v>#NAME?</v>
      </c>
      <c r="I30" t="e">
        <f ca="1">_xll.BDP($A30,I$2)</f>
        <v>#NAME?</v>
      </c>
      <c r="J30" t="e">
        <f ca="1">_xll.BDP($A30,J$2)</f>
        <v>#NAME?</v>
      </c>
      <c r="K30" t="e">
        <f ca="1">_xll.BDP($A30,K$2)</f>
        <v>#NAME?</v>
      </c>
      <c r="L30" t="e">
        <f ca="1">_xll.BDP($A30,L$2)</f>
        <v>#NAME?</v>
      </c>
      <c r="M30" t="e">
        <f ca="1">_xll.BDP($A30,M$2)</f>
        <v>#NAME?</v>
      </c>
    </row>
    <row r="31" spans="1:13">
      <c r="A31" t="s">
        <v>62</v>
      </c>
      <c r="B31" t="s">
        <v>63</v>
      </c>
      <c r="C31" t="s">
        <v>8</v>
      </c>
      <c r="D31" t="s">
        <v>8</v>
      </c>
      <c r="E31">
        <v>67.010000000000005</v>
      </c>
      <c r="G31" t="str">
        <f t="shared" si="1"/>
        <v>Adobe Systems Inc</v>
      </c>
      <c r="H31" t="e">
        <f ca="1">_xll.BDP($A31,H$2)</f>
        <v>#NAME?</v>
      </c>
      <c r="I31" t="e">
        <f ca="1">_xll.BDP($A31,I$2)</f>
        <v>#NAME?</v>
      </c>
      <c r="J31" t="e">
        <f ca="1">_xll.BDP($A31,J$2)</f>
        <v>#NAME?</v>
      </c>
      <c r="K31" t="e">
        <f ca="1">_xll.BDP($A31,K$2)</f>
        <v>#NAME?</v>
      </c>
      <c r="L31" t="e">
        <f ca="1">_xll.BDP($A31,L$2)</f>
        <v>#NAME?</v>
      </c>
      <c r="M31" t="e">
        <f ca="1">_xll.BDP($A31,M$2)</f>
        <v>#NAME?</v>
      </c>
    </row>
    <row r="32" spans="1:13">
      <c r="A32" t="s">
        <v>64</v>
      </c>
      <c r="B32" t="s">
        <v>65</v>
      </c>
      <c r="C32" t="s">
        <v>8</v>
      </c>
      <c r="D32" t="s">
        <v>8</v>
      </c>
      <c r="E32">
        <v>105.22</v>
      </c>
      <c r="G32" t="str">
        <f t="shared" si="1"/>
        <v>Apple Inc</v>
      </c>
      <c r="H32" t="e">
        <f ca="1">_xll.BDP($A32,H$2)</f>
        <v>#NAME?</v>
      </c>
      <c r="I32" t="e">
        <f ca="1">_xll.BDP($A32,I$2)</f>
        <v>#NAME?</v>
      </c>
      <c r="J32" t="e">
        <f ca="1">_xll.BDP($A32,J$2)</f>
        <v>#NAME?</v>
      </c>
      <c r="K32" t="e">
        <f ca="1">_xll.BDP($A32,K$2)</f>
        <v>#NAME?</v>
      </c>
      <c r="L32" t="e">
        <f ca="1">_xll.BDP($A32,L$2)</f>
        <v>#NAME?</v>
      </c>
      <c r="M32" t="e">
        <f ca="1">_xll.BDP($A32,M$2)</f>
        <v>#NAME?</v>
      </c>
    </row>
    <row r="33" spans="1:13">
      <c r="A33" t="s">
        <v>66</v>
      </c>
      <c r="B33" t="s">
        <v>67</v>
      </c>
      <c r="C33" t="s">
        <v>8</v>
      </c>
      <c r="D33" t="s">
        <v>8</v>
      </c>
      <c r="E33">
        <v>54.45</v>
      </c>
      <c r="G33" t="str">
        <f t="shared" si="1"/>
        <v>Autodesk Inc</v>
      </c>
      <c r="H33" t="e">
        <f ca="1">_xll.BDP($A33,H$2)</f>
        <v>#NAME?</v>
      </c>
      <c r="I33" t="e">
        <f ca="1">_xll.BDP($A33,I$2)</f>
        <v>#NAME?</v>
      </c>
      <c r="J33" t="e">
        <f ca="1">_xll.BDP($A33,J$2)</f>
        <v>#NAME?</v>
      </c>
      <c r="K33" t="e">
        <f ca="1">_xll.BDP($A33,K$2)</f>
        <v>#NAME?</v>
      </c>
      <c r="L33" t="e">
        <f ca="1">_xll.BDP($A33,L$2)</f>
        <v>#NAME?</v>
      </c>
      <c r="M33" t="e">
        <f ca="1">_xll.BDP($A33,M$2)</f>
        <v>#NAME?</v>
      </c>
    </row>
    <row r="34" spans="1:13">
      <c r="A34" t="s">
        <v>68</v>
      </c>
      <c r="B34" t="s">
        <v>69</v>
      </c>
      <c r="C34" t="s">
        <v>8</v>
      </c>
      <c r="D34" t="s">
        <v>8</v>
      </c>
      <c r="E34">
        <v>74</v>
      </c>
      <c r="G34" t="str">
        <f t="shared" si="1"/>
        <v>MasterCard Inc</v>
      </c>
      <c r="H34" t="e">
        <f ca="1">_xll.BDP($A34,H$2)</f>
        <v>#NAME?</v>
      </c>
      <c r="I34" t="e">
        <f ca="1">_xll.BDP($A34,I$2)</f>
        <v>#NAME?</v>
      </c>
      <c r="J34" t="e">
        <f ca="1">_xll.BDP($A34,J$2)</f>
        <v>#NAME?</v>
      </c>
      <c r="K34" t="e">
        <f ca="1">_xll.BDP($A34,K$2)</f>
        <v>#NAME?</v>
      </c>
      <c r="L34" t="e">
        <f ca="1">_xll.BDP($A34,L$2)</f>
        <v>#NAME?</v>
      </c>
      <c r="M34" t="e">
        <f ca="1">_xll.BDP($A34,M$2)</f>
        <v>#NAME?</v>
      </c>
    </row>
    <row r="35" spans="1:13">
      <c r="A35" t="s">
        <v>70</v>
      </c>
      <c r="B35" t="s">
        <v>71</v>
      </c>
      <c r="C35" t="s">
        <v>8</v>
      </c>
      <c r="D35" t="s">
        <v>8</v>
      </c>
      <c r="E35">
        <v>75.900000000000006</v>
      </c>
      <c r="G35" t="str">
        <f t="shared" si="1"/>
        <v>KLA-Tencor Corp</v>
      </c>
      <c r="H35" t="e">
        <f ca="1">_xll.BDP($A35,H$2)</f>
        <v>#NAME?</v>
      </c>
      <c r="I35" t="e">
        <f ca="1">_xll.BDP($A35,I$2)</f>
        <v>#NAME?</v>
      </c>
      <c r="J35" t="e">
        <f ca="1">_xll.BDP($A35,J$2)</f>
        <v>#NAME?</v>
      </c>
      <c r="K35" t="e">
        <f ca="1">_xll.BDP($A35,K$2)</f>
        <v>#NAME?</v>
      </c>
      <c r="L35" t="e">
        <f ca="1">_xll.BDP($A35,L$2)</f>
        <v>#NAME?</v>
      </c>
      <c r="M35" t="e">
        <f ca="1">_xll.BDP($A35,M$2)</f>
        <v>#NAME?</v>
      </c>
    </row>
    <row r="36" spans="1:13">
      <c r="A36" t="s">
        <v>72</v>
      </c>
      <c r="B36" t="s">
        <v>73</v>
      </c>
      <c r="C36" t="s">
        <v>8</v>
      </c>
      <c r="D36" t="s">
        <v>8</v>
      </c>
      <c r="E36">
        <v>38.729999999999997</v>
      </c>
      <c r="G36" t="str">
        <f t="shared" si="1"/>
        <v>Oracle Corp</v>
      </c>
      <c r="H36" t="e">
        <f ca="1">_xll.BDP($A36,H$2)</f>
        <v>#NAME?</v>
      </c>
      <c r="I36" t="e">
        <f ca="1">_xll.BDP($A36,I$2)</f>
        <v>#NAME?</v>
      </c>
      <c r="J36" t="e">
        <f ca="1">_xll.BDP($A36,J$2)</f>
        <v>#NAME?</v>
      </c>
      <c r="K36" t="e">
        <f ca="1">_xll.BDP($A36,K$2)</f>
        <v>#NAME?</v>
      </c>
      <c r="L36" t="e">
        <f ca="1">_xll.BDP($A36,L$2)</f>
        <v>#NAME?</v>
      </c>
      <c r="M36" t="e">
        <f ca="1">_xll.BDP($A36,M$2)</f>
        <v>#NAME?</v>
      </c>
    </row>
    <row r="37" spans="1:13">
      <c r="A37" t="s">
        <v>74</v>
      </c>
      <c r="B37" t="s">
        <v>75</v>
      </c>
      <c r="C37" t="s">
        <v>8</v>
      </c>
      <c r="D37" t="s">
        <v>8</v>
      </c>
      <c r="E37">
        <v>55.77</v>
      </c>
      <c r="G37" t="str">
        <f t="shared" si="1"/>
        <v>Fidelity National Information Services I</v>
      </c>
      <c r="H37" t="e">
        <f ca="1">_xll.BDP($A37,H$2)</f>
        <v>#NAME?</v>
      </c>
      <c r="I37" t="e">
        <f ca="1">_xll.BDP($A37,I$2)</f>
        <v>#NAME?</v>
      </c>
      <c r="J37" t="e">
        <f ca="1">_xll.BDP($A37,J$2)</f>
        <v>#NAME?</v>
      </c>
      <c r="K37" t="e">
        <f ca="1">_xll.BDP($A37,K$2)</f>
        <v>#NAME?</v>
      </c>
      <c r="L37" t="e">
        <f ca="1">_xll.BDP($A37,L$2)</f>
        <v>#NAME?</v>
      </c>
      <c r="M37" t="e">
        <f ca="1">_xll.BDP($A37,M$2)</f>
        <v>#NAME?</v>
      </c>
    </row>
    <row r="38" spans="1:13">
      <c r="A38" t="s">
        <v>76</v>
      </c>
      <c r="B38" t="s">
        <v>77</v>
      </c>
      <c r="C38" t="s">
        <v>8</v>
      </c>
      <c r="D38" t="s">
        <v>8</v>
      </c>
      <c r="E38">
        <v>81.849999999999994</v>
      </c>
      <c r="G38" t="str">
        <f t="shared" si="1"/>
        <v>Avago Technologies Ltd</v>
      </c>
      <c r="H38" t="e">
        <f ca="1">_xll.BDP($A38,H$2)</f>
        <v>#NAME?</v>
      </c>
      <c r="I38" t="e">
        <f ca="1">_xll.BDP($A38,I$2)</f>
        <v>#NAME?</v>
      </c>
      <c r="J38" t="e">
        <f ca="1">_xll.BDP($A38,J$2)</f>
        <v>#NAME?</v>
      </c>
      <c r="K38" t="e">
        <f ca="1">_xll.BDP($A38,K$2)</f>
        <v>#NAME?</v>
      </c>
      <c r="L38" t="e">
        <f ca="1">_xll.BDP($A38,L$2)</f>
        <v>#NAME?</v>
      </c>
      <c r="M38" t="e">
        <f ca="1">_xll.BDP($A38,M$2)</f>
        <v>#NAME?</v>
      </c>
    </row>
    <row r="39" spans="1:13">
      <c r="A39" t="s">
        <v>78</v>
      </c>
      <c r="B39" t="s">
        <v>79</v>
      </c>
      <c r="C39" t="s">
        <v>8</v>
      </c>
      <c r="D39" t="s">
        <v>8</v>
      </c>
      <c r="E39">
        <v>28.43</v>
      </c>
      <c r="G39" t="str">
        <f t="shared" si="1"/>
        <v>CA Inc</v>
      </c>
      <c r="H39" t="e">
        <f ca="1">_xll.BDP($A39,H$2)</f>
        <v>#NAME?</v>
      </c>
      <c r="I39" t="e">
        <f ca="1">_xll.BDP($A39,I$2)</f>
        <v>#NAME?</v>
      </c>
      <c r="J39" t="e">
        <f ca="1">_xll.BDP($A39,J$2)</f>
        <v>#NAME?</v>
      </c>
      <c r="K39" t="e">
        <f ca="1">_xll.BDP($A39,K$2)</f>
        <v>#NAME?</v>
      </c>
      <c r="L39" t="e">
        <f ca="1">_xll.BDP($A39,L$2)</f>
        <v>#NAME?</v>
      </c>
      <c r="M39" t="e">
        <f ca="1">_xll.BDP($A39,M$2)</f>
        <v>#NAME?</v>
      </c>
    </row>
    <row r="40" spans="1:13">
      <c r="A40" t="s">
        <v>80</v>
      </c>
      <c r="B40" t="s">
        <v>81</v>
      </c>
      <c r="C40" t="s">
        <v>8</v>
      </c>
      <c r="D40" t="s">
        <v>8</v>
      </c>
      <c r="E40">
        <v>59.55</v>
      </c>
      <c r="G40" t="str">
        <f t="shared" si="1"/>
        <v>Computer Sciences Corp</v>
      </c>
      <c r="H40" t="e">
        <f ca="1">_xll.BDP($A40,H$2)</f>
        <v>#NAME?</v>
      </c>
      <c r="I40" t="e">
        <f ca="1">_xll.BDP($A40,I$2)</f>
        <v>#NAME?</v>
      </c>
      <c r="J40" t="e">
        <f ca="1">_xll.BDP($A40,J$2)</f>
        <v>#NAME?</v>
      </c>
      <c r="K40" t="e">
        <f ca="1">_xll.BDP($A40,K$2)</f>
        <v>#NAME?</v>
      </c>
      <c r="L40" t="e">
        <f ca="1">_xll.BDP($A40,L$2)</f>
        <v>#NAME?</v>
      </c>
      <c r="M40" t="e">
        <f ca="1">_xll.BDP($A40,M$2)</f>
        <v>#NAME?</v>
      </c>
    </row>
    <row r="41" spans="1:13">
      <c r="A41" t="s">
        <v>82</v>
      </c>
      <c r="B41" t="s">
        <v>83</v>
      </c>
      <c r="C41" t="s">
        <v>8</v>
      </c>
      <c r="D41" t="s">
        <v>8</v>
      </c>
      <c r="E41">
        <v>18.8</v>
      </c>
      <c r="G41" t="str">
        <f t="shared" si="1"/>
        <v>Corning Inc</v>
      </c>
      <c r="H41" t="e">
        <f ca="1">_xll.BDP($A41,H$2)</f>
        <v>#NAME?</v>
      </c>
      <c r="I41" t="e">
        <f ca="1">_xll.BDP($A41,I$2)</f>
        <v>#NAME?</v>
      </c>
      <c r="J41" t="e">
        <f ca="1">_xll.BDP($A41,J$2)</f>
        <v>#NAME?</v>
      </c>
      <c r="K41" t="e">
        <f ca="1">_xll.BDP($A41,K$2)</f>
        <v>#NAME?</v>
      </c>
      <c r="L41" t="e">
        <f ca="1">_xll.BDP($A41,L$2)</f>
        <v>#NAME?</v>
      </c>
      <c r="M41" t="e">
        <f ca="1">_xll.BDP($A41,M$2)</f>
        <v>#NAME?</v>
      </c>
    </row>
    <row r="42" spans="1:13">
      <c r="A42" t="s">
        <v>84</v>
      </c>
      <c r="B42" t="s">
        <v>85</v>
      </c>
      <c r="C42" t="s">
        <v>8</v>
      </c>
      <c r="D42" t="s">
        <v>8</v>
      </c>
      <c r="E42">
        <v>33.155000000000001</v>
      </c>
      <c r="G42" t="str">
        <f t="shared" si="1"/>
        <v>Altera Corp</v>
      </c>
      <c r="H42" t="e">
        <f ca="1">_xll.BDP($A42,H$2)</f>
        <v>#NAME?</v>
      </c>
      <c r="I42" t="e">
        <f ca="1">_xll.BDP($A42,I$2)</f>
        <v>#NAME?</v>
      </c>
      <c r="J42" t="e">
        <f ca="1">_xll.BDP($A42,J$2)</f>
        <v>#NAME?</v>
      </c>
      <c r="K42" t="e">
        <f ca="1">_xll.BDP($A42,K$2)</f>
        <v>#NAME?</v>
      </c>
      <c r="L42" t="e">
        <f ca="1">_xll.BDP($A42,L$2)</f>
        <v>#NAME?</v>
      </c>
      <c r="M42" t="e">
        <f ca="1">_xll.BDP($A42,M$2)</f>
        <v>#NAME?</v>
      </c>
    </row>
    <row r="43" spans="1:13">
      <c r="A43" t="s">
        <v>86</v>
      </c>
      <c r="B43" t="s">
        <v>87</v>
      </c>
      <c r="C43" t="s">
        <v>8</v>
      </c>
      <c r="D43" t="s">
        <v>8</v>
      </c>
      <c r="E43">
        <v>20.99</v>
      </c>
      <c r="G43" t="str">
        <f t="shared" si="1"/>
        <v>Applied Materials Inc</v>
      </c>
      <c r="H43" t="e">
        <f ca="1">_xll.BDP($A43,H$2)</f>
        <v>#NAME?</v>
      </c>
      <c r="I43" t="e">
        <f ca="1">_xll.BDP($A43,I$2)</f>
        <v>#NAME?</v>
      </c>
      <c r="J43" t="e">
        <f ca="1">_xll.BDP($A43,J$2)</f>
        <v>#NAME?</v>
      </c>
      <c r="K43" t="e">
        <f ca="1">_xll.BDP($A43,K$2)</f>
        <v>#NAME?</v>
      </c>
      <c r="L43" t="e">
        <f ca="1">_xll.BDP($A43,L$2)</f>
        <v>#NAME?</v>
      </c>
      <c r="M43" t="e">
        <f ca="1">_xll.BDP($A43,M$2)</f>
        <v>#NAME?</v>
      </c>
    </row>
    <row r="44" spans="1:13">
      <c r="A44" t="s">
        <v>88</v>
      </c>
      <c r="B44" t="s">
        <v>89</v>
      </c>
      <c r="C44" t="s">
        <v>8</v>
      </c>
      <c r="D44" t="s">
        <v>8</v>
      </c>
      <c r="E44">
        <v>40.69</v>
      </c>
      <c r="G44" t="str">
        <f t="shared" si="1"/>
        <v>Teradata Corp</v>
      </c>
      <c r="H44" t="e">
        <f ca="1">_xll.BDP($A44,H$2)</f>
        <v>#NAME?</v>
      </c>
      <c r="I44" t="e">
        <f ca="1">_xll.BDP($A44,I$2)</f>
        <v>#NAME?</v>
      </c>
      <c r="J44" t="e">
        <f ca="1">_xll.BDP($A44,J$2)</f>
        <v>#NAME?</v>
      </c>
      <c r="K44" t="e">
        <f ca="1">_xll.BDP($A44,K$2)</f>
        <v>#NAME?</v>
      </c>
      <c r="L44" t="e">
        <f ca="1">_xll.BDP($A44,L$2)</f>
        <v>#NAME?</v>
      </c>
      <c r="M44" t="e">
        <f ca="1">_xll.BDP($A44,M$2)</f>
        <v>#NAME?</v>
      </c>
    </row>
    <row r="45" spans="1:13">
      <c r="A45" t="s">
        <v>90</v>
      </c>
      <c r="B45" t="s">
        <v>91</v>
      </c>
      <c r="C45" t="s">
        <v>8</v>
      </c>
      <c r="D45" t="s">
        <v>8</v>
      </c>
      <c r="E45">
        <v>56.44</v>
      </c>
      <c r="G45" t="str">
        <f t="shared" si="1"/>
        <v>First Solar Inc</v>
      </c>
      <c r="H45" t="e">
        <f ca="1">_xll.BDP($A45,H$2)</f>
        <v>#NAME?</v>
      </c>
      <c r="I45" t="e">
        <f ca="1">_xll.BDP($A45,I$2)</f>
        <v>#NAME?</v>
      </c>
      <c r="J45" t="e">
        <f ca="1">_xll.BDP($A45,J$2)</f>
        <v>#NAME?</v>
      </c>
      <c r="K45" t="e">
        <f ca="1">_xll.BDP($A45,K$2)</f>
        <v>#NAME?</v>
      </c>
      <c r="L45" t="e">
        <f ca="1">_xll.BDP($A45,L$2)</f>
        <v>#NAME?</v>
      </c>
      <c r="M45" t="e">
        <f ca="1">_xll.BDP($A45,M$2)</f>
        <v>#NAME?</v>
      </c>
    </row>
    <row r="46" spans="1:13">
      <c r="A46" t="s">
        <v>92</v>
      </c>
      <c r="B46" t="s">
        <v>93</v>
      </c>
      <c r="C46" t="s">
        <v>8</v>
      </c>
      <c r="D46" t="s">
        <v>8</v>
      </c>
      <c r="E46">
        <v>36.35</v>
      </c>
      <c r="G46" t="str">
        <f t="shared" si="1"/>
        <v>Electronic Arts Inc</v>
      </c>
      <c r="H46" t="e">
        <f ca="1">_xll.BDP($A46,H$2)</f>
        <v>#NAME?</v>
      </c>
      <c r="I46" t="e">
        <f ca="1">_xll.BDP($A46,I$2)</f>
        <v>#NAME?</v>
      </c>
      <c r="J46" t="e">
        <f ca="1">_xll.BDP($A46,J$2)</f>
        <v>#NAME?</v>
      </c>
      <c r="K46" t="e">
        <f ca="1">_xll.BDP($A46,K$2)</f>
        <v>#NAME?</v>
      </c>
      <c r="L46" t="e">
        <f ca="1">_xll.BDP($A46,L$2)</f>
        <v>#NAME?</v>
      </c>
      <c r="M46" t="e">
        <f ca="1">_xll.BDP($A46,M$2)</f>
        <v>#NAME?</v>
      </c>
    </row>
    <row r="47" spans="1:13">
      <c r="A47" t="s">
        <v>94</v>
      </c>
      <c r="B47" t="s">
        <v>95</v>
      </c>
      <c r="C47" t="s">
        <v>8</v>
      </c>
      <c r="D47" t="s">
        <v>8</v>
      </c>
      <c r="E47">
        <v>28.17</v>
      </c>
      <c r="G47" t="str">
        <f t="shared" si="1"/>
        <v>EMC Corp/MA</v>
      </c>
      <c r="H47" t="e">
        <f ca="1">_xll.BDP($A47,H$2)</f>
        <v>#NAME?</v>
      </c>
      <c r="I47" t="e">
        <f ca="1">_xll.BDP($A47,I$2)</f>
        <v>#NAME?</v>
      </c>
      <c r="J47" t="e">
        <f ca="1">_xll.BDP($A47,J$2)</f>
        <v>#NAME?</v>
      </c>
      <c r="K47" t="e">
        <f ca="1">_xll.BDP($A47,K$2)</f>
        <v>#NAME?</v>
      </c>
      <c r="L47" t="e">
        <f ca="1">_xll.BDP($A47,L$2)</f>
        <v>#NAME?</v>
      </c>
      <c r="M47" t="e">
        <f ca="1">_xll.BDP($A47,M$2)</f>
        <v>#NAME?</v>
      </c>
    </row>
    <row r="48" spans="1:13">
      <c r="A48" t="s">
        <v>96</v>
      </c>
      <c r="B48" t="s">
        <v>97</v>
      </c>
      <c r="C48" t="s">
        <v>8</v>
      </c>
      <c r="D48" t="s">
        <v>8</v>
      </c>
      <c r="E48">
        <v>56.27</v>
      </c>
      <c r="G48" t="str">
        <f t="shared" si="1"/>
        <v>TE Connectivity Ltd</v>
      </c>
      <c r="H48" t="e">
        <f ca="1">_xll.BDP($A48,H$2)</f>
        <v>#NAME?</v>
      </c>
      <c r="I48" t="e">
        <f ca="1">_xll.BDP($A48,I$2)</f>
        <v>#NAME?</v>
      </c>
      <c r="J48" t="e">
        <f ca="1">_xll.BDP($A48,J$2)</f>
        <v>#NAME?</v>
      </c>
      <c r="K48" t="e">
        <f ca="1">_xll.BDP($A48,K$2)</f>
        <v>#NAME?</v>
      </c>
      <c r="L48" t="e">
        <f ca="1">_xll.BDP($A48,L$2)</f>
        <v>#NAME?</v>
      </c>
      <c r="M48" t="e">
        <f ca="1">_xll.BDP($A48,M$2)</f>
        <v>#NAME?</v>
      </c>
    </row>
    <row r="49" spans="1:13">
      <c r="A49" t="s">
        <v>98</v>
      </c>
      <c r="B49" t="s">
        <v>99</v>
      </c>
      <c r="C49" t="s">
        <v>8</v>
      </c>
      <c r="D49" t="s">
        <v>8</v>
      </c>
      <c r="E49">
        <v>66.040000000000006</v>
      </c>
      <c r="G49" t="str">
        <f t="shared" si="1"/>
        <v>Fiserv Inc</v>
      </c>
      <c r="H49" t="e">
        <f ca="1">_xll.BDP($A49,H$2)</f>
        <v>#NAME?</v>
      </c>
      <c r="I49" t="e">
        <f ca="1">_xll.BDP($A49,I$2)</f>
        <v>#NAME?</v>
      </c>
      <c r="J49" t="e">
        <f ca="1">_xll.BDP($A49,J$2)</f>
        <v>#NAME?</v>
      </c>
      <c r="K49" t="e">
        <f ca="1">_xll.BDP($A49,K$2)</f>
        <v>#NAME?</v>
      </c>
      <c r="L49" t="e">
        <f ca="1">_xll.BDP($A49,L$2)</f>
        <v>#NAME?</v>
      </c>
      <c r="M49" t="e">
        <f ca="1">_xll.BDP($A49,M$2)</f>
        <v>#NAME?</v>
      </c>
    </row>
    <row r="50" spans="1:13">
      <c r="A50" t="s">
        <v>100</v>
      </c>
      <c r="B50" t="s">
        <v>101</v>
      </c>
      <c r="C50" t="s">
        <v>8</v>
      </c>
      <c r="D50" t="s">
        <v>8</v>
      </c>
      <c r="E50">
        <v>213.48</v>
      </c>
      <c r="G50" t="str">
        <f t="shared" si="1"/>
        <v>Visa Inc</v>
      </c>
      <c r="H50" t="e">
        <f ca="1">_xll.BDP($A50,H$2)</f>
        <v>#NAME?</v>
      </c>
      <c r="I50" t="e">
        <f ca="1">_xll.BDP($A50,I$2)</f>
        <v>#NAME?</v>
      </c>
      <c r="J50" t="e">
        <f ca="1">_xll.BDP($A50,J$2)</f>
        <v>#NAME?</v>
      </c>
      <c r="K50" t="e">
        <f ca="1">_xll.BDP($A50,K$2)</f>
        <v>#NAME?</v>
      </c>
      <c r="L50" t="e">
        <f ca="1">_xll.BDP($A50,L$2)</f>
        <v>#NAME?</v>
      </c>
      <c r="M50" t="e">
        <f ca="1">_xll.BDP($A50,M$2)</f>
        <v>#NAME?</v>
      </c>
    </row>
    <row r="51" spans="1:13">
      <c r="A51" t="s">
        <v>102</v>
      </c>
      <c r="B51" t="s">
        <v>103</v>
      </c>
      <c r="C51" t="s">
        <v>8</v>
      </c>
      <c r="D51" t="s">
        <v>8</v>
      </c>
      <c r="E51">
        <v>80.67</v>
      </c>
      <c r="G51" t="str">
        <f t="shared" si="1"/>
        <v>Facebook Inc</v>
      </c>
      <c r="H51" t="e">
        <f ca="1">_xll.BDP($A51,H$2)</f>
        <v>#NAME?</v>
      </c>
      <c r="I51" t="e">
        <f ca="1">_xll.BDP($A51,I$2)</f>
        <v>#NAME?</v>
      </c>
      <c r="J51" t="e">
        <f ca="1">_xll.BDP($A51,J$2)</f>
        <v>#NAME?</v>
      </c>
      <c r="K51" t="e">
        <f ca="1">_xll.BDP($A51,K$2)</f>
        <v>#NAME?</v>
      </c>
      <c r="L51" t="e">
        <f ca="1">_xll.BDP($A51,L$2)</f>
        <v>#NAME?</v>
      </c>
      <c r="M51" t="e">
        <f ca="1">_xll.BDP($A51,M$2)</f>
        <v>#NAME?</v>
      </c>
    </row>
    <row r="52" spans="1:13">
      <c r="A52" t="s">
        <v>104</v>
      </c>
      <c r="B52" t="s">
        <v>105</v>
      </c>
      <c r="C52" t="s">
        <v>8</v>
      </c>
      <c r="D52" t="s">
        <v>8</v>
      </c>
      <c r="E52">
        <v>75.56</v>
      </c>
      <c r="G52" t="str">
        <f t="shared" si="1"/>
        <v>Lam Research Corp</v>
      </c>
      <c r="H52" t="e">
        <f ca="1">_xll.BDP($A52,H$2)</f>
        <v>#NAME?</v>
      </c>
      <c r="I52" t="e">
        <f ca="1">_xll.BDP($A52,I$2)</f>
        <v>#NAME?</v>
      </c>
      <c r="J52" t="e">
        <f ca="1">_xll.BDP($A52,J$2)</f>
        <v>#NAME?</v>
      </c>
      <c r="K52" t="e">
        <f ca="1">_xll.BDP($A52,K$2)</f>
        <v>#NAME?</v>
      </c>
      <c r="L52" t="e">
        <f ca="1">_xll.BDP($A52,L$2)</f>
        <v>#NAME?</v>
      </c>
      <c r="M52" t="e">
        <f ca="1">_xll.BDP($A52,M$2)</f>
        <v>#NAME?</v>
      </c>
    </row>
    <row r="53" spans="1:13">
      <c r="A53" t="s">
        <v>106</v>
      </c>
      <c r="B53" t="s">
        <v>107</v>
      </c>
      <c r="C53" t="s">
        <v>8</v>
      </c>
      <c r="D53" t="s">
        <v>8</v>
      </c>
      <c r="E53">
        <v>40.89</v>
      </c>
      <c r="G53" t="str">
        <f t="shared" si="1"/>
        <v>Linear Technology Corp</v>
      </c>
      <c r="H53" t="e">
        <f ca="1">_xll.BDP($A53,H$2)</f>
        <v>#NAME?</v>
      </c>
      <c r="I53" t="e">
        <f ca="1">_xll.BDP($A53,I$2)</f>
        <v>#NAME?</v>
      </c>
      <c r="J53" t="e">
        <f ca="1">_xll.BDP($A53,J$2)</f>
        <v>#NAME?</v>
      </c>
      <c r="K53" t="e">
        <f ca="1">_xll.BDP($A53,K$2)</f>
        <v>#NAME?</v>
      </c>
      <c r="L53" t="e">
        <f ca="1">_xll.BDP($A53,L$2)</f>
        <v>#NAME?</v>
      </c>
      <c r="M53" t="e">
        <f ca="1">_xll.BDP($A53,M$2)</f>
        <v>#NAME?</v>
      </c>
    </row>
    <row r="54" spans="1:13">
      <c r="A54" t="s">
        <v>108</v>
      </c>
      <c r="B54" t="s">
        <v>109</v>
      </c>
      <c r="C54" t="s">
        <v>8</v>
      </c>
      <c r="D54" t="s">
        <v>8</v>
      </c>
      <c r="E54">
        <v>45.49</v>
      </c>
      <c r="G54" t="str">
        <f t="shared" si="1"/>
        <v>Paychex Inc</v>
      </c>
      <c r="H54" t="e">
        <f ca="1">_xll.BDP($A54,H$2)</f>
        <v>#NAME?</v>
      </c>
      <c r="I54" t="e">
        <f ca="1">_xll.BDP($A54,I$2)</f>
        <v>#NAME?</v>
      </c>
      <c r="J54" t="e">
        <f ca="1">_xll.BDP($A54,J$2)</f>
        <v>#NAME?</v>
      </c>
      <c r="K54" t="e">
        <f ca="1">_xll.BDP($A54,K$2)</f>
        <v>#NAME?</v>
      </c>
      <c r="L54" t="e">
        <f ca="1">_xll.BDP($A54,L$2)</f>
        <v>#NAME?</v>
      </c>
      <c r="M54" t="e">
        <f ca="1">_xll.BDP($A54,M$2)</f>
        <v>#NAME?</v>
      </c>
    </row>
    <row r="55" spans="1:13">
      <c r="A55" t="s">
        <v>110</v>
      </c>
      <c r="B55" t="s">
        <v>111</v>
      </c>
      <c r="C55" t="s">
        <v>8</v>
      </c>
      <c r="D55" t="s">
        <v>8</v>
      </c>
      <c r="E55">
        <v>46.85</v>
      </c>
      <c r="G55" t="str">
        <f t="shared" si="1"/>
        <v>Analog Devices Inc</v>
      </c>
      <c r="H55" t="e">
        <f ca="1">_xll.BDP($A55,H$2)</f>
        <v>#NAME?</v>
      </c>
      <c r="I55" t="e">
        <f ca="1">_xll.BDP($A55,I$2)</f>
        <v>#NAME?</v>
      </c>
      <c r="J55" t="e">
        <f ca="1">_xll.BDP($A55,J$2)</f>
        <v>#NAME?</v>
      </c>
      <c r="K55" t="e">
        <f ca="1">_xll.BDP($A55,K$2)</f>
        <v>#NAME?</v>
      </c>
      <c r="L55" t="e">
        <f ca="1">_xll.BDP($A55,L$2)</f>
        <v>#NAME?</v>
      </c>
      <c r="M55" t="e">
        <f ca="1">_xll.BDP($A55,M$2)</f>
        <v>#NAME?</v>
      </c>
    </row>
    <row r="56" spans="1:13">
      <c r="A56" t="s">
        <v>112</v>
      </c>
      <c r="B56" t="s">
        <v>113</v>
      </c>
      <c r="C56" t="s">
        <v>8</v>
      </c>
      <c r="D56" t="s">
        <v>8</v>
      </c>
      <c r="E56">
        <v>76</v>
      </c>
      <c r="G56" t="str">
        <f t="shared" si="1"/>
        <v>QUALCOMM Inc</v>
      </c>
      <c r="H56" t="e">
        <f ca="1">_xll.BDP($A56,H$2)</f>
        <v>#NAME?</v>
      </c>
      <c r="I56" t="e">
        <f ca="1">_xll.BDP($A56,I$2)</f>
        <v>#NAME?</v>
      </c>
      <c r="J56" t="e">
        <f ca="1">_xll.BDP($A56,J$2)</f>
        <v>#NAME?</v>
      </c>
      <c r="K56" t="e">
        <f ca="1">_xll.BDP($A56,K$2)</f>
        <v>#NAME?</v>
      </c>
      <c r="L56" t="e">
        <f ca="1">_xll.BDP($A56,L$2)</f>
        <v>#NAME?</v>
      </c>
      <c r="M56" t="e">
        <f ca="1">_xll.BDP($A56,M$2)</f>
        <v>#NAME?</v>
      </c>
    </row>
    <row r="57" spans="1:13">
      <c r="A57" t="s">
        <v>114</v>
      </c>
      <c r="B57" t="s">
        <v>115</v>
      </c>
      <c r="C57" t="s">
        <v>8</v>
      </c>
      <c r="D57" t="s">
        <v>8</v>
      </c>
      <c r="E57">
        <v>67.33</v>
      </c>
      <c r="G57" t="str">
        <f t="shared" si="1"/>
        <v>Harris Corp</v>
      </c>
      <c r="H57" t="e">
        <f ca="1">_xll.BDP($A57,H$2)</f>
        <v>#NAME?</v>
      </c>
      <c r="I57" t="e">
        <f ca="1">_xll.BDP($A57,I$2)</f>
        <v>#NAME?</v>
      </c>
      <c r="J57" t="e">
        <f ca="1">_xll.BDP($A57,J$2)</f>
        <v>#NAME?</v>
      </c>
      <c r="K57" t="e">
        <f ca="1">_xll.BDP($A57,K$2)</f>
        <v>#NAME?</v>
      </c>
      <c r="L57" t="e">
        <f ca="1">_xll.BDP($A57,L$2)</f>
        <v>#NAME?</v>
      </c>
      <c r="M57" t="e">
        <f ca="1">_xll.BDP($A57,M$2)</f>
        <v>#NAME?</v>
      </c>
    </row>
    <row r="58" spans="1:13">
      <c r="A58" t="s">
        <v>116</v>
      </c>
      <c r="B58" t="s">
        <v>117</v>
      </c>
      <c r="C58" t="s">
        <v>8</v>
      </c>
      <c r="D58" t="s">
        <v>8</v>
      </c>
      <c r="E58">
        <v>23.98</v>
      </c>
      <c r="G58" t="str">
        <f t="shared" si="1"/>
        <v>Symantec Corp</v>
      </c>
      <c r="H58" t="e">
        <f ca="1">_xll.BDP($A58,H$2)</f>
        <v>#NAME?</v>
      </c>
      <c r="I58" t="e">
        <f ca="1">_xll.BDP($A58,I$2)</f>
        <v>#NAME?</v>
      </c>
      <c r="J58" t="e">
        <f ca="1">_xll.BDP($A58,J$2)</f>
        <v>#NAME?</v>
      </c>
      <c r="K58" t="e">
        <f ca="1">_xll.BDP($A58,K$2)</f>
        <v>#NAME?</v>
      </c>
      <c r="L58" t="e">
        <f ca="1">_xll.BDP($A58,L$2)</f>
        <v>#NAME?</v>
      </c>
      <c r="M58" t="e">
        <f ca="1">_xll.BDP($A58,M$2)</f>
        <v>#NAME?</v>
      </c>
    </row>
    <row r="59" spans="1:13">
      <c r="A59" t="s">
        <v>118</v>
      </c>
      <c r="B59" t="s">
        <v>119</v>
      </c>
      <c r="C59" t="s">
        <v>8</v>
      </c>
      <c r="D59" t="s">
        <v>8</v>
      </c>
      <c r="E59">
        <v>43.2</v>
      </c>
      <c r="G59" t="str">
        <f t="shared" si="1"/>
        <v>Xilinx Inc</v>
      </c>
      <c r="H59" t="e">
        <f ca="1">_xll.BDP($A59,H$2)</f>
        <v>#NAME?</v>
      </c>
      <c r="I59" t="e">
        <f ca="1">_xll.BDP($A59,I$2)</f>
        <v>#NAME?</v>
      </c>
      <c r="J59" t="e">
        <f ca="1">_xll.BDP($A59,J$2)</f>
        <v>#NAME?</v>
      </c>
      <c r="K59" t="e">
        <f ca="1">_xll.BDP($A59,K$2)</f>
        <v>#NAME?</v>
      </c>
      <c r="L59" t="e">
        <f ca="1">_xll.BDP($A59,L$2)</f>
        <v>#NAME?</v>
      </c>
      <c r="M59" t="e">
        <f ca="1">_xll.BDP($A59,M$2)</f>
        <v>#NAME?</v>
      </c>
    </row>
    <row r="60" spans="1:13">
      <c r="A60" t="s">
        <v>120</v>
      </c>
      <c r="B60" t="s">
        <v>121</v>
      </c>
      <c r="C60" t="s">
        <v>8</v>
      </c>
      <c r="D60" t="s">
        <v>8</v>
      </c>
      <c r="E60">
        <v>84.96</v>
      </c>
      <c r="G60" t="str">
        <f t="shared" si="1"/>
        <v>Intuit Inc</v>
      </c>
      <c r="H60" t="e">
        <f ca="1">_xll.BDP($A60,H$2)</f>
        <v>#NAME?</v>
      </c>
      <c r="I60" t="e">
        <f ca="1">_xll.BDP($A60,I$2)</f>
        <v>#NAME?</v>
      </c>
      <c r="J60" t="e">
        <f ca="1">_xll.BDP($A60,J$2)</f>
        <v>#NAME?</v>
      </c>
      <c r="K60" t="e">
        <f ca="1">_xll.BDP($A60,K$2)</f>
        <v>#NAME?</v>
      </c>
      <c r="L60" t="e">
        <f ca="1">_xll.BDP($A60,L$2)</f>
        <v>#NAME?</v>
      </c>
      <c r="M60" t="e">
        <f ca="1">_xll.BDP($A60,M$2)</f>
        <v>#NAME?</v>
      </c>
    </row>
    <row r="61" spans="1:13">
      <c r="A61" t="s">
        <v>122</v>
      </c>
      <c r="B61" t="s">
        <v>123</v>
      </c>
      <c r="C61" t="s">
        <v>8</v>
      </c>
      <c r="D61" t="s">
        <v>8</v>
      </c>
      <c r="E61">
        <v>41.04</v>
      </c>
      <c r="G61" t="str">
        <f t="shared" si="1"/>
        <v>Microchip Technology Inc</v>
      </c>
      <c r="H61" t="e">
        <f ca="1">_xll.BDP($A61,H$2)</f>
        <v>#NAME?</v>
      </c>
      <c r="I61" t="e">
        <f ca="1">_xll.BDP($A61,I$2)</f>
        <v>#NAME?</v>
      </c>
      <c r="J61" t="e">
        <f ca="1">_xll.BDP($A61,J$2)</f>
        <v>#NAME?</v>
      </c>
      <c r="K61" t="e">
        <f ca="1">_xll.BDP($A61,K$2)</f>
        <v>#NAME?</v>
      </c>
      <c r="L61" t="e">
        <f ca="1">_xll.BDP($A61,L$2)</f>
        <v>#NAME?</v>
      </c>
      <c r="M61" t="e">
        <f ca="1">_xll.BDP($A61,M$2)</f>
        <v>#NAME?</v>
      </c>
    </row>
    <row r="62" spans="1:13">
      <c r="A62" t="s">
        <v>124</v>
      </c>
      <c r="B62" t="s">
        <v>125</v>
      </c>
      <c r="C62" t="s">
        <v>8</v>
      </c>
      <c r="D62" t="s">
        <v>8</v>
      </c>
      <c r="E62">
        <v>19.43</v>
      </c>
      <c r="G62" t="str">
        <f t="shared" si="1"/>
        <v>Jabil Circuit Inc</v>
      </c>
      <c r="H62" t="e">
        <f ca="1">_xll.BDP($A62,H$2)</f>
        <v>#NAME?</v>
      </c>
      <c r="I62" t="e">
        <f ca="1">_xll.BDP($A62,I$2)</f>
        <v>#NAME?</v>
      </c>
      <c r="J62" t="e">
        <f ca="1">_xll.BDP($A62,J$2)</f>
        <v>#NAME?</v>
      </c>
      <c r="K62" t="e">
        <f ca="1">_xll.BDP($A62,K$2)</f>
        <v>#NAME?</v>
      </c>
      <c r="L62" t="e">
        <f ca="1">_xll.BDP($A62,L$2)</f>
        <v>#NAME?</v>
      </c>
      <c r="M62" t="e">
        <f ca="1">_xll.BDP($A62,M$2)</f>
        <v>#NAME?</v>
      </c>
    </row>
    <row r="63" spans="1:13">
      <c r="A63" t="s">
        <v>126</v>
      </c>
      <c r="B63" t="s">
        <v>127</v>
      </c>
      <c r="C63" t="s">
        <v>8</v>
      </c>
      <c r="D63" t="s">
        <v>8</v>
      </c>
      <c r="E63">
        <v>32.04</v>
      </c>
      <c r="G63" t="str">
        <f t="shared" si="1"/>
        <v>FLIR Systems Inc</v>
      </c>
      <c r="H63" t="e">
        <f ca="1">_xll.BDP($A63,H$2)</f>
        <v>#NAME?</v>
      </c>
      <c r="I63" t="e">
        <f ca="1">_xll.BDP($A63,I$2)</f>
        <v>#NAME?</v>
      </c>
      <c r="J63" t="e">
        <f ca="1">_xll.BDP($A63,J$2)</f>
        <v>#NAME?</v>
      </c>
      <c r="K63" t="e">
        <f ca="1">_xll.BDP($A63,K$2)</f>
        <v>#NAME?</v>
      </c>
      <c r="L63" t="e">
        <f ca="1">_xll.BDP($A63,L$2)</f>
        <v>#NAME?</v>
      </c>
      <c r="M63" t="e">
        <f ca="1">_xll.BDP($A63,M$2)</f>
        <v>#NAME?</v>
      </c>
    </row>
    <row r="64" spans="1:13">
      <c r="A64" t="s">
        <v>128</v>
      </c>
      <c r="B64" t="s">
        <v>129</v>
      </c>
      <c r="C64" t="s">
        <v>8</v>
      </c>
      <c r="D64" t="s">
        <v>8</v>
      </c>
      <c r="E64">
        <v>31.06</v>
      </c>
      <c r="G64" t="str">
        <f t="shared" si="1"/>
        <v>Micron Technology Inc</v>
      </c>
      <c r="H64" t="e">
        <f ca="1">_xll.BDP($A64,H$2)</f>
        <v>#NAME?</v>
      </c>
      <c r="I64" t="e">
        <f ca="1">_xll.BDP($A64,I$2)</f>
        <v>#NAME?</v>
      </c>
      <c r="J64" t="e">
        <f ca="1">_xll.BDP($A64,J$2)</f>
        <v>#NAME?</v>
      </c>
      <c r="K64" t="e">
        <f ca="1">_xll.BDP($A64,K$2)</f>
        <v>#NAME?</v>
      </c>
      <c r="L64" t="e">
        <f ca="1">_xll.BDP($A64,L$2)</f>
        <v>#NAME?</v>
      </c>
      <c r="M64" t="e">
        <f ca="1">_xll.BDP($A64,M$2)</f>
        <v>#NAME?</v>
      </c>
    </row>
    <row r="65" spans="1:13">
      <c r="A65" t="s">
        <v>130</v>
      </c>
      <c r="B65" t="s">
        <v>131</v>
      </c>
      <c r="C65" t="s">
        <v>8</v>
      </c>
      <c r="D65" t="s">
        <v>8</v>
      </c>
      <c r="E65">
        <v>62.57</v>
      </c>
      <c r="G65" t="str">
        <f t="shared" si="1"/>
        <v>Motorola Solutions Inc</v>
      </c>
      <c r="H65" t="e">
        <f ca="1">_xll.BDP($A65,H$2)</f>
        <v>#NAME?</v>
      </c>
      <c r="I65" t="e">
        <f ca="1">_xll.BDP($A65,I$2)</f>
        <v>#NAME?</v>
      </c>
      <c r="J65" t="e">
        <f ca="1">_xll.BDP($A65,J$2)</f>
        <v>#NAME?</v>
      </c>
      <c r="K65" t="e">
        <f ca="1">_xll.BDP($A65,K$2)</f>
        <v>#NAME?</v>
      </c>
      <c r="L65" t="e">
        <f ca="1">_xll.BDP($A65,L$2)</f>
        <v>#NAME?</v>
      </c>
      <c r="M65" t="e">
        <f ca="1">_xll.BDP($A65,M$2)</f>
        <v>#NAME?</v>
      </c>
    </row>
    <row r="66" spans="1:13">
      <c r="A66" t="s">
        <v>132</v>
      </c>
      <c r="B66" t="s">
        <v>133</v>
      </c>
      <c r="C66" t="s">
        <v>8</v>
      </c>
      <c r="D66" t="s">
        <v>8</v>
      </c>
      <c r="E66">
        <v>88.76</v>
      </c>
      <c r="G66" t="str">
        <f t="shared" si="1"/>
        <v>SanDisk Corp</v>
      </c>
      <c r="H66" t="e">
        <f ca="1">_xll.BDP($A66,H$2)</f>
        <v>#NAME?</v>
      </c>
      <c r="I66" t="e">
        <f ca="1">_xll.BDP($A66,I$2)</f>
        <v>#NAME?</v>
      </c>
      <c r="J66" t="e">
        <f ca="1">_xll.BDP($A66,J$2)</f>
        <v>#NAME?</v>
      </c>
      <c r="K66" t="e">
        <f ca="1">_xll.BDP($A66,K$2)</f>
        <v>#NAME?</v>
      </c>
      <c r="L66" t="e">
        <f ca="1">_xll.BDP($A66,L$2)</f>
        <v>#NAME?</v>
      </c>
      <c r="M66" t="e">
        <f ca="1">_xll.BDP($A66,M$2)</f>
        <v>#NAME?</v>
      </c>
    </row>
    <row r="67" spans="1:13">
      <c r="A67" t="s">
        <v>134</v>
      </c>
      <c r="B67" t="s">
        <v>135</v>
      </c>
      <c r="C67" t="s">
        <v>8</v>
      </c>
      <c r="D67" t="s">
        <v>8</v>
      </c>
      <c r="E67">
        <v>40.72</v>
      </c>
      <c r="G67" t="str">
        <f t="shared" si="1"/>
        <v>NetApp Inc</v>
      </c>
      <c r="H67" t="e">
        <f ca="1">_xll.BDP($A67,H$2)</f>
        <v>#NAME?</v>
      </c>
      <c r="I67" t="e">
        <f ca="1">_xll.BDP($A67,I$2)</f>
        <v>#NAME?</v>
      </c>
      <c r="J67" t="e">
        <f ca="1">_xll.BDP($A67,J$2)</f>
        <v>#NAME?</v>
      </c>
      <c r="K67" t="e">
        <f ca="1">_xll.BDP($A67,K$2)</f>
        <v>#NAME?</v>
      </c>
      <c r="L67" t="e">
        <f ca="1">_xll.BDP($A67,L$2)</f>
        <v>#NAME?</v>
      </c>
      <c r="M67" t="e">
        <f ca="1">_xll.BDP($A67,M$2)</f>
        <v>#NAME?</v>
      </c>
    </row>
    <row r="68" spans="1:13">
      <c r="A68" t="s">
        <v>136</v>
      </c>
      <c r="B68" t="s">
        <v>137</v>
      </c>
      <c r="C68" t="s">
        <v>8</v>
      </c>
      <c r="D68" t="s">
        <v>8</v>
      </c>
      <c r="E68">
        <v>63.59</v>
      </c>
      <c r="G68" t="str">
        <f t="shared" si="1"/>
        <v>Citrix Systems Inc</v>
      </c>
      <c r="H68" t="e">
        <f ca="1">_xll.BDP($A68,H$2)</f>
        <v>#NAME?</v>
      </c>
      <c r="I68" t="e">
        <f ca="1">_xll.BDP($A68,I$2)</f>
        <v>#NAME?</v>
      </c>
      <c r="J68" t="e">
        <f ca="1">_xll.BDP($A68,J$2)</f>
        <v>#NAME?</v>
      </c>
      <c r="K68" t="e">
        <f ca="1">_xll.BDP($A68,K$2)</f>
        <v>#NAME?</v>
      </c>
      <c r="L68" t="e">
        <f ca="1">_xll.BDP($A68,L$2)</f>
        <v>#NAME?</v>
      </c>
      <c r="M68" t="e">
        <f ca="1">_xll.BDP($A68,M$2)</f>
        <v>#NAME?</v>
      </c>
    </row>
  </sheetData>
  <phoneticPr fontId="1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H1" workbookViewId="0">
      <selection activeCell="M2" sqref="M2"/>
    </sheetView>
  </sheetViews>
  <sheetFormatPr baseColWidth="10" defaultColWidth="8.83203125" defaultRowHeight="17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5">
      <c r="A2" t="s">
        <v>5</v>
      </c>
      <c r="H2" t="s">
        <v>139</v>
      </c>
      <c r="I2" t="s">
        <v>140</v>
      </c>
      <c r="J2" t="s">
        <v>141</v>
      </c>
      <c r="K2" t="s">
        <v>138</v>
      </c>
      <c r="L2" t="s">
        <v>184</v>
      </c>
      <c r="M2" t="s">
        <v>142</v>
      </c>
      <c r="V2" t="s">
        <v>191</v>
      </c>
      <c r="W2" t="s">
        <v>192</v>
      </c>
      <c r="X2" t="s">
        <v>193</v>
      </c>
      <c r="Y2" t="s">
        <v>194</v>
      </c>
    </row>
    <row r="3" spans="1:25">
      <c r="A3" t="s">
        <v>6</v>
      </c>
      <c r="B3" t="s">
        <v>7</v>
      </c>
      <c r="C3" t="s">
        <v>8</v>
      </c>
      <c r="D3" t="s">
        <v>8</v>
      </c>
      <c r="E3">
        <v>43.5</v>
      </c>
      <c r="G3" t="s">
        <v>7</v>
      </c>
      <c r="H3" t="s">
        <v>143</v>
      </c>
      <c r="I3" t="s">
        <v>144</v>
      </c>
      <c r="J3" t="s">
        <v>144</v>
      </c>
      <c r="K3" t="s">
        <v>144</v>
      </c>
      <c r="L3" t="s">
        <v>144</v>
      </c>
      <c r="M3" t="s">
        <v>145</v>
      </c>
      <c r="O3" t="str">
        <f>LEFT(H3,4)</f>
        <v>BB+u</v>
      </c>
      <c r="P3" t="str">
        <f t="shared" ref="P3:T3" si="0">LEFT(I3,4)</f>
        <v>#N/A</v>
      </c>
      <c r="Q3" t="str">
        <f t="shared" si="0"/>
        <v>#N/A</v>
      </c>
      <c r="R3" t="str">
        <f t="shared" si="0"/>
        <v>#N/A</v>
      </c>
      <c r="S3" t="str">
        <f t="shared" si="0"/>
        <v>#N/A</v>
      </c>
      <c r="T3" t="str">
        <f t="shared" si="0"/>
        <v>A+</v>
      </c>
      <c r="V3" t="e">
        <f>VLOOKUP(O3,Table!$B$2:$D$11,3,FALSE)</f>
        <v>#N/A</v>
      </c>
      <c r="W3" t="e">
        <f>VLOOKUP(P3,Table!$B$2:$D$11,3,FALSE)</f>
        <v>#N/A</v>
      </c>
      <c r="X3" t="e">
        <f>VLOOKUP(Q3,Table!$C$2:$D$11,2,FALSE)</f>
        <v>#N/A</v>
      </c>
      <c r="Y3">
        <f>VLOOKUP(T3,Table!$B$2:$D$11,3,FALSE)</f>
        <v>5</v>
      </c>
    </row>
    <row r="4" spans="1:25">
      <c r="A4" t="s">
        <v>9</v>
      </c>
      <c r="B4" t="s">
        <v>10</v>
      </c>
      <c r="C4" t="s">
        <v>8</v>
      </c>
      <c r="D4" t="s">
        <v>8</v>
      </c>
      <c r="E4">
        <v>34.93</v>
      </c>
      <c r="G4" t="s">
        <v>10</v>
      </c>
      <c r="H4" t="s">
        <v>146</v>
      </c>
      <c r="I4" t="s">
        <v>147</v>
      </c>
      <c r="J4" t="s">
        <v>148</v>
      </c>
      <c r="K4" t="s">
        <v>144</v>
      </c>
      <c r="L4" t="s">
        <v>185</v>
      </c>
      <c r="M4" t="s">
        <v>149</v>
      </c>
      <c r="O4" t="str">
        <f t="shared" ref="O4:O67" si="1">LEFT(H4,4)</f>
        <v>BBB+</v>
      </c>
      <c r="P4" t="str">
        <f t="shared" ref="P4:P67" si="2">LEFT(I4,4)</f>
        <v xml:space="preserve">A-  </v>
      </c>
      <c r="Q4" t="str">
        <f t="shared" ref="Q4:Q67" si="3">LEFT(J4,4)</f>
        <v>Baa1</v>
      </c>
      <c r="R4" t="str">
        <f t="shared" ref="R4:R67" si="4">LEFT(K4,4)</f>
        <v>#N/A</v>
      </c>
      <c r="S4" t="str">
        <f t="shared" ref="S4:S67" si="5">LEFT(L4,4)</f>
        <v>Baa1</v>
      </c>
      <c r="T4" t="str">
        <f t="shared" ref="T4:T67" si="6">LEFT(M4,4)</f>
        <v>BBB+</v>
      </c>
      <c r="V4">
        <f>VLOOKUP(O4,Table!$B$2:$D$11,3,FALSE)</f>
        <v>8</v>
      </c>
      <c r="W4" t="e">
        <f>VLOOKUP(P4,Table!$B$2:$D$11,3,FALSE)</f>
        <v>#N/A</v>
      </c>
      <c r="X4">
        <f>VLOOKUP(Q4,Table!$C$2:$D$11,2,FALSE)</f>
        <v>8</v>
      </c>
      <c r="Y4">
        <f>VLOOKUP(T4,Table!$B$2:$D$11,3,FALSE)</f>
        <v>8</v>
      </c>
    </row>
    <row r="5" spans="1:25">
      <c r="A5" t="s">
        <v>11</v>
      </c>
      <c r="B5" t="s">
        <v>12</v>
      </c>
      <c r="C5" t="s">
        <v>8</v>
      </c>
      <c r="D5" t="s">
        <v>8</v>
      </c>
      <c r="E5">
        <v>162.08000000000001</v>
      </c>
      <c r="G5" t="s">
        <v>12</v>
      </c>
      <c r="H5" t="s">
        <v>150</v>
      </c>
      <c r="I5" t="s">
        <v>145</v>
      </c>
      <c r="J5" t="s">
        <v>151</v>
      </c>
      <c r="K5" t="s">
        <v>151</v>
      </c>
      <c r="L5" t="s">
        <v>151</v>
      </c>
      <c r="M5" t="s">
        <v>152</v>
      </c>
      <c r="O5" t="str">
        <f t="shared" si="1"/>
        <v>AA-</v>
      </c>
      <c r="P5" t="str">
        <f t="shared" si="2"/>
        <v>A+</v>
      </c>
      <c r="Q5" t="str">
        <f t="shared" si="3"/>
        <v>Aa3</v>
      </c>
      <c r="R5" t="str">
        <f t="shared" si="4"/>
        <v>Aa3</v>
      </c>
      <c r="S5" t="str">
        <f t="shared" si="5"/>
        <v>Aa3</v>
      </c>
      <c r="T5" t="str">
        <f t="shared" si="6"/>
        <v>AA</v>
      </c>
      <c r="V5">
        <f>VLOOKUP(O5,Table!$B$2:$D$11,3,FALSE)</f>
        <v>4</v>
      </c>
      <c r="W5">
        <f>VLOOKUP(P5,Table!$B$2:$D$11,3,FALSE)</f>
        <v>5</v>
      </c>
      <c r="X5">
        <f>VLOOKUP(Q5,Table!$C$2:$D$11,2,FALSE)</f>
        <v>4</v>
      </c>
      <c r="Y5">
        <f>VLOOKUP(T5,Table!$B$2:$D$11,3,FALSE)</f>
        <v>3</v>
      </c>
    </row>
    <row r="6" spans="1:25">
      <c r="A6" t="s">
        <v>13</v>
      </c>
      <c r="B6" t="s">
        <v>14</v>
      </c>
      <c r="C6" t="s">
        <v>8</v>
      </c>
      <c r="D6" t="s">
        <v>8</v>
      </c>
      <c r="E6">
        <v>48.83</v>
      </c>
      <c r="G6" t="s">
        <v>14</v>
      </c>
      <c r="H6" t="s">
        <v>149</v>
      </c>
      <c r="I6" t="s">
        <v>144</v>
      </c>
      <c r="J6" t="s">
        <v>153</v>
      </c>
      <c r="K6" t="s">
        <v>153</v>
      </c>
      <c r="L6" t="s">
        <v>153</v>
      </c>
      <c r="M6" t="s">
        <v>154</v>
      </c>
      <c r="O6" t="str">
        <f t="shared" si="1"/>
        <v>BBB+</v>
      </c>
      <c r="P6" t="str">
        <f t="shared" si="2"/>
        <v>#N/A</v>
      </c>
      <c r="Q6" t="str">
        <f t="shared" si="3"/>
        <v>Baa1</v>
      </c>
      <c r="R6" t="str">
        <f t="shared" si="4"/>
        <v>Baa1</v>
      </c>
      <c r="S6" t="str">
        <f t="shared" si="5"/>
        <v>Baa1</v>
      </c>
      <c r="T6" t="str">
        <f t="shared" si="6"/>
        <v>A</v>
      </c>
      <c r="V6">
        <f>VLOOKUP(O6,Table!$B$2:$D$11,3,FALSE)</f>
        <v>8</v>
      </c>
      <c r="W6" t="e">
        <f>VLOOKUP(P6,Table!$B$2:$D$11,3,FALSE)</f>
        <v>#N/A</v>
      </c>
      <c r="X6">
        <f>VLOOKUP(Q6,Table!$C$2:$D$11,2,FALSE)</f>
        <v>8</v>
      </c>
      <c r="Y6">
        <f>VLOOKUP(T6,Table!$B$2:$D$11,3,FALSE)</f>
        <v>6</v>
      </c>
    </row>
    <row r="7" spans="1:25">
      <c r="A7" t="s">
        <v>15</v>
      </c>
      <c r="B7" t="s">
        <v>16</v>
      </c>
      <c r="C7" t="s">
        <v>8</v>
      </c>
      <c r="D7" t="s">
        <v>8</v>
      </c>
      <c r="E7">
        <v>16.47</v>
      </c>
      <c r="G7" t="s">
        <v>16</v>
      </c>
      <c r="H7" t="s">
        <v>155</v>
      </c>
      <c r="I7" t="s">
        <v>149</v>
      </c>
      <c r="J7" t="s">
        <v>156</v>
      </c>
      <c r="K7" t="s">
        <v>144</v>
      </c>
      <c r="L7" t="s">
        <v>156</v>
      </c>
      <c r="M7" t="s">
        <v>157</v>
      </c>
      <c r="O7" t="str">
        <f t="shared" si="1"/>
        <v>BBB</v>
      </c>
      <c r="P7" t="str">
        <f t="shared" si="2"/>
        <v>BBB+</v>
      </c>
      <c r="Q7" t="str">
        <f t="shared" si="3"/>
        <v>Baa2</v>
      </c>
      <c r="R7" t="str">
        <f t="shared" si="4"/>
        <v>#N/A</v>
      </c>
      <c r="S7" t="str">
        <f t="shared" si="5"/>
        <v>Baa2</v>
      </c>
      <c r="T7" t="str">
        <f t="shared" si="6"/>
        <v>A-</v>
      </c>
      <c r="V7">
        <f>VLOOKUP(O7,Table!$B$2:$D$11,3,FALSE)</f>
        <v>9</v>
      </c>
      <c r="W7">
        <f>VLOOKUP(P7,Table!$B$2:$D$11,3,FALSE)</f>
        <v>8</v>
      </c>
      <c r="X7">
        <f>VLOOKUP(Q7,Table!$C$2:$D$11,2,FALSE)</f>
        <v>9</v>
      </c>
      <c r="Y7">
        <f>VLOOKUP(T7,Table!$B$2:$D$11,3,FALSE)</f>
        <v>7</v>
      </c>
    </row>
    <row r="8" spans="1:25">
      <c r="A8" t="s">
        <v>17</v>
      </c>
      <c r="B8" t="s">
        <v>18</v>
      </c>
      <c r="C8" t="s">
        <v>8</v>
      </c>
      <c r="D8" t="s">
        <v>8</v>
      </c>
      <c r="E8">
        <v>78.349999999999994</v>
      </c>
      <c r="G8" t="s">
        <v>18</v>
      </c>
      <c r="H8" t="s">
        <v>145</v>
      </c>
      <c r="I8" t="s">
        <v>145</v>
      </c>
      <c r="J8" t="s">
        <v>144</v>
      </c>
      <c r="K8" t="s">
        <v>158</v>
      </c>
      <c r="L8" t="s">
        <v>158</v>
      </c>
      <c r="M8" t="s">
        <v>144</v>
      </c>
      <c r="O8" t="str">
        <f t="shared" si="1"/>
        <v>A+</v>
      </c>
      <c r="P8" t="str">
        <f t="shared" si="2"/>
        <v>A+</v>
      </c>
      <c r="Q8" t="str">
        <f t="shared" si="3"/>
        <v>#N/A</v>
      </c>
      <c r="R8" t="str">
        <f t="shared" si="4"/>
        <v>A1</v>
      </c>
      <c r="S8" t="str">
        <f t="shared" si="5"/>
        <v>A1</v>
      </c>
      <c r="T8" t="str">
        <f t="shared" si="6"/>
        <v>#N/A</v>
      </c>
      <c r="V8">
        <f>VLOOKUP(O8,Table!$B$2:$D$11,3,FALSE)</f>
        <v>5</v>
      </c>
      <c r="W8">
        <f>VLOOKUP(P8,Table!$B$2:$D$11,3,FALSE)</f>
        <v>5</v>
      </c>
      <c r="X8" t="e">
        <f>VLOOKUP(Q8,Table!$C$2:$D$11,2,FALSE)</f>
        <v>#N/A</v>
      </c>
      <c r="Y8" t="e">
        <f>VLOOKUP(T8,Table!$B$2:$D$11,3,FALSE)</f>
        <v>#N/A</v>
      </c>
    </row>
    <row r="9" spans="1:25">
      <c r="A9" t="s">
        <v>19</v>
      </c>
      <c r="B9" t="s">
        <v>20</v>
      </c>
      <c r="C9" t="s">
        <v>8</v>
      </c>
      <c r="D9" t="s">
        <v>8</v>
      </c>
      <c r="E9">
        <v>539.78</v>
      </c>
      <c r="G9" t="s">
        <v>20</v>
      </c>
      <c r="H9" t="s">
        <v>152</v>
      </c>
      <c r="I9" t="s">
        <v>144</v>
      </c>
      <c r="J9" t="s">
        <v>159</v>
      </c>
      <c r="K9" t="s">
        <v>159</v>
      </c>
      <c r="L9" t="s">
        <v>159</v>
      </c>
      <c r="M9" t="s">
        <v>160</v>
      </c>
      <c r="O9" t="str">
        <f t="shared" si="1"/>
        <v>AA</v>
      </c>
      <c r="P9" t="str">
        <f t="shared" si="2"/>
        <v>#N/A</v>
      </c>
      <c r="Q9" t="str">
        <f t="shared" si="3"/>
        <v>Aa2</v>
      </c>
      <c r="R9" t="str">
        <f t="shared" si="4"/>
        <v>Aa2</v>
      </c>
      <c r="S9" t="str">
        <f t="shared" si="5"/>
        <v>Aa2</v>
      </c>
      <c r="T9" t="str">
        <f t="shared" si="6"/>
        <v>AA+</v>
      </c>
      <c r="V9">
        <f>VLOOKUP(O9,Table!$B$2:$D$11,3,FALSE)</f>
        <v>3</v>
      </c>
      <c r="W9" t="e">
        <f>VLOOKUP(P9,Table!$B$2:$D$11,3,FALSE)</f>
        <v>#N/A</v>
      </c>
      <c r="X9">
        <f>VLOOKUP(Q9,Table!$C$2:$D$11,2,FALSE)</f>
        <v>3</v>
      </c>
      <c r="Y9">
        <f>VLOOKUP(T9,Table!$B$2:$D$11,3,FALSE)</f>
        <v>2</v>
      </c>
    </row>
    <row r="10" spans="1:25">
      <c r="A10" t="s">
        <v>21</v>
      </c>
      <c r="B10" t="s">
        <v>22</v>
      </c>
      <c r="C10" t="s">
        <v>8</v>
      </c>
      <c r="D10" t="s">
        <v>8</v>
      </c>
      <c r="E10">
        <v>58.55</v>
      </c>
      <c r="G10" t="s">
        <v>22</v>
      </c>
      <c r="H10" t="s">
        <v>161</v>
      </c>
      <c r="I10" t="s">
        <v>144</v>
      </c>
      <c r="J10" t="s">
        <v>162</v>
      </c>
      <c r="K10" t="s">
        <v>144</v>
      </c>
      <c r="L10" t="s">
        <v>186</v>
      </c>
      <c r="M10" t="s">
        <v>144</v>
      </c>
      <c r="O10" t="str">
        <f t="shared" si="1"/>
        <v>BB+</v>
      </c>
      <c r="P10" t="str">
        <f t="shared" si="2"/>
        <v>#N/A</v>
      </c>
      <c r="Q10" t="str">
        <f t="shared" si="3"/>
        <v>Baa3</v>
      </c>
      <c r="R10" t="str">
        <f t="shared" si="4"/>
        <v>#N/A</v>
      </c>
      <c r="S10" t="str">
        <f t="shared" si="5"/>
        <v>Ba2</v>
      </c>
      <c r="T10" t="str">
        <f t="shared" si="6"/>
        <v>#N/A</v>
      </c>
      <c r="V10" t="e">
        <f>VLOOKUP(O10,Table!$B$2:$D$11,3,FALSE)</f>
        <v>#N/A</v>
      </c>
      <c r="W10" t="e">
        <f>VLOOKUP(P10,Table!$B$2:$D$11,3,FALSE)</f>
        <v>#N/A</v>
      </c>
      <c r="X10">
        <f>VLOOKUP(Q10,Table!$C$2:$D$11,2,FALSE)</f>
        <v>10</v>
      </c>
      <c r="Y10" t="e">
        <f>VLOOKUP(T10,Table!$B$2:$D$11,3,FALSE)</f>
        <v>#N/A</v>
      </c>
    </row>
    <row r="11" spans="1:25">
      <c r="A11" t="s">
        <v>23</v>
      </c>
      <c r="B11" t="s">
        <v>24</v>
      </c>
      <c r="C11" t="s">
        <v>8</v>
      </c>
      <c r="D11" t="s">
        <v>8</v>
      </c>
      <c r="E11">
        <v>23.78</v>
      </c>
      <c r="G11" t="s">
        <v>24</v>
      </c>
      <c r="H11" t="s">
        <v>150</v>
      </c>
      <c r="I11" t="s">
        <v>144</v>
      </c>
      <c r="J11" t="s">
        <v>158</v>
      </c>
      <c r="K11" t="s">
        <v>144</v>
      </c>
      <c r="L11" t="s">
        <v>158</v>
      </c>
      <c r="M11" t="s">
        <v>152</v>
      </c>
      <c r="O11" t="str">
        <f t="shared" si="1"/>
        <v>AA-</v>
      </c>
      <c r="P11" t="str">
        <f t="shared" si="2"/>
        <v>#N/A</v>
      </c>
      <c r="Q11" t="str">
        <f t="shared" si="3"/>
        <v>A1</v>
      </c>
      <c r="R11" t="str">
        <f t="shared" si="4"/>
        <v>#N/A</v>
      </c>
      <c r="S11" t="str">
        <f t="shared" si="5"/>
        <v>A1</v>
      </c>
      <c r="T11" t="str">
        <f t="shared" si="6"/>
        <v>AA</v>
      </c>
      <c r="V11">
        <f>VLOOKUP(O11,Table!$B$2:$D$11,3,FALSE)</f>
        <v>4</v>
      </c>
      <c r="W11" t="e">
        <f>VLOOKUP(P11,Table!$B$2:$D$11,3,FALSE)</f>
        <v>#N/A</v>
      </c>
      <c r="X11">
        <f>VLOOKUP(Q11,Table!$C$2:$D$11,2,FALSE)</f>
        <v>5</v>
      </c>
      <c r="Y11">
        <f>VLOOKUP(T11,Table!$B$2:$D$11,3,FALSE)</f>
        <v>3</v>
      </c>
    </row>
    <row r="12" spans="1:25">
      <c r="A12" t="s">
        <v>25</v>
      </c>
      <c r="B12" t="s">
        <v>26</v>
      </c>
      <c r="C12" t="s">
        <v>8</v>
      </c>
      <c r="D12" t="s">
        <v>8</v>
      </c>
      <c r="E12">
        <v>33.18</v>
      </c>
      <c r="G12" t="s">
        <v>26</v>
      </c>
      <c r="H12" t="s">
        <v>145</v>
      </c>
      <c r="I12" t="s">
        <v>145</v>
      </c>
      <c r="J12" t="s">
        <v>158</v>
      </c>
      <c r="K12" t="s">
        <v>144</v>
      </c>
      <c r="L12" t="s">
        <v>158</v>
      </c>
      <c r="M12" t="s">
        <v>150</v>
      </c>
      <c r="O12" t="str">
        <f t="shared" si="1"/>
        <v>A+</v>
      </c>
      <c r="P12" t="str">
        <f t="shared" si="2"/>
        <v>A+</v>
      </c>
      <c r="Q12" t="str">
        <f t="shared" si="3"/>
        <v>A1</v>
      </c>
      <c r="R12" t="str">
        <f t="shared" si="4"/>
        <v>#N/A</v>
      </c>
      <c r="S12" t="str">
        <f t="shared" si="5"/>
        <v>A1</v>
      </c>
      <c r="T12" t="str">
        <f t="shared" si="6"/>
        <v>AA-</v>
      </c>
      <c r="V12">
        <f>VLOOKUP(O12,Table!$B$2:$D$11,3,FALSE)</f>
        <v>5</v>
      </c>
      <c r="W12">
        <f>VLOOKUP(P12,Table!$B$2:$D$11,3,FALSE)</f>
        <v>5</v>
      </c>
      <c r="X12">
        <f>VLOOKUP(Q12,Table!$C$2:$D$11,2,FALSE)</f>
        <v>5</v>
      </c>
      <c r="Y12">
        <f>VLOOKUP(T12,Table!$B$2:$D$11,3,FALSE)</f>
        <v>4</v>
      </c>
    </row>
    <row r="13" spans="1:25">
      <c r="A13" t="s">
        <v>27</v>
      </c>
      <c r="B13" t="s">
        <v>28</v>
      </c>
      <c r="C13" t="s">
        <v>8</v>
      </c>
      <c r="D13" t="s">
        <v>8</v>
      </c>
      <c r="E13">
        <v>39.700000000000003</v>
      </c>
      <c r="G13" t="s">
        <v>28</v>
      </c>
      <c r="H13" t="s">
        <v>157</v>
      </c>
      <c r="I13" t="s">
        <v>144</v>
      </c>
      <c r="J13" t="s">
        <v>163</v>
      </c>
      <c r="K13" t="s">
        <v>144</v>
      </c>
      <c r="L13" t="s">
        <v>163</v>
      </c>
      <c r="M13" t="s">
        <v>149</v>
      </c>
      <c r="O13" t="str">
        <f t="shared" si="1"/>
        <v>A-</v>
      </c>
      <c r="P13" t="str">
        <f t="shared" si="2"/>
        <v>#N/A</v>
      </c>
      <c r="Q13" t="str">
        <f t="shared" si="3"/>
        <v>A2</v>
      </c>
      <c r="R13" t="str">
        <f t="shared" si="4"/>
        <v>#N/A</v>
      </c>
      <c r="S13" t="str">
        <f t="shared" si="5"/>
        <v>A2</v>
      </c>
      <c r="T13" t="str">
        <f t="shared" si="6"/>
        <v>BBB+</v>
      </c>
      <c r="V13">
        <f>VLOOKUP(O13,Table!$B$2:$D$11,3,FALSE)</f>
        <v>7</v>
      </c>
      <c r="W13" t="e">
        <f>VLOOKUP(P13,Table!$B$2:$D$11,3,FALSE)</f>
        <v>#N/A</v>
      </c>
      <c r="X13">
        <f>VLOOKUP(Q13,Table!$C$2:$D$11,2,FALSE)</f>
        <v>6</v>
      </c>
      <c r="Y13">
        <f>VLOOKUP(T13,Table!$B$2:$D$11,3,FALSE)</f>
        <v>8</v>
      </c>
    </row>
    <row r="14" spans="1:25">
      <c r="A14" t="s">
        <v>29</v>
      </c>
      <c r="B14" t="s">
        <v>30</v>
      </c>
      <c r="C14" t="s">
        <v>8</v>
      </c>
      <c r="D14" t="s">
        <v>8</v>
      </c>
      <c r="E14">
        <v>46.13</v>
      </c>
      <c r="G14" t="s">
        <v>30</v>
      </c>
      <c r="H14" t="s">
        <v>164</v>
      </c>
      <c r="I14" t="s">
        <v>160</v>
      </c>
      <c r="J14" t="s">
        <v>165</v>
      </c>
      <c r="K14" t="s">
        <v>165</v>
      </c>
      <c r="L14" t="s">
        <v>165</v>
      </c>
      <c r="M14" t="s">
        <v>152</v>
      </c>
      <c r="O14" t="str">
        <f t="shared" si="1"/>
        <v>AAA</v>
      </c>
      <c r="P14" t="str">
        <f t="shared" si="2"/>
        <v>AA+</v>
      </c>
      <c r="Q14" t="str">
        <f t="shared" si="3"/>
        <v>Aaa</v>
      </c>
      <c r="R14" t="str">
        <f t="shared" si="4"/>
        <v>Aaa</v>
      </c>
      <c r="S14" t="str">
        <f t="shared" si="5"/>
        <v>Aaa</v>
      </c>
      <c r="T14" t="str">
        <f t="shared" si="6"/>
        <v>AA</v>
      </c>
      <c r="V14">
        <f>VLOOKUP(O14,Table!$B$2:$D$11,3,FALSE)</f>
        <v>1</v>
      </c>
      <c r="W14">
        <f>VLOOKUP(P14,Table!$B$2:$D$11,3,FALSE)</f>
        <v>2</v>
      </c>
      <c r="X14">
        <f>VLOOKUP(Q14,Table!$C$2:$D$11,2,FALSE)</f>
        <v>1</v>
      </c>
      <c r="Y14">
        <f>VLOOKUP(T14,Table!$B$2:$D$11,3,FALSE)</f>
        <v>3</v>
      </c>
    </row>
    <row r="15" spans="1:25">
      <c r="A15" t="s">
        <v>31</v>
      </c>
      <c r="B15" t="s">
        <v>32</v>
      </c>
      <c r="C15" t="s">
        <v>8</v>
      </c>
      <c r="D15" t="s">
        <v>8</v>
      </c>
      <c r="E15">
        <v>18.48</v>
      </c>
      <c r="G15" t="s">
        <v>32</v>
      </c>
      <c r="H15" t="s">
        <v>143</v>
      </c>
      <c r="I15" t="s">
        <v>144</v>
      </c>
      <c r="J15" t="s">
        <v>144</v>
      </c>
      <c r="K15" t="s">
        <v>144</v>
      </c>
      <c r="L15" t="s">
        <v>144</v>
      </c>
      <c r="M15" t="s">
        <v>144</v>
      </c>
      <c r="O15" t="str">
        <f t="shared" si="1"/>
        <v>BB+u</v>
      </c>
      <c r="P15" t="str">
        <f t="shared" si="2"/>
        <v>#N/A</v>
      </c>
      <c r="Q15" t="str">
        <f t="shared" si="3"/>
        <v>#N/A</v>
      </c>
      <c r="R15" t="str">
        <f t="shared" si="4"/>
        <v>#N/A</v>
      </c>
      <c r="S15" t="str">
        <f t="shared" si="5"/>
        <v>#N/A</v>
      </c>
      <c r="T15" t="str">
        <f t="shared" si="6"/>
        <v>#N/A</v>
      </c>
      <c r="V15" t="e">
        <f>VLOOKUP(O15,Table!$B$2:$D$11,3,FALSE)</f>
        <v>#N/A</v>
      </c>
      <c r="W15" t="e">
        <f>VLOOKUP(P15,Table!$B$2:$D$11,3,FALSE)</f>
        <v>#N/A</v>
      </c>
      <c r="X15" t="e">
        <f>VLOOKUP(Q15,Table!$C$2:$D$11,2,FALSE)</f>
        <v>#N/A</v>
      </c>
      <c r="Y15" t="e">
        <f>VLOOKUP(T15,Table!$B$2:$D$11,3,FALSE)</f>
        <v>#N/A</v>
      </c>
    </row>
    <row r="16" spans="1:25">
      <c r="A16" t="s">
        <v>33</v>
      </c>
      <c r="B16" t="s">
        <v>34</v>
      </c>
      <c r="C16" t="s">
        <v>8</v>
      </c>
      <c r="D16" t="s">
        <v>8</v>
      </c>
      <c r="E16">
        <v>45.1</v>
      </c>
      <c r="G16" t="s">
        <v>34</v>
      </c>
      <c r="H16" t="s">
        <v>144</v>
      </c>
      <c r="I16" t="s">
        <v>144</v>
      </c>
      <c r="J16" t="s">
        <v>144</v>
      </c>
      <c r="K16" t="s">
        <v>144</v>
      </c>
      <c r="L16" t="s">
        <v>144</v>
      </c>
      <c r="M16" t="s">
        <v>144</v>
      </c>
      <c r="O16" t="str">
        <f t="shared" si="1"/>
        <v>#N/A</v>
      </c>
      <c r="P16" t="str">
        <f t="shared" si="2"/>
        <v>#N/A</v>
      </c>
      <c r="Q16" t="str">
        <f t="shared" si="3"/>
        <v>#N/A</v>
      </c>
      <c r="R16" t="str">
        <f t="shared" si="4"/>
        <v>#N/A</v>
      </c>
      <c r="S16" t="str">
        <f t="shared" si="5"/>
        <v>#N/A</v>
      </c>
      <c r="T16" t="str">
        <f t="shared" si="6"/>
        <v>#N/A</v>
      </c>
      <c r="V16" t="e">
        <f>VLOOKUP(O16,Table!$B$2:$D$11,3,FALSE)</f>
        <v>#N/A</v>
      </c>
      <c r="W16" t="e">
        <f>VLOOKUP(P16,Table!$B$2:$D$11,3,FALSE)</f>
        <v>#N/A</v>
      </c>
      <c r="X16" t="e">
        <f>VLOOKUP(Q16,Table!$C$2:$D$11,2,FALSE)</f>
        <v>#N/A</v>
      </c>
      <c r="Y16" t="e">
        <f>VLOOKUP(T16,Table!$B$2:$D$11,3,FALSE)</f>
        <v>#N/A</v>
      </c>
    </row>
    <row r="17" spans="1:25">
      <c r="A17" t="s">
        <v>35</v>
      </c>
      <c r="B17" t="s">
        <v>36</v>
      </c>
      <c r="C17" t="s">
        <v>8</v>
      </c>
      <c r="D17" t="s">
        <v>8</v>
      </c>
      <c r="E17">
        <v>51.12</v>
      </c>
      <c r="G17" t="s">
        <v>36</v>
      </c>
      <c r="H17" t="s">
        <v>166</v>
      </c>
      <c r="I17" t="s">
        <v>147</v>
      </c>
      <c r="J17" t="s">
        <v>167</v>
      </c>
      <c r="K17" t="s">
        <v>168</v>
      </c>
      <c r="L17" t="s">
        <v>168</v>
      </c>
      <c r="M17" t="s">
        <v>154</v>
      </c>
      <c r="O17" t="str">
        <f t="shared" si="1"/>
        <v xml:space="preserve">A   </v>
      </c>
      <c r="P17" t="str">
        <f t="shared" si="2"/>
        <v xml:space="preserve">A-  </v>
      </c>
      <c r="Q17" t="str">
        <f t="shared" si="3"/>
        <v xml:space="preserve">A2  </v>
      </c>
      <c r="R17" t="str">
        <f t="shared" si="4"/>
        <v>A2 *</v>
      </c>
      <c r="S17" t="str">
        <f t="shared" si="5"/>
        <v>A2 *</v>
      </c>
      <c r="T17" t="str">
        <f t="shared" si="6"/>
        <v>A</v>
      </c>
      <c r="V17" t="e">
        <f>VLOOKUP(O17,Table!$B$2:$D$11,3,FALSE)</f>
        <v>#N/A</v>
      </c>
      <c r="W17" t="e">
        <f>VLOOKUP(P17,Table!$B$2:$D$11,3,FALSE)</f>
        <v>#N/A</v>
      </c>
      <c r="X17" t="e">
        <f>VLOOKUP(Q17,Table!$C$2:$D$11,2,FALSE)</f>
        <v>#N/A</v>
      </c>
      <c r="Y17">
        <f>VLOOKUP(T17,Table!$B$2:$D$11,3,FALSE)</f>
        <v>6</v>
      </c>
    </row>
    <row r="18" spans="1:25">
      <c r="A18" t="s">
        <v>37</v>
      </c>
      <c r="B18" t="s">
        <v>38</v>
      </c>
      <c r="C18" t="s">
        <v>8</v>
      </c>
      <c r="D18" t="s">
        <v>8</v>
      </c>
      <c r="E18">
        <v>114.9</v>
      </c>
      <c r="G18" t="s">
        <v>38</v>
      </c>
      <c r="H18" t="s">
        <v>144</v>
      </c>
      <c r="I18" t="s">
        <v>144</v>
      </c>
      <c r="J18" t="s">
        <v>144</v>
      </c>
      <c r="K18" t="s">
        <v>144</v>
      </c>
      <c r="L18" t="s">
        <v>144</v>
      </c>
      <c r="M18" t="s">
        <v>144</v>
      </c>
      <c r="O18" t="str">
        <f t="shared" si="1"/>
        <v>#N/A</v>
      </c>
      <c r="P18" t="str">
        <f t="shared" si="2"/>
        <v>#N/A</v>
      </c>
      <c r="Q18" t="str">
        <f t="shared" si="3"/>
        <v>#N/A</v>
      </c>
      <c r="R18" t="str">
        <f t="shared" si="4"/>
        <v>#N/A</v>
      </c>
      <c r="S18" t="str">
        <f t="shared" si="5"/>
        <v>#N/A</v>
      </c>
      <c r="T18" t="str">
        <f t="shared" si="6"/>
        <v>#N/A</v>
      </c>
      <c r="V18" t="e">
        <f>VLOOKUP(O18,Table!$B$2:$D$11,3,FALSE)</f>
        <v>#N/A</v>
      </c>
      <c r="W18" t="e">
        <f>VLOOKUP(P18,Table!$B$2:$D$11,3,FALSE)</f>
        <v>#N/A</v>
      </c>
      <c r="X18" t="e">
        <f>VLOOKUP(Q18,Table!$C$2:$D$11,2,FALSE)</f>
        <v>#N/A</v>
      </c>
      <c r="Y18" t="e">
        <f>VLOOKUP(T18,Table!$B$2:$D$11,3,FALSE)</f>
        <v>#N/A</v>
      </c>
    </row>
    <row r="19" spans="1:25">
      <c r="A19" t="s">
        <v>39</v>
      </c>
      <c r="B19" t="s">
        <v>40</v>
      </c>
      <c r="C19" t="s">
        <v>8</v>
      </c>
      <c r="D19" t="s">
        <v>8</v>
      </c>
      <c r="E19">
        <v>55.28</v>
      </c>
      <c r="G19" t="s">
        <v>40</v>
      </c>
      <c r="H19" t="s">
        <v>169</v>
      </c>
      <c r="I19" t="s">
        <v>144</v>
      </c>
      <c r="J19" t="s">
        <v>144</v>
      </c>
      <c r="K19" t="s">
        <v>144</v>
      </c>
      <c r="L19" t="s">
        <v>144</v>
      </c>
      <c r="M19" t="s">
        <v>144</v>
      </c>
      <c r="O19" t="str">
        <f t="shared" si="1"/>
        <v>NR</v>
      </c>
      <c r="P19" t="str">
        <f t="shared" si="2"/>
        <v>#N/A</v>
      </c>
      <c r="Q19" t="str">
        <f t="shared" si="3"/>
        <v>#N/A</v>
      </c>
      <c r="R19" t="str">
        <f t="shared" si="4"/>
        <v>#N/A</v>
      </c>
      <c r="S19" t="str">
        <f t="shared" si="5"/>
        <v>#N/A</v>
      </c>
      <c r="T19" t="str">
        <f t="shared" si="6"/>
        <v>#N/A</v>
      </c>
      <c r="V19" t="e">
        <f>VLOOKUP(O19,Table!$B$2:$D$11,3,FALSE)</f>
        <v>#N/A</v>
      </c>
      <c r="W19" t="e">
        <f>VLOOKUP(P19,Table!$B$2:$D$11,3,FALSE)</f>
        <v>#N/A</v>
      </c>
      <c r="X19" t="e">
        <f>VLOOKUP(Q19,Table!$C$2:$D$11,2,FALSE)</f>
        <v>#N/A</v>
      </c>
      <c r="Y19" t="e">
        <f>VLOOKUP(T19,Table!$B$2:$D$11,3,FALSE)</f>
        <v>#N/A</v>
      </c>
    </row>
    <row r="20" spans="1:25">
      <c r="A20" t="s">
        <v>41</v>
      </c>
      <c r="B20" t="s">
        <v>42</v>
      </c>
      <c r="C20" t="s">
        <v>8</v>
      </c>
      <c r="D20" t="s">
        <v>8</v>
      </c>
      <c r="E20">
        <v>47.57</v>
      </c>
      <c r="G20" t="s">
        <v>42</v>
      </c>
      <c r="H20" t="s">
        <v>145</v>
      </c>
      <c r="I20" t="s">
        <v>145</v>
      </c>
      <c r="J20" t="s">
        <v>158</v>
      </c>
      <c r="K20" t="s">
        <v>144</v>
      </c>
      <c r="L20" t="s">
        <v>158</v>
      </c>
      <c r="M20" t="s">
        <v>150</v>
      </c>
      <c r="O20" t="str">
        <f t="shared" si="1"/>
        <v>A+</v>
      </c>
      <c r="P20" t="str">
        <f t="shared" si="2"/>
        <v>A+</v>
      </c>
      <c r="Q20" t="str">
        <f t="shared" si="3"/>
        <v>A1</v>
      </c>
      <c r="R20" t="str">
        <f t="shared" si="4"/>
        <v>#N/A</v>
      </c>
      <c r="S20" t="str">
        <f t="shared" si="5"/>
        <v>A1</v>
      </c>
      <c r="T20" t="str">
        <f t="shared" si="6"/>
        <v>AA-</v>
      </c>
      <c r="V20">
        <f>VLOOKUP(O20,Table!$B$2:$D$11,3,FALSE)</f>
        <v>5</v>
      </c>
      <c r="W20">
        <f>VLOOKUP(P20,Table!$B$2:$D$11,3,FALSE)</f>
        <v>5</v>
      </c>
      <c r="X20">
        <f>VLOOKUP(Q20,Table!$C$2:$D$11,2,FALSE)</f>
        <v>5</v>
      </c>
      <c r="Y20">
        <f>VLOOKUP(T20,Table!$B$2:$D$11,3,FALSE)</f>
        <v>4</v>
      </c>
    </row>
    <row r="21" spans="1:25">
      <c r="A21" t="s">
        <v>43</v>
      </c>
      <c r="B21" t="s">
        <v>20</v>
      </c>
      <c r="C21" t="s">
        <v>8</v>
      </c>
      <c r="D21" t="s">
        <v>8</v>
      </c>
      <c r="E21">
        <v>548.9</v>
      </c>
      <c r="G21" t="s">
        <v>20</v>
      </c>
      <c r="H21" t="s">
        <v>152</v>
      </c>
      <c r="I21" t="s">
        <v>144</v>
      </c>
      <c r="J21" t="s">
        <v>159</v>
      </c>
      <c r="K21" t="s">
        <v>159</v>
      </c>
      <c r="L21" t="s">
        <v>159</v>
      </c>
      <c r="M21" t="s">
        <v>160</v>
      </c>
      <c r="O21" t="str">
        <f t="shared" si="1"/>
        <v>AA</v>
      </c>
      <c r="P21" t="str">
        <f t="shared" si="2"/>
        <v>#N/A</v>
      </c>
      <c r="Q21" t="str">
        <f t="shared" si="3"/>
        <v>Aa2</v>
      </c>
      <c r="R21" t="str">
        <f t="shared" si="4"/>
        <v>Aa2</v>
      </c>
      <c r="S21" t="str">
        <f t="shared" si="5"/>
        <v>Aa2</v>
      </c>
      <c r="T21" t="str">
        <f t="shared" si="6"/>
        <v>AA+</v>
      </c>
      <c r="V21">
        <f>VLOOKUP(O21,Table!$B$2:$D$11,3,FALSE)</f>
        <v>3</v>
      </c>
      <c r="W21" t="e">
        <f>VLOOKUP(P21,Table!$B$2:$D$11,3,FALSE)</f>
        <v>#N/A</v>
      </c>
      <c r="X21">
        <f>VLOOKUP(Q21,Table!$C$2:$D$11,2,FALSE)</f>
        <v>3</v>
      </c>
      <c r="Y21">
        <f>VLOOKUP(T21,Table!$B$2:$D$11,3,FALSE)</f>
        <v>2</v>
      </c>
    </row>
    <row r="22" spans="1:25">
      <c r="A22" t="s">
        <v>44</v>
      </c>
      <c r="B22" t="s">
        <v>45</v>
      </c>
      <c r="C22" t="s">
        <v>8</v>
      </c>
      <c r="D22" t="s">
        <v>8</v>
      </c>
      <c r="E22">
        <v>273.5</v>
      </c>
      <c r="G22" t="s">
        <v>45</v>
      </c>
      <c r="H22" t="s">
        <v>144</v>
      </c>
      <c r="I22" t="s">
        <v>144</v>
      </c>
      <c r="J22" t="s">
        <v>144</v>
      </c>
      <c r="K22" t="s">
        <v>144</v>
      </c>
      <c r="L22" t="s">
        <v>144</v>
      </c>
      <c r="M22" t="s">
        <v>149</v>
      </c>
      <c r="O22" t="str">
        <f t="shared" si="1"/>
        <v>#N/A</v>
      </c>
      <c r="P22" t="str">
        <f t="shared" si="2"/>
        <v>#N/A</v>
      </c>
      <c r="Q22" t="str">
        <f t="shared" si="3"/>
        <v>#N/A</v>
      </c>
      <c r="R22" t="str">
        <f t="shared" si="4"/>
        <v>#N/A</v>
      </c>
      <c r="S22" t="str">
        <f t="shared" si="5"/>
        <v>#N/A</v>
      </c>
      <c r="T22" t="str">
        <f t="shared" si="6"/>
        <v>BBB+</v>
      </c>
      <c r="V22" t="e">
        <f>VLOOKUP(O22,Table!$B$2:$D$11,3,FALSE)</f>
        <v>#N/A</v>
      </c>
      <c r="W22" t="e">
        <f>VLOOKUP(P22,Table!$B$2:$D$11,3,FALSE)</f>
        <v>#N/A</v>
      </c>
      <c r="X22" t="e">
        <f>VLOOKUP(Q22,Table!$C$2:$D$11,2,FALSE)</f>
        <v>#N/A</v>
      </c>
      <c r="Y22">
        <f>VLOOKUP(T22,Table!$B$2:$D$11,3,FALSE)</f>
        <v>8</v>
      </c>
    </row>
    <row r="23" spans="1:25">
      <c r="A23" t="s">
        <v>46</v>
      </c>
      <c r="B23" t="s">
        <v>47</v>
      </c>
      <c r="C23" t="s">
        <v>8</v>
      </c>
      <c r="D23" t="s">
        <v>8</v>
      </c>
      <c r="E23">
        <v>56.02</v>
      </c>
      <c r="G23" t="s">
        <v>47</v>
      </c>
      <c r="H23" t="s">
        <v>155</v>
      </c>
      <c r="I23" t="s">
        <v>144</v>
      </c>
      <c r="J23" t="s">
        <v>144</v>
      </c>
      <c r="K23" t="s">
        <v>144</v>
      </c>
      <c r="L23" t="s">
        <v>144</v>
      </c>
      <c r="M23" t="s">
        <v>145</v>
      </c>
      <c r="O23" t="str">
        <f t="shared" si="1"/>
        <v>BBB</v>
      </c>
      <c r="P23" t="str">
        <f t="shared" si="2"/>
        <v>#N/A</v>
      </c>
      <c r="Q23" t="str">
        <f t="shared" si="3"/>
        <v>#N/A</v>
      </c>
      <c r="R23" t="str">
        <f t="shared" si="4"/>
        <v>#N/A</v>
      </c>
      <c r="S23" t="str">
        <f t="shared" si="5"/>
        <v>#N/A</v>
      </c>
      <c r="T23" t="str">
        <f t="shared" si="6"/>
        <v>A+</v>
      </c>
      <c r="V23">
        <f>VLOOKUP(O23,Table!$B$2:$D$11,3,FALSE)</f>
        <v>9</v>
      </c>
      <c r="W23" t="e">
        <f>VLOOKUP(P23,Table!$B$2:$D$11,3,FALSE)</f>
        <v>#N/A</v>
      </c>
      <c r="X23" t="e">
        <f>VLOOKUP(Q23,Table!$C$2:$D$11,2,FALSE)</f>
        <v>#N/A</v>
      </c>
      <c r="Y23">
        <f>VLOOKUP(T23,Table!$B$2:$D$11,3,FALSE)</f>
        <v>5</v>
      </c>
    </row>
    <row r="24" spans="1:25">
      <c r="A24" t="s">
        <v>48</v>
      </c>
      <c r="B24" t="s">
        <v>49</v>
      </c>
      <c r="C24" t="s">
        <v>8</v>
      </c>
      <c r="D24" t="s">
        <v>8</v>
      </c>
      <c r="E24">
        <v>30.92</v>
      </c>
      <c r="G24" t="s">
        <v>49</v>
      </c>
      <c r="H24" t="s">
        <v>149</v>
      </c>
      <c r="I24" t="s">
        <v>144</v>
      </c>
      <c r="J24" t="s">
        <v>162</v>
      </c>
      <c r="K24" t="s">
        <v>144</v>
      </c>
      <c r="L24" t="s">
        <v>162</v>
      </c>
      <c r="M24" t="s">
        <v>144</v>
      </c>
      <c r="O24" t="str">
        <f t="shared" si="1"/>
        <v>BBB+</v>
      </c>
      <c r="P24" t="str">
        <f t="shared" si="2"/>
        <v>#N/A</v>
      </c>
      <c r="Q24" t="str">
        <f t="shared" si="3"/>
        <v>Baa3</v>
      </c>
      <c r="R24" t="str">
        <f t="shared" si="4"/>
        <v>#N/A</v>
      </c>
      <c r="S24" t="str">
        <f t="shared" si="5"/>
        <v>Baa3</v>
      </c>
      <c r="T24" t="str">
        <f t="shared" si="6"/>
        <v>#N/A</v>
      </c>
      <c r="V24">
        <f>VLOOKUP(O24,Table!$B$2:$D$11,3,FALSE)</f>
        <v>8</v>
      </c>
      <c r="W24" t="e">
        <f>VLOOKUP(P24,Table!$B$2:$D$11,3,FALSE)</f>
        <v>#N/A</v>
      </c>
      <c r="X24">
        <f>VLOOKUP(Q24,Table!$C$2:$D$11,2,FALSE)</f>
        <v>10</v>
      </c>
      <c r="Y24" t="e">
        <f>VLOOKUP(T24,Table!$B$2:$D$11,3,FALSE)</f>
        <v>#N/A</v>
      </c>
    </row>
    <row r="25" spans="1:25">
      <c r="A25" t="s">
        <v>50</v>
      </c>
      <c r="B25" t="s">
        <v>51</v>
      </c>
      <c r="C25" t="s">
        <v>8</v>
      </c>
      <c r="D25" t="s">
        <v>8</v>
      </c>
      <c r="E25">
        <v>91.68</v>
      </c>
      <c r="G25" t="s">
        <v>51</v>
      </c>
      <c r="H25" t="s">
        <v>169</v>
      </c>
      <c r="I25" t="s">
        <v>144</v>
      </c>
      <c r="J25" t="s">
        <v>144</v>
      </c>
      <c r="K25" t="s">
        <v>170</v>
      </c>
      <c r="L25" t="s">
        <v>144</v>
      </c>
      <c r="M25" t="s">
        <v>157</v>
      </c>
      <c r="O25" t="str">
        <f t="shared" si="1"/>
        <v>NR</v>
      </c>
      <c r="P25" t="str">
        <f t="shared" si="2"/>
        <v>#N/A</v>
      </c>
      <c r="Q25" t="str">
        <f t="shared" si="3"/>
        <v>#N/A</v>
      </c>
      <c r="R25" t="str">
        <f t="shared" si="4"/>
        <v>WR</v>
      </c>
      <c r="S25" t="str">
        <f t="shared" si="5"/>
        <v>#N/A</v>
      </c>
      <c r="T25" t="str">
        <f t="shared" si="6"/>
        <v>A-</v>
      </c>
      <c r="V25" t="e">
        <f>VLOOKUP(O25,Table!$B$2:$D$11,3,FALSE)</f>
        <v>#N/A</v>
      </c>
      <c r="W25" t="e">
        <f>VLOOKUP(P25,Table!$B$2:$D$11,3,FALSE)</f>
        <v>#N/A</v>
      </c>
      <c r="X25" t="e">
        <f>VLOOKUP(Q25,Table!$C$2:$D$11,2,FALSE)</f>
        <v>#N/A</v>
      </c>
      <c r="Y25">
        <f>VLOOKUP(T25,Table!$B$2:$D$11,3,FALSE)</f>
        <v>7</v>
      </c>
    </row>
    <row r="26" spans="1:25">
      <c r="A26" t="s">
        <v>52</v>
      </c>
      <c r="B26" t="s">
        <v>53</v>
      </c>
      <c r="C26" t="s">
        <v>8</v>
      </c>
      <c r="D26" t="s">
        <v>8</v>
      </c>
      <c r="E26">
        <v>19</v>
      </c>
      <c r="G26" t="s">
        <v>53</v>
      </c>
      <c r="H26" t="s">
        <v>155</v>
      </c>
      <c r="I26" t="s">
        <v>144</v>
      </c>
      <c r="J26" t="s">
        <v>171</v>
      </c>
      <c r="K26" t="s">
        <v>170</v>
      </c>
      <c r="L26" t="s">
        <v>144</v>
      </c>
      <c r="M26" t="s">
        <v>157</v>
      </c>
      <c r="O26" t="str">
        <f t="shared" si="1"/>
        <v>BBB</v>
      </c>
      <c r="P26" t="str">
        <f t="shared" si="2"/>
        <v>#N/A</v>
      </c>
      <c r="Q26" t="str">
        <f t="shared" si="3"/>
        <v>Baa2</v>
      </c>
      <c r="R26" t="str">
        <f t="shared" si="4"/>
        <v>WR</v>
      </c>
      <c r="S26" t="str">
        <f t="shared" si="5"/>
        <v>#N/A</v>
      </c>
      <c r="T26" t="str">
        <f t="shared" si="6"/>
        <v>A-</v>
      </c>
      <c r="V26">
        <f>VLOOKUP(O26,Table!$B$2:$D$11,3,FALSE)</f>
        <v>9</v>
      </c>
      <c r="W26" t="e">
        <f>VLOOKUP(P26,Table!$B$2:$D$11,3,FALSE)</f>
        <v>#N/A</v>
      </c>
      <c r="X26">
        <f>VLOOKUP(Q26,Table!$C$2:$D$11,2,FALSE)</f>
        <v>9</v>
      </c>
      <c r="Y26">
        <f>VLOOKUP(T26,Table!$B$2:$D$11,3,FALSE)</f>
        <v>7</v>
      </c>
    </row>
    <row r="27" spans="1:25">
      <c r="A27" t="s">
        <v>54</v>
      </c>
      <c r="B27" t="s">
        <v>55</v>
      </c>
      <c r="C27" t="s">
        <v>8</v>
      </c>
      <c r="D27" t="s">
        <v>8</v>
      </c>
      <c r="E27">
        <v>76.2</v>
      </c>
      <c r="G27" t="s">
        <v>55</v>
      </c>
      <c r="H27" t="s">
        <v>152</v>
      </c>
      <c r="I27" t="s">
        <v>144</v>
      </c>
      <c r="J27" t="s">
        <v>144</v>
      </c>
      <c r="K27" t="s">
        <v>172</v>
      </c>
      <c r="L27" t="s">
        <v>172</v>
      </c>
      <c r="M27" t="s">
        <v>164</v>
      </c>
      <c r="O27" t="str">
        <f t="shared" si="1"/>
        <v>AA</v>
      </c>
      <c r="P27" t="str">
        <f t="shared" si="2"/>
        <v>#N/A</v>
      </c>
      <c r="Q27" t="str">
        <f t="shared" si="3"/>
        <v>#N/A</v>
      </c>
      <c r="R27" t="str">
        <f t="shared" si="4"/>
        <v>Aa1</v>
      </c>
      <c r="S27" t="str">
        <f t="shared" si="5"/>
        <v>Aa1</v>
      </c>
      <c r="T27" t="str">
        <f t="shared" si="6"/>
        <v>AAA</v>
      </c>
      <c r="V27">
        <f>VLOOKUP(O27,Table!$B$2:$D$11,3,FALSE)</f>
        <v>3</v>
      </c>
      <c r="W27" t="e">
        <f>VLOOKUP(P27,Table!$B$2:$D$11,3,FALSE)</f>
        <v>#N/A</v>
      </c>
      <c r="X27" t="e">
        <f>VLOOKUP(Q27,Table!$C$2:$D$11,2,FALSE)</f>
        <v>#N/A</v>
      </c>
      <c r="Y27">
        <f>VLOOKUP(T27,Table!$B$2:$D$11,3,FALSE)</f>
        <v>1</v>
      </c>
    </row>
    <row r="28" spans="1:25">
      <c r="A28" t="s">
        <v>56</v>
      </c>
      <c r="B28" t="s">
        <v>57</v>
      </c>
      <c r="C28" t="s">
        <v>8</v>
      </c>
      <c r="D28" t="s">
        <v>8</v>
      </c>
      <c r="E28">
        <v>59.57</v>
      </c>
      <c r="G28" t="s">
        <v>57</v>
      </c>
      <c r="H28" t="s">
        <v>169</v>
      </c>
      <c r="I28" t="s">
        <v>144</v>
      </c>
      <c r="J28" t="s">
        <v>144</v>
      </c>
      <c r="K28" t="s">
        <v>144</v>
      </c>
      <c r="L28" t="s">
        <v>144</v>
      </c>
      <c r="M28" t="s">
        <v>173</v>
      </c>
      <c r="O28" t="str">
        <f t="shared" si="1"/>
        <v>NR</v>
      </c>
      <c r="P28" t="str">
        <f t="shared" si="2"/>
        <v>#N/A</v>
      </c>
      <c r="Q28" t="str">
        <f t="shared" si="3"/>
        <v>#N/A</v>
      </c>
      <c r="R28" t="str">
        <f t="shared" si="4"/>
        <v>#N/A</v>
      </c>
      <c r="S28" t="str">
        <f t="shared" si="5"/>
        <v>#N/A</v>
      </c>
      <c r="T28" t="str">
        <f t="shared" si="6"/>
        <v>CC</v>
      </c>
      <c r="V28" t="e">
        <f>VLOOKUP(O28,Table!$B$2:$D$11,3,FALSE)</f>
        <v>#N/A</v>
      </c>
      <c r="W28" t="e">
        <f>VLOOKUP(P28,Table!$B$2:$D$11,3,FALSE)</f>
        <v>#N/A</v>
      </c>
      <c r="X28" t="e">
        <f>VLOOKUP(Q28,Table!$C$2:$D$11,2,FALSE)</f>
        <v>#N/A</v>
      </c>
      <c r="Y28" t="e">
        <f>VLOOKUP(T28,Table!$B$2:$D$11,3,FALSE)</f>
        <v>#N/A</v>
      </c>
    </row>
    <row r="29" spans="1:25">
      <c r="A29" t="s">
        <v>58</v>
      </c>
      <c r="B29" t="s">
        <v>59</v>
      </c>
      <c r="C29" t="s">
        <v>8</v>
      </c>
      <c r="D29" t="s">
        <v>8</v>
      </c>
      <c r="E29">
        <v>58.36</v>
      </c>
      <c r="G29" t="s">
        <v>59</v>
      </c>
      <c r="H29" t="s">
        <v>174</v>
      </c>
      <c r="I29" t="s">
        <v>174</v>
      </c>
      <c r="J29" t="s">
        <v>144</v>
      </c>
      <c r="K29" t="s">
        <v>144</v>
      </c>
      <c r="L29" t="s">
        <v>144</v>
      </c>
      <c r="M29" t="s">
        <v>155</v>
      </c>
      <c r="O29" t="str">
        <f t="shared" si="1"/>
        <v>BBB-</v>
      </c>
      <c r="P29" t="str">
        <f t="shared" si="2"/>
        <v>BBB-</v>
      </c>
      <c r="Q29" t="str">
        <f t="shared" si="3"/>
        <v>#N/A</v>
      </c>
      <c r="R29" t="str">
        <f t="shared" si="4"/>
        <v>#N/A</v>
      </c>
      <c r="S29" t="str">
        <f t="shared" si="5"/>
        <v>#N/A</v>
      </c>
      <c r="T29" t="str">
        <f t="shared" si="6"/>
        <v>BBB</v>
      </c>
      <c r="V29">
        <f>VLOOKUP(O29,Table!$B$2:$D$11,3,FALSE)</f>
        <v>10</v>
      </c>
      <c r="W29">
        <f>VLOOKUP(P29,Table!$B$2:$D$11,3,FALSE)</f>
        <v>10</v>
      </c>
      <c r="X29" t="e">
        <f>VLOOKUP(Q29,Table!$C$2:$D$11,2,FALSE)</f>
        <v>#N/A</v>
      </c>
      <c r="Y29">
        <f>VLOOKUP(T29,Table!$B$2:$D$11,3,FALSE)</f>
        <v>9</v>
      </c>
    </row>
    <row r="30" spans="1:25">
      <c r="A30" t="s">
        <v>60</v>
      </c>
      <c r="B30" t="s">
        <v>61</v>
      </c>
      <c r="C30" t="s">
        <v>8</v>
      </c>
      <c r="D30" t="s">
        <v>8</v>
      </c>
      <c r="E30">
        <v>12.55</v>
      </c>
      <c r="G30" t="s">
        <v>61</v>
      </c>
      <c r="H30" t="s">
        <v>155</v>
      </c>
      <c r="I30" t="s">
        <v>155</v>
      </c>
      <c r="J30" t="s">
        <v>156</v>
      </c>
      <c r="K30" t="s">
        <v>170</v>
      </c>
      <c r="L30" t="s">
        <v>156</v>
      </c>
      <c r="M30" t="s">
        <v>161</v>
      </c>
      <c r="O30" t="str">
        <f t="shared" si="1"/>
        <v>BBB</v>
      </c>
      <c r="P30" t="str">
        <f t="shared" si="2"/>
        <v>BBB</v>
      </c>
      <c r="Q30" t="str">
        <f t="shared" si="3"/>
        <v>Baa2</v>
      </c>
      <c r="R30" t="str">
        <f t="shared" si="4"/>
        <v>WR</v>
      </c>
      <c r="S30" t="str">
        <f t="shared" si="5"/>
        <v>Baa2</v>
      </c>
      <c r="T30" t="str">
        <f t="shared" si="6"/>
        <v>BB+</v>
      </c>
      <c r="V30">
        <f>VLOOKUP(O30,Table!$B$2:$D$11,3,FALSE)</f>
        <v>9</v>
      </c>
      <c r="W30">
        <f>VLOOKUP(P30,Table!$B$2:$D$11,3,FALSE)</f>
        <v>9</v>
      </c>
      <c r="X30">
        <f>VLOOKUP(Q30,Table!$C$2:$D$11,2,FALSE)</f>
        <v>9</v>
      </c>
      <c r="Y30" t="e">
        <f>VLOOKUP(T30,Table!$B$2:$D$11,3,FALSE)</f>
        <v>#N/A</v>
      </c>
    </row>
    <row r="31" spans="1:25">
      <c r="A31" t="s">
        <v>62</v>
      </c>
      <c r="B31" t="s">
        <v>63</v>
      </c>
      <c r="C31" t="s">
        <v>8</v>
      </c>
      <c r="D31" t="s">
        <v>8</v>
      </c>
      <c r="E31">
        <v>67.010000000000005</v>
      </c>
      <c r="G31" t="s">
        <v>63</v>
      </c>
      <c r="H31" t="s">
        <v>157</v>
      </c>
      <c r="I31" t="s">
        <v>144</v>
      </c>
      <c r="J31" t="s">
        <v>153</v>
      </c>
      <c r="K31" t="s">
        <v>144</v>
      </c>
      <c r="L31" t="s">
        <v>153</v>
      </c>
      <c r="M31" t="s">
        <v>161</v>
      </c>
      <c r="O31" t="str">
        <f t="shared" si="1"/>
        <v>A-</v>
      </c>
      <c r="P31" t="str">
        <f t="shared" si="2"/>
        <v>#N/A</v>
      </c>
      <c r="Q31" t="str">
        <f t="shared" si="3"/>
        <v>Baa1</v>
      </c>
      <c r="R31" t="str">
        <f t="shared" si="4"/>
        <v>#N/A</v>
      </c>
      <c r="S31" t="str">
        <f t="shared" si="5"/>
        <v>Baa1</v>
      </c>
      <c r="T31" t="str">
        <f t="shared" si="6"/>
        <v>BB+</v>
      </c>
      <c r="V31">
        <f>VLOOKUP(O31,Table!$B$2:$D$11,3,FALSE)</f>
        <v>7</v>
      </c>
      <c r="W31" t="e">
        <f>VLOOKUP(P31,Table!$B$2:$D$11,3,FALSE)</f>
        <v>#N/A</v>
      </c>
      <c r="X31">
        <f>VLOOKUP(Q31,Table!$C$2:$D$11,2,FALSE)</f>
        <v>8</v>
      </c>
      <c r="Y31" t="e">
        <f>VLOOKUP(T31,Table!$B$2:$D$11,3,FALSE)</f>
        <v>#N/A</v>
      </c>
    </row>
    <row r="32" spans="1:25">
      <c r="A32" t="s">
        <v>64</v>
      </c>
      <c r="B32" t="s">
        <v>65</v>
      </c>
      <c r="C32" t="s">
        <v>8</v>
      </c>
      <c r="D32" t="s">
        <v>8</v>
      </c>
      <c r="E32">
        <v>105.22</v>
      </c>
      <c r="G32" t="s">
        <v>65</v>
      </c>
      <c r="H32" t="s">
        <v>160</v>
      </c>
      <c r="I32" t="s">
        <v>144</v>
      </c>
      <c r="J32" t="s">
        <v>172</v>
      </c>
      <c r="K32" t="s">
        <v>170</v>
      </c>
      <c r="L32" t="s">
        <v>172</v>
      </c>
      <c r="M32" t="s">
        <v>152</v>
      </c>
      <c r="O32" t="str">
        <f t="shared" si="1"/>
        <v>AA+</v>
      </c>
      <c r="P32" t="str">
        <f t="shared" si="2"/>
        <v>#N/A</v>
      </c>
      <c r="Q32" t="str">
        <f t="shared" si="3"/>
        <v>Aa1</v>
      </c>
      <c r="R32" t="str">
        <f t="shared" si="4"/>
        <v>WR</v>
      </c>
      <c r="S32" t="str">
        <f t="shared" si="5"/>
        <v>Aa1</v>
      </c>
      <c r="T32" t="str">
        <f t="shared" si="6"/>
        <v>AA</v>
      </c>
      <c r="V32">
        <f>VLOOKUP(O32,Table!$B$2:$D$11,3,FALSE)</f>
        <v>2</v>
      </c>
      <c r="W32" t="e">
        <f>VLOOKUP(P32,Table!$B$2:$D$11,3,FALSE)</f>
        <v>#N/A</v>
      </c>
      <c r="X32">
        <f>VLOOKUP(Q32,Table!$C$2:$D$11,2,FALSE)</f>
        <v>2</v>
      </c>
      <c r="Y32">
        <f>VLOOKUP(T32,Table!$B$2:$D$11,3,FALSE)</f>
        <v>3</v>
      </c>
    </row>
    <row r="33" spans="1:25">
      <c r="A33" t="s">
        <v>66</v>
      </c>
      <c r="B33" t="s">
        <v>67</v>
      </c>
      <c r="C33" t="s">
        <v>8</v>
      </c>
      <c r="D33" t="s">
        <v>8</v>
      </c>
      <c r="E33">
        <v>54.45</v>
      </c>
      <c r="G33" t="s">
        <v>67</v>
      </c>
      <c r="H33" t="s">
        <v>155</v>
      </c>
      <c r="I33" t="s">
        <v>144</v>
      </c>
      <c r="J33" t="s">
        <v>156</v>
      </c>
      <c r="K33" t="s">
        <v>144</v>
      </c>
      <c r="L33" t="s">
        <v>156</v>
      </c>
      <c r="M33" t="s">
        <v>144</v>
      </c>
      <c r="O33" t="str">
        <f t="shared" si="1"/>
        <v>BBB</v>
      </c>
      <c r="P33" t="str">
        <f t="shared" si="2"/>
        <v>#N/A</v>
      </c>
      <c r="Q33" t="str">
        <f t="shared" si="3"/>
        <v>Baa2</v>
      </c>
      <c r="R33" t="str">
        <f t="shared" si="4"/>
        <v>#N/A</v>
      </c>
      <c r="S33" t="str">
        <f t="shared" si="5"/>
        <v>Baa2</v>
      </c>
      <c r="T33" t="str">
        <f t="shared" si="6"/>
        <v>#N/A</v>
      </c>
      <c r="V33">
        <f>VLOOKUP(O33,Table!$B$2:$D$11,3,FALSE)</f>
        <v>9</v>
      </c>
      <c r="W33" t="e">
        <f>VLOOKUP(P33,Table!$B$2:$D$11,3,FALSE)</f>
        <v>#N/A</v>
      </c>
      <c r="X33">
        <f>VLOOKUP(Q33,Table!$C$2:$D$11,2,FALSE)</f>
        <v>9</v>
      </c>
      <c r="Y33" t="e">
        <f>VLOOKUP(T33,Table!$B$2:$D$11,3,FALSE)</f>
        <v>#N/A</v>
      </c>
    </row>
    <row r="34" spans="1:25">
      <c r="A34" t="s">
        <v>68</v>
      </c>
      <c r="B34" t="s">
        <v>69</v>
      </c>
      <c r="C34" t="s">
        <v>8</v>
      </c>
      <c r="D34" t="s">
        <v>8</v>
      </c>
      <c r="E34">
        <v>74</v>
      </c>
      <c r="G34" t="s">
        <v>69</v>
      </c>
      <c r="H34" t="s">
        <v>154</v>
      </c>
      <c r="I34" t="s">
        <v>144</v>
      </c>
      <c r="J34" t="s">
        <v>163</v>
      </c>
      <c r="K34" t="s">
        <v>170</v>
      </c>
      <c r="L34" t="s">
        <v>163</v>
      </c>
      <c r="M34" t="s">
        <v>144</v>
      </c>
      <c r="O34" t="str">
        <f t="shared" si="1"/>
        <v>A</v>
      </c>
      <c r="P34" t="str">
        <f t="shared" si="2"/>
        <v>#N/A</v>
      </c>
      <c r="Q34" t="str">
        <f t="shared" si="3"/>
        <v>A2</v>
      </c>
      <c r="R34" t="str">
        <f t="shared" si="4"/>
        <v>WR</v>
      </c>
      <c r="S34" t="str">
        <f t="shared" si="5"/>
        <v>A2</v>
      </c>
      <c r="T34" t="str">
        <f t="shared" si="6"/>
        <v>#N/A</v>
      </c>
      <c r="V34">
        <f>VLOOKUP(O34,Table!$B$2:$D$11,3,FALSE)</f>
        <v>6</v>
      </c>
      <c r="W34" t="e">
        <f>VLOOKUP(P34,Table!$B$2:$D$11,3,FALSE)</f>
        <v>#N/A</v>
      </c>
      <c r="X34">
        <f>VLOOKUP(Q34,Table!$C$2:$D$11,2,FALSE)</f>
        <v>6</v>
      </c>
      <c r="Y34" t="e">
        <f>VLOOKUP(T34,Table!$B$2:$D$11,3,FALSE)</f>
        <v>#N/A</v>
      </c>
    </row>
    <row r="35" spans="1:25">
      <c r="A35" t="s">
        <v>70</v>
      </c>
      <c r="B35" t="s">
        <v>71</v>
      </c>
      <c r="C35" t="s">
        <v>8</v>
      </c>
      <c r="D35" t="s">
        <v>8</v>
      </c>
      <c r="E35">
        <v>75.900000000000006</v>
      </c>
      <c r="G35" t="s">
        <v>71</v>
      </c>
      <c r="H35" t="s">
        <v>155</v>
      </c>
      <c r="I35" t="s">
        <v>174</v>
      </c>
      <c r="J35" t="s">
        <v>156</v>
      </c>
      <c r="K35" t="s">
        <v>144</v>
      </c>
      <c r="L35" t="s">
        <v>156</v>
      </c>
      <c r="M35" t="s">
        <v>154</v>
      </c>
      <c r="O35" t="str">
        <f t="shared" si="1"/>
        <v>BBB</v>
      </c>
      <c r="P35" t="str">
        <f t="shared" si="2"/>
        <v>BBB-</v>
      </c>
      <c r="Q35" t="str">
        <f t="shared" si="3"/>
        <v>Baa2</v>
      </c>
      <c r="R35" t="str">
        <f t="shared" si="4"/>
        <v>#N/A</v>
      </c>
      <c r="S35" t="str">
        <f t="shared" si="5"/>
        <v>Baa2</v>
      </c>
      <c r="T35" t="str">
        <f t="shared" si="6"/>
        <v>A</v>
      </c>
      <c r="V35">
        <f>VLOOKUP(O35,Table!$B$2:$D$11,3,FALSE)</f>
        <v>9</v>
      </c>
      <c r="W35">
        <f>VLOOKUP(P35,Table!$B$2:$D$11,3,FALSE)</f>
        <v>10</v>
      </c>
      <c r="X35">
        <f>VLOOKUP(Q35,Table!$C$2:$D$11,2,FALSE)</f>
        <v>9</v>
      </c>
      <c r="Y35">
        <f>VLOOKUP(T35,Table!$B$2:$D$11,3,FALSE)</f>
        <v>6</v>
      </c>
    </row>
    <row r="36" spans="1:25">
      <c r="A36" t="s">
        <v>72</v>
      </c>
      <c r="B36" t="s">
        <v>73</v>
      </c>
      <c r="C36" t="s">
        <v>8</v>
      </c>
      <c r="D36" t="s">
        <v>8</v>
      </c>
      <c r="E36">
        <v>38.729999999999997</v>
      </c>
      <c r="G36" t="s">
        <v>73</v>
      </c>
      <c r="H36" t="s">
        <v>145</v>
      </c>
      <c r="I36" t="s">
        <v>145</v>
      </c>
      <c r="J36" t="s">
        <v>158</v>
      </c>
      <c r="K36" t="s">
        <v>144</v>
      </c>
      <c r="L36" t="s">
        <v>158</v>
      </c>
      <c r="M36" t="s">
        <v>152</v>
      </c>
      <c r="O36" t="str">
        <f t="shared" si="1"/>
        <v>A+</v>
      </c>
      <c r="P36" t="str">
        <f t="shared" si="2"/>
        <v>A+</v>
      </c>
      <c r="Q36" t="str">
        <f t="shared" si="3"/>
        <v>A1</v>
      </c>
      <c r="R36" t="str">
        <f t="shared" si="4"/>
        <v>#N/A</v>
      </c>
      <c r="S36" t="str">
        <f t="shared" si="5"/>
        <v>A1</v>
      </c>
      <c r="T36" t="str">
        <f t="shared" si="6"/>
        <v>AA</v>
      </c>
      <c r="V36">
        <f>VLOOKUP(O36,Table!$B$2:$D$11,3,FALSE)</f>
        <v>5</v>
      </c>
      <c r="W36">
        <f>VLOOKUP(P36,Table!$B$2:$D$11,3,FALSE)</f>
        <v>5</v>
      </c>
      <c r="X36">
        <f>VLOOKUP(Q36,Table!$C$2:$D$11,2,FALSE)</f>
        <v>5</v>
      </c>
      <c r="Y36">
        <f>VLOOKUP(T36,Table!$B$2:$D$11,3,FALSE)</f>
        <v>3</v>
      </c>
    </row>
    <row r="37" spans="1:25">
      <c r="A37" t="s">
        <v>74</v>
      </c>
      <c r="B37" t="s">
        <v>75</v>
      </c>
      <c r="C37" t="s">
        <v>8</v>
      </c>
      <c r="D37" t="s">
        <v>8</v>
      </c>
      <c r="E37">
        <v>55.77</v>
      </c>
      <c r="G37" t="s">
        <v>75</v>
      </c>
      <c r="H37" t="s">
        <v>155</v>
      </c>
      <c r="I37" t="s">
        <v>155</v>
      </c>
      <c r="J37" t="s">
        <v>162</v>
      </c>
      <c r="K37" t="s">
        <v>144</v>
      </c>
      <c r="L37" t="s">
        <v>162</v>
      </c>
      <c r="M37" t="s">
        <v>149</v>
      </c>
      <c r="O37" t="str">
        <f t="shared" si="1"/>
        <v>BBB</v>
      </c>
      <c r="P37" t="str">
        <f t="shared" si="2"/>
        <v>BBB</v>
      </c>
      <c r="Q37" t="str">
        <f t="shared" si="3"/>
        <v>Baa3</v>
      </c>
      <c r="R37" t="str">
        <f t="shared" si="4"/>
        <v>#N/A</v>
      </c>
      <c r="S37" t="str">
        <f t="shared" si="5"/>
        <v>Baa3</v>
      </c>
      <c r="T37" t="str">
        <f t="shared" si="6"/>
        <v>BBB+</v>
      </c>
      <c r="V37">
        <f>VLOOKUP(O37,Table!$B$2:$D$11,3,FALSE)</f>
        <v>9</v>
      </c>
      <c r="W37">
        <f>VLOOKUP(P37,Table!$B$2:$D$11,3,FALSE)</f>
        <v>9</v>
      </c>
      <c r="X37">
        <f>VLOOKUP(Q37,Table!$C$2:$D$11,2,FALSE)</f>
        <v>10</v>
      </c>
      <c r="Y37">
        <f>VLOOKUP(T37,Table!$B$2:$D$11,3,FALSE)</f>
        <v>8</v>
      </c>
    </row>
    <row r="38" spans="1:25">
      <c r="A38" t="s">
        <v>76</v>
      </c>
      <c r="B38" t="s">
        <v>77</v>
      </c>
      <c r="C38" t="s">
        <v>8</v>
      </c>
      <c r="D38" t="s">
        <v>8</v>
      </c>
      <c r="E38">
        <v>81.849999999999994</v>
      </c>
      <c r="G38" t="s">
        <v>77</v>
      </c>
      <c r="H38" t="s">
        <v>144</v>
      </c>
      <c r="I38" t="s">
        <v>144</v>
      </c>
      <c r="J38" t="s">
        <v>144</v>
      </c>
      <c r="K38" t="s">
        <v>144</v>
      </c>
      <c r="L38" t="s">
        <v>144</v>
      </c>
      <c r="M38" t="s">
        <v>144</v>
      </c>
      <c r="O38" t="str">
        <f t="shared" si="1"/>
        <v>#N/A</v>
      </c>
      <c r="P38" t="str">
        <f t="shared" si="2"/>
        <v>#N/A</v>
      </c>
      <c r="Q38" t="str">
        <f t="shared" si="3"/>
        <v>#N/A</v>
      </c>
      <c r="R38" t="str">
        <f t="shared" si="4"/>
        <v>#N/A</v>
      </c>
      <c r="S38" t="str">
        <f t="shared" si="5"/>
        <v>#N/A</v>
      </c>
      <c r="T38" t="str">
        <f t="shared" si="6"/>
        <v>#N/A</v>
      </c>
      <c r="V38" t="e">
        <f>VLOOKUP(O38,Table!$B$2:$D$11,3,FALSE)</f>
        <v>#N/A</v>
      </c>
      <c r="W38" t="e">
        <f>VLOOKUP(P38,Table!$B$2:$D$11,3,FALSE)</f>
        <v>#N/A</v>
      </c>
      <c r="X38" t="e">
        <f>VLOOKUP(Q38,Table!$C$2:$D$11,2,FALSE)</f>
        <v>#N/A</v>
      </c>
      <c r="Y38" t="e">
        <f>VLOOKUP(T38,Table!$B$2:$D$11,3,FALSE)</f>
        <v>#N/A</v>
      </c>
    </row>
    <row r="39" spans="1:25">
      <c r="A39" t="s">
        <v>78</v>
      </c>
      <c r="B39" t="s">
        <v>79</v>
      </c>
      <c r="C39" t="s">
        <v>8</v>
      </c>
      <c r="D39" t="s">
        <v>8</v>
      </c>
      <c r="E39">
        <v>28.43</v>
      </c>
      <c r="G39" t="s">
        <v>79</v>
      </c>
      <c r="H39" t="s">
        <v>149</v>
      </c>
      <c r="I39" t="s">
        <v>149</v>
      </c>
      <c r="J39" t="s">
        <v>156</v>
      </c>
      <c r="K39" t="s">
        <v>144</v>
      </c>
      <c r="L39" t="s">
        <v>156</v>
      </c>
      <c r="M39" t="s">
        <v>145</v>
      </c>
      <c r="O39" t="str">
        <f t="shared" si="1"/>
        <v>BBB+</v>
      </c>
      <c r="P39" t="str">
        <f t="shared" si="2"/>
        <v>BBB+</v>
      </c>
      <c r="Q39" t="str">
        <f t="shared" si="3"/>
        <v>Baa2</v>
      </c>
      <c r="R39" t="str">
        <f t="shared" si="4"/>
        <v>#N/A</v>
      </c>
      <c r="S39" t="str">
        <f t="shared" si="5"/>
        <v>Baa2</v>
      </c>
      <c r="T39" t="str">
        <f t="shared" si="6"/>
        <v>A+</v>
      </c>
      <c r="V39">
        <f>VLOOKUP(O39,Table!$B$2:$D$11,3,FALSE)</f>
        <v>8</v>
      </c>
      <c r="W39">
        <f>VLOOKUP(P39,Table!$B$2:$D$11,3,FALSE)</f>
        <v>8</v>
      </c>
      <c r="X39">
        <f>VLOOKUP(Q39,Table!$C$2:$D$11,2,FALSE)</f>
        <v>9</v>
      </c>
      <c r="Y39">
        <f>VLOOKUP(T39,Table!$B$2:$D$11,3,FALSE)</f>
        <v>5</v>
      </c>
    </row>
    <row r="40" spans="1:25">
      <c r="A40" t="s">
        <v>80</v>
      </c>
      <c r="B40" t="s">
        <v>81</v>
      </c>
      <c r="C40" t="s">
        <v>8</v>
      </c>
      <c r="D40" t="s">
        <v>8</v>
      </c>
      <c r="E40">
        <v>59.55</v>
      </c>
      <c r="G40" t="s">
        <v>81</v>
      </c>
      <c r="H40" t="s">
        <v>149</v>
      </c>
      <c r="I40" t="s">
        <v>155</v>
      </c>
      <c r="J40" t="s">
        <v>156</v>
      </c>
      <c r="K40" t="s">
        <v>144</v>
      </c>
      <c r="L40" t="s">
        <v>156</v>
      </c>
      <c r="M40" t="s">
        <v>149</v>
      </c>
      <c r="O40" t="str">
        <f t="shared" si="1"/>
        <v>BBB+</v>
      </c>
      <c r="P40" t="str">
        <f t="shared" si="2"/>
        <v>BBB</v>
      </c>
      <c r="Q40" t="str">
        <f t="shared" si="3"/>
        <v>Baa2</v>
      </c>
      <c r="R40" t="str">
        <f t="shared" si="4"/>
        <v>#N/A</v>
      </c>
      <c r="S40" t="str">
        <f t="shared" si="5"/>
        <v>Baa2</v>
      </c>
      <c r="T40" t="str">
        <f t="shared" si="6"/>
        <v>BBB+</v>
      </c>
      <c r="V40">
        <f>VLOOKUP(O40,Table!$B$2:$D$11,3,FALSE)</f>
        <v>8</v>
      </c>
      <c r="W40">
        <f>VLOOKUP(P40,Table!$B$2:$D$11,3,FALSE)</f>
        <v>9</v>
      </c>
      <c r="X40">
        <f>VLOOKUP(Q40,Table!$C$2:$D$11,2,FALSE)</f>
        <v>9</v>
      </c>
      <c r="Y40">
        <f>VLOOKUP(T40,Table!$B$2:$D$11,3,FALSE)</f>
        <v>8</v>
      </c>
    </row>
    <row r="41" spans="1:25">
      <c r="A41" t="s">
        <v>82</v>
      </c>
      <c r="B41" t="s">
        <v>83</v>
      </c>
      <c r="C41" t="s">
        <v>8</v>
      </c>
      <c r="D41" t="s">
        <v>8</v>
      </c>
      <c r="E41">
        <v>18.8</v>
      </c>
      <c r="G41" t="s">
        <v>83</v>
      </c>
      <c r="H41" t="s">
        <v>157</v>
      </c>
      <c r="I41" t="s">
        <v>157</v>
      </c>
      <c r="J41" t="s">
        <v>175</v>
      </c>
      <c r="K41" t="s">
        <v>170</v>
      </c>
      <c r="L41" t="s">
        <v>175</v>
      </c>
      <c r="M41" t="s">
        <v>150</v>
      </c>
      <c r="O41" t="str">
        <f t="shared" si="1"/>
        <v>A-</v>
      </c>
      <c r="P41" t="str">
        <f t="shared" si="2"/>
        <v>A-</v>
      </c>
      <c r="Q41" t="str">
        <f t="shared" si="3"/>
        <v>A3</v>
      </c>
      <c r="R41" t="str">
        <f t="shared" si="4"/>
        <v>WR</v>
      </c>
      <c r="S41" t="str">
        <f t="shared" si="5"/>
        <v>A3</v>
      </c>
      <c r="T41" t="str">
        <f t="shared" si="6"/>
        <v>AA-</v>
      </c>
      <c r="V41">
        <f>VLOOKUP(O41,Table!$B$2:$D$11,3,FALSE)</f>
        <v>7</v>
      </c>
      <c r="W41">
        <f>VLOOKUP(P41,Table!$B$2:$D$11,3,FALSE)</f>
        <v>7</v>
      </c>
      <c r="X41">
        <f>VLOOKUP(Q41,Table!$C$2:$D$11,2,FALSE)</f>
        <v>7</v>
      </c>
      <c r="Y41">
        <f>VLOOKUP(T41,Table!$B$2:$D$11,3,FALSE)</f>
        <v>4</v>
      </c>
    </row>
    <row r="42" spans="1:25">
      <c r="A42" t="s">
        <v>84</v>
      </c>
      <c r="B42" t="s">
        <v>85</v>
      </c>
      <c r="C42" t="s">
        <v>8</v>
      </c>
      <c r="D42" t="s">
        <v>8</v>
      </c>
      <c r="E42">
        <v>33.155000000000001</v>
      </c>
      <c r="G42" t="s">
        <v>85</v>
      </c>
      <c r="H42" t="s">
        <v>157</v>
      </c>
      <c r="I42" t="s">
        <v>144</v>
      </c>
      <c r="J42" t="s">
        <v>153</v>
      </c>
      <c r="K42" t="s">
        <v>170</v>
      </c>
      <c r="L42" t="s">
        <v>153</v>
      </c>
      <c r="M42" t="s">
        <v>144</v>
      </c>
      <c r="O42" t="str">
        <f t="shared" si="1"/>
        <v>A-</v>
      </c>
      <c r="P42" t="str">
        <f t="shared" si="2"/>
        <v>#N/A</v>
      </c>
      <c r="Q42" t="str">
        <f t="shared" si="3"/>
        <v>Baa1</v>
      </c>
      <c r="R42" t="str">
        <f t="shared" si="4"/>
        <v>WR</v>
      </c>
      <c r="S42" t="str">
        <f t="shared" si="5"/>
        <v>Baa1</v>
      </c>
      <c r="T42" t="str">
        <f t="shared" si="6"/>
        <v>#N/A</v>
      </c>
      <c r="V42">
        <f>VLOOKUP(O42,Table!$B$2:$D$11,3,FALSE)</f>
        <v>7</v>
      </c>
      <c r="W42" t="e">
        <f>VLOOKUP(P42,Table!$B$2:$D$11,3,FALSE)</f>
        <v>#N/A</v>
      </c>
      <c r="X42">
        <f>VLOOKUP(Q42,Table!$C$2:$D$11,2,FALSE)</f>
        <v>8</v>
      </c>
      <c r="Y42" t="e">
        <f>VLOOKUP(T42,Table!$B$2:$D$11,3,FALSE)</f>
        <v>#N/A</v>
      </c>
    </row>
    <row r="43" spans="1:25">
      <c r="A43" t="s">
        <v>86</v>
      </c>
      <c r="B43" t="s">
        <v>87</v>
      </c>
      <c r="C43" t="s">
        <v>8</v>
      </c>
      <c r="D43" t="s">
        <v>8</v>
      </c>
      <c r="E43">
        <v>20.99</v>
      </c>
      <c r="G43" t="s">
        <v>87</v>
      </c>
      <c r="H43" t="s">
        <v>157</v>
      </c>
      <c r="I43" t="s">
        <v>144</v>
      </c>
      <c r="J43" t="s">
        <v>176</v>
      </c>
      <c r="K43" t="s">
        <v>144</v>
      </c>
      <c r="L43" t="s">
        <v>187</v>
      </c>
      <c r="M43" t="s">
        <v>154</v>
      </c>
      <c r="O43" t="str">
        <f t="shared" si="1"/>
        <v>A-</v>
      </c>
      <c r="P43" t="str">
        <f t="shared" si="2"/>
        <v>#N/A</v>
      </c>
      <c r="Q43" t="str">
        <f t="shared" si="3"/>
        <v xml:space="preserve">A3  </v>
      </c>
      <c r="R43" t="str">
        <f t="shared" si="4"/>
        <v>#N/A</v>
      </c>
      <c r="S43" t="str">
        <f t="shared" si="5"/>
        <v>A3 *</v>
      </c>
      <c r="T43" t="str">
        <f t="shared" si="6"/>
        <v>A</v>
      </c>
      <c r="V43">
        <f>VLOOKUP(O43,Table!$B$2:$D$11,3,FALSE)</f>
        <v>7</v>
      </c>
      <c r="W43" t="e">
        <f>VLOOKUP(P43,Table!$B$2:$D$11,3,FALSE)</f>
        <v>#N/A</v>
      </c>
      <c r="X43" t="e">
        <f>VLOOKUP(Q43,Table!$C$2:$D$11,2,FALSE)</f>
        <v>#N/A</v>
      </c>
      <c r="Y43">
        <f>VLOOKUP(T43,Table!$B$2:$D$11,3,FALSE)</f>
        <v>6</v>
      </c>
    </row>
    <row r="44" spans="1:25">
      <c r="A44" t="s">
        <v>88</v>
      </c>
      <c r="B44" t="s">
        <v>89</v>
      </c>
      <c r="C44" t="s">
        <v>8</v>
      </c>
      <c r="D44" t="s">
        <v>8</v>
      </c>
      <c r="E44">
        <v>40.69</v>
      </c>
      <c r="G44" t="s">
        <v>89</v>
      </c>
      <c r="H44" t="s">
        <v>144</v>
      </c>
      <c r="I44" t="s">
        <v>144</v>
      </c>
      <c r="J44" t="s">
        <v>144</v>
      </c>
      <c r="K44" t="s">
        <v>144</v>
      </c>
      <c r="L44" t="s">
        <v>144</v>
      </c>
      <c r="M44" t="s">
        <v>144</v>
      </c>
      <c r="O44" t="str">
        <f t="shared" si="1"/>
        <v>#N/A</v>
      </c>
      <c r="P44" t="str">
        <f t="shared" si="2"/>
        <v>#N/A</v>
      </c>
      <c r="Q44" t="str">
        <f t="shared" si="3"/>
        <v>#N/A</v>
      </c>
      <c r="R44" t="str">
        <f t="shared" si="4"/>
        <v>#N/A</v>
      </c>
      <c r="S44" t="str">
        <f t="shared" si="5"/>
        <v>#N/A</v>
      </c>
      <c r="T44" t="str">
        <f t="shared" si="6"/>
        <v>#N/A</v>
      </c>
      <c r="V44" t="e">
        <f>VLOOKUP(O44,Table!$B$2:$D$11,3,FALSE)</f>
        <v>#N/A</v>
      </c>
      <c r="W44" t="e">
        <f>VLOOKUP(P44,Table!$B$2:$D$11,3,FALSE)</f>
        <v>#N/A</v>
      </c>
      <c r="X44" t="e">
        <f>VLOOKUP(Q44,Table!$C$2:$D$11,2,FALSE)</f>
        <v>#N/A</v>
      </c>
      <c r="Y44" t="e">
        <f>VLOOKUP(T44,Table!$B$2:$D$11,3,FALSE)</f>
        <v>#N/A</v>
      </c>
    </row>
    <row r="45" spans="1:25">
      <c r="A45" t="s">
        <v>90</v>
      </c>
      <c r="B45" t="s">
        <v>91</v>
      </c>
      <c r="C45" t="s">
        <v>8</v>
      </c>
      <c r="D45" t="s">
        <v>8</v>
      </c>
      <c r="E45">
        <v>56.44</v>
      </c>
      <c r="G45" t="s">
        <v>91</v>
      </c>
      <c r="H45" t="s">
        <v>144</v>
      </c>
      <c r="I45" t="s">
        <v>144</v>
      </c>
      <c r="J45" t="s">
        <v>144</v>
      </c>
      <c r="K45" t="s">
        <v>144</v>
      </c>
      <c r="L45" t="s">
        <v>144</v>
      </c>
      <c r="M45" t="s">
        <v>144</v>
      </c>
      <c r="O45" t="str">
        <f t="shared" si="1"/>
        <v>#N/A</v>
      </c>
      <c r="P45" t="str">
        <f t="shared" si="2"/>
        <v>#N/A</v>
      </c>
      <c r="Q45" t="str">
        <f t="shared" si="3"/>
        <v>#N/A</v>
      </c>
      <c r="R45" t="str">
        <f t="shared" si="4"/>
        <v>#N/A</v>
      </c>
      <c r="S45" t="str">
        <f t="shared" si="5"/>
        <v>#N/A</v>
      </c>
      <c r="T45" t="str">
        <f t="shared" si="6"/>
        <v>#N/A</v>
      </c>
      <c r="V45" t="e">
        <f>VLOOKUP(O45,Table!$B$2:$D$11,3,FALSE)</f>
        <v>#N/A</v>
      </c>
      <c r="W45" t="e">
        <f>VLOOKUP(P45,Table!$B$2:$D$11,3,FALSE)</f>
        <v>#N/A</v>
      </c>
      <c r="X45" t="e">
        <f>VLOOKUP(Q45,Table!$C$2:$D$11,2,FALSE)</f>
        <v>#N/A</v>
      </c>
      <c r="Y45" t="e">
        <f>VLOOKUP(T45,Table!$B$2:$D$11,3,FALSE)</f>
        <v>#N/A</v>
      </c>
    </row>
    <row r="46" spans="1:25">
      <c r="A46" t="s">
        <v>92</v>
      </c>
      <c r="B46" t="s">
        <v>93</v>
      </c>
      <c r="C46" t="s">
        <v>8</v>
      </c>
      <c r="D46" t="s">
        <v>8</v>
      </c>
      <c r="E46">
        <v>36.35</v>
      </c>
      <c r="G46" t="s">
        <v>93</v>
      </c>
      <c r="H46" t="s">
        <v>144</v>
      </c>
      <c r="I46" t="s">
        <v>144</v>
      </c>
      <c r="J46" t="s">
        <v>144</v>
      </c>
      <c r="K46" t="s">
        <v>144</v>
      </c>
      <c r="L46" t="s">
        <v>144</v>
      </c>
      <c r="M46" t="s">
        <v>144</v>
      </c>
      <c r="O46" t="str">
        <f t="shared" si="1"/>
        <v>#N/A</v>
      </c>
      <c r="P46" t="str">
        <f t="shared" si="2"/>
        <v>#N/A</v>
      </c>
      <c r="Q46" t="str">
        <f t="shared" si="3"/>
        <v>#N/A</v>
      </c>
      <c r="R46" t="str">
        <f t="shared" si="4"/>
        <v>#N/A</v>
      </c>
      <c r="S46" t="str">
        <f t="shared" si="5"/>
        <v>#N/A</v>
      </c>
      <c r="T46" t="str">
        <f t="shared" si="6"/>
        <v>#N/A</v>
      </c>
      <c r="V46" t="e">
        <f>VLOOKUP(O46,Table!$B$2:$D$11,3,FALSE)</f>
        <v>#N/A</v>
      </c>
      <c r="W46" t="e">
        <f>VLOOKUP(P46,Table!$B$2:$D$11,3,FALSE)</f>
        <v>#N/A</v>
      </c>
      <c r="X46" t="e">
        <f>VLOOKUP(Q46,Table!$C$2:$D$11,2,FALSE)</f>
        <v>#N/A</v>
      </c>
      <c r="Y46" t="e">
        <f>VLOOKUP(T46,Table!$B$2:$D$11,3,FALSE)</f>
        <v>#N/A</v>
      </c>
    </row>
    <row r="47" spans="1:25">
      <c r="A47" t="s">
        <v>94</v>
      </c>
      <c r="B47" t="s">
        <v>95</v>
      </c>
      <c r="C47" t="s">
        <v>8</v>
      </c>
      <c r="D47" t="s">
        <v>8</v>
      </c>
      <c r="E47">
        <v>28.17</v>
      </c>
      <c r="G47" t="s">
        <v>95</v>
      </c>
      <c r="H47" t="s">
        <v>154</v>
      </c>
      <c r="I47" t="s">
        <v>144</v>
      </c>
      <c r="J47" t="s">
        <v>158</v>
      </c>
      <c r="K47" t="s">
        <v>144</v>
      </c>
      <c r="L47" t="s">
        <v>158</v>
      </c>
      <c r="M47" t="s">
        <v>145</v>
      </c>
      <c r="O47" t="str">
        <f t="shared" si="1"/>
        <v>A</v>
      </c>
      <c r="P47" t="str">
        <f t="shared" si="2"/>
        <v>#N/A</v>
      </c>
      <c r="Q47" t="str">
        <f t="shared" si="3"/>
        <v>A1</v>
      </c>
      <c r="R47" t="str">
        <f t="shared" si="4"/>
        <v>#N/A</v>
      </c>
      <c r="S47" t="str">
        <f t="shared" si="5"/>
        <v>A1</v>
      </c>
      <c r="T47" t="str">
        <f t="shared" si="6"/>
        <v>A+</v>
      </c>
      <c r="V47">
        <f>VLOOKUP(O47,Table!$B$2:$D$11,3,FALSE)</f>
        <v>6</v>
      </c>
      <c r="W47" t="e">
        <f>VLOOKUP(P47,Table!$B$2:$D$11,3,FALSE)</f>
        <v>#N/A</v>
      </c>
      <c r="X47">
        <f>VLOOKUP(Q47,Table!$C$2:$D$11,2,FALSE)</f>
        <v>5</v>
      </c>
      <c r="Y47">
        <f>VLOOKUP(T47,Table!$B$2:$D$11,3,FALSE)</f>
        <v>5</v>
      </c>
    </row>
    <row r="48" spans="1:25">
      <c r="A48" t="s">
        <v>96</v>
      </c>
      <c r="B48" t="s">
        <v>97</v>
      </c>
      <c r="C48" t="s">
        <v>8</v>
      </c>
      <c r="D48" t="s">
        <v>8</v>
      </c>
      <c r="E48">
        <v>56.27</v>
      </c>
      <c r="G48" t="s">
        <v>97</v>
      </c>
      <c r="H48" t="s">
        <v>157</v>
      </c>
      <c r="I48" t="s">
        <v>157</v>
      </c>
      <c r="J48" t="s">
        <v>144</v>
      </c>
      <c r="K48" t="s">
        <v>170</v>
      </c>
      <c r="L48" t="s">
        <v>144</v>
      </c>
      <c r="M48" t="s">
        <v>154</v>
      </c>
      <c r="O48" t="str">
        <f t="shared" si="1"/>
        <v>A-</v>
      </c>
      <c r="P48" t="str">
        <f t="shared" si="2"/>
        <v>A-</v>
      </c>
      <c r="Q48" t="str">
        <f t="shared" si="3"/>
        <v>#N/A</v>
      </c>
      <c r="R48" t="str">
        <f t="shared" si="4"/>
        <v>WR</v>
      </c>
      <c r="S48" t="str">
        <f t="shared" si="5"/>
        <v>#N/A</v>
      </c>
      <c r="T48" t="str">
        <f t="shared" si="6"/>
        <v>A</v>
      </c>
      <c r="V48">
        <f>VLOOKUP(O48,Table!$B$2:$D$11,3,FALSE)</f>
        <v>7</v>
      </c>
      <c r="W48">
        <f>VLOOKUP(P48,Table!$B$2:$D$11,3,FALSE)</f>
        <v>7</v>
      </c>
      <c r="X48" t="e">
        <f>VLOOKUP(Q48,Table!$C$2:$D$11,2,FALSE)</f>
        <v>#N/A</v>
      </c>
      <c r="Y48">
        <f>VLOOKUP(T48,Table!$B$2:$D$11,3,FALSE)</f>
        <v>6</v>
      </c>
    </row>
    <row r="49" spans="1:25">
      <c r="A49" t="s">
        <v>98</v>
      </c>
      <c r="B49" t="s">
        <v>99</v>
      </c>
      <c r="C49" t="s">
        <v>8</v>
      </c>
      <c r="D49" t="s">
        <v>8</v>
      </c>
      <c r="E49">
        <v>66.040000000000006</v>
      </c>
      <c r="G49" t="s">
        <v>99</v>
      </c>
      <c r="H49" t="s">
        <v>155</v>
      </c>
      <c r="I49" t="s">
        <v>144</v>
      </c>
      <c r="J49" t="s">
        <v>156</v>
      </c>
      <c r="K49" t="s">
        <v>144</v>
      </c>
      <c r="L49" t="s">
        <v>156</v>
      </c>
      <c r="M49" t="s">
        <v>157</v>
      </c>
      <c r="O49" t="str">
        <f t="shared" si="1"/>
        <v>BBB</v>
      </c>
      <c r="P49" t="str">
        <f t="shared" si="2"/>
        <v>#N/A</v>
      </c>
      <c r="Q49" t="str">
        <f t="shared" si="3"/>
        <v>Baa2</v>
      </c>
      <c r="R49" t="str">
        <f t="shared" si="4"/>
        <v>#N/A</v>
      </c>
      <c r="S49" t="str">
        <f t="shared" si="5"/>
        <v>Baa2</v>
      </c>
      <c r="T49" t="str">
        <f t="shared" si="6"/>
        <v>A-</v>
      </c>
      <c r="V49">
        <f>VLOOKUP(O49,Table!$B$2:$D$11,3,FALSE)</f>
        <v>9</v>
      </c>
      <c r="W49" t="e">
        <f>VLOOKUP(P49,Table!$B$2:$D$11,3,FALSE)</f>
        <v>#N/A</v>
      </c>
      <c r="X49">
        <f>VLOOKUP(Q49,Table!$C$2:$D$11,2,FALSE)</f>
        <v>9</v>
      </c>
      <c r="Y49">
        <f>VLOOKUP(T49,Table!$B$2:$D$11,3,FALSE)</f>
        <v>7</v>
      </c>
    </row>
    <row r="50" spans="1:25">
      <c r="A50" t="s">
        <v>100</v>
      </c>
      <c r="B50" t="s">
        <v>101</v>
      </c>
      <c r="C50" t="s">
        <v>8</v>
      </c>
      <c r="D50" t="s">
        <v>8</v>
      </c>
      <c r="E50">
        <v>213.48</v>
      </c>
      <c r="G50" t="s">
        <v>101</v>
      </c>
      <c r="H50" t="s">
        <v>145</v>
      </c>
      <c r="I50" t="s">
        <v>144</v>
      </c>
      <c r="J50" t="s">
        <v>144</v>
      </c>
      <c r="K50" t="s">
        <v>158</v>
      </c>
      <c r="L50" t="s">
        <v>158</v>
      </c>
      <c r="M50" t="s">
        <v>144</v>
      </c>
      <c r="O50" t="str">
        <f t="shared" si="1"/>
        <v>A+</v>
      </c>
      <c r="P50" t="str">
        <f t="shared" si="2"/>
        <v>#N/A</v>
      </c>
      <c r="Q50" t="str">
        <f t="shared" si="3"/>
        <v>#N/A</v>
      </c>
      <c r="R50" t="str">
        <f t="shared" si="4"/>
        <v>A1</v>
      </c>
      <c r="S50" t="str">
        <f t="shared" si="5"/>
        <v>A1</v>
      </c>
      <c r="T50" t="str">
        <f t="shared" si="6"/>
        <v>#N/A</v>
      </c>
      <c r="V50">
        <f>VLOOKUP(O50,Table!$B$2:$D$11,3,FALSE)</f>
        <v>5</v>
      </c>
      <c r="W50" t="e">
        <f>VLOOKUP(P50,Table!$B$2:$D$11,3,FALSE)</f>
        <v>#N/A</v>
      </c>
      <c r="X50" t="e">
        <f>VLOOKUP(Q50,Table!$C$2:$D$11,2,FALSE)</f>
        <v>#N/A</v>
      </c>
      <c r="Y50" t="e">
        <f>VLOOKUP(T50,Table!$B$2:$D$11,3,FALSE)</f>
        <v>#N/A</v>
      </c>
    </row>
    <row r="51" spans="1:25">
      <c r="A51" t="s">
        <v>102</v>
      </c>
      <c r="B51" t="s">
        <v>103</v>
      </c>
      <c r="C51" t="s">
        <v>8</v>
      </c>
      <c r="D51" t="s">
        <v>8</v>
      </c>
      <c r="E51">
        <v>80.67</v>
      </c>
      <c r="G51" t="s">
        <v>103</v>
      </c>
      <c r="H51" t="s">
        <v>144</v>
      </c>
      <c r="I51" t="s">
        <v>144</v>
      </c>
      <c r="J51" t="s">
        <v>144</v>
      </c>
      <c r="K51" t="s">
        <v>144</v>
      </c>
      <c r="L51" t="s">
        <v>144</v>
      </c>
      <c r="M51" t="s">
        <v>144</v>
      </c>
      <c r="O51" t="str">
        <f t="shared" si="1"/>
        <v>#N/A</v>
      </c>
      <c r="P51" t="str">
        <f t="shared" si="2"/>
        <v>#N/A</v>
      </c>
      <c r="Q51" t="str">
        <f t="shared" si="3"/>
        <v>#N/A</v>
      </c>
      <c r="R51" t="str">
        <f t="shared" si="4"/>
        <v>#N/A</v>
      </c>
      <c r="S51" t="str">
        <f t="shared" si="5"/>
        <v>#N/A</v>
      </c>
      <c r="T51" t="str">
        <f t="shared" si="6"/>
        <v>#N/A</v>
      </c>
      <c r="V51" t="e">
        <f>VLOOKUP(O51,Table!$B$2:$D$11,3,FALSE)</f>
        <v>#N/A</v>
      </c>
      <c r="W51" t="e">
        <f>VLOOKUP(P51,Table!$B$2:$D$11,3,FALSE)</f>
        <v>#N/A</v>
      </c>
      <c r="X51" t="e">
        <f>VLOOKUP(Q51,Table!$C$2:$D$11,2,FALSE)</f>
        <v>#N/A</v>
      </c>
      <c r="Y51" t="e">
        <f>VLOOKUP(T51,Table!$B$2:$D$11,3,FALSE)</f>
        <v>#N/A</v>
      </c>
    </row>
    <row r="52" spans="1:25">
      <c r="A52" t="s">
        <v>104</v>
      </c>
      <c r="B52" t="s">
        <v>105</v>
      </c>
      <c r="C52" t="s">
        <v>8</v>
      </c>
      <c r="D52" t="s">
        <v>8</v>
      </c>
      <c r="E52">
        <v>75.56</v>
      </c>
      <c r="G52" t="s">
        <v>105</v>
      </c>
      <c r="H52" t="s">
        <v>155</v>
      </c>
      <c r="I52" t="s">
        <v>144</v>
      </c>
      <c r="J52" t="s">
        <v>153</v>
      </c>
      <c r="K52" t="s">
        <v>144</v>
      </c>
      <c r="L52" t="s">
        <v>153</v>
      </c>
      <c r="M52" t="s">
        <v>149</v>
      </c>
      <c r="O52" t="str">
        <f t="shared" si="1"/>
        <v>BBB</v>
      </c>
      <c r="P52" t="str">
        <f t="shared" si="2"/>
        <v>#N/A</v>
      </c>
      <c r="Q52" t="str">
        <f t="shared" si="3"/>
        <v>Baa1</v>
      </c>
      <c r="R52" t="str">
        <f t="shared" si="4"/>
        <v>#N/A</v>
      </c>
      <c r="S52" t="str">
        <f t="shared" si="5"/>
        <v>Baa1</v>
      </c>
      <c r="T52" t="str">
        <f t="shared" si="6"/>
        <v>BBB+</v>
      </c>
      <c r="V52">
        <f>VLOOKUP(O52,Table!$B$2:$D$11,3,FALSE)</f>
        <v>9</v>
      </c>
      <c r="W52" t="e">
        <f>VLOOKUP(P52,Table!$B$2:$D$11,3,FALSE)</f>
        <v>#N/A</v>
      </c>
      <c r="X52">
        <f>VLOOKUP(Q52,Table!$C$2:$D$11,2,FALSE)</f>
        <v>8</v>
      </c>
      <c r="Y52">
        <f>VLOOKUP(T52,Table!$B$2:$D$11,3,FALSE)</f>
        <v>8</v>
      </c>
    </row>
    <row r="53" spans="1:25">
      <c r="A53" t="s">
        <v>106</v>
      </c>
      <c r="B53" t="s">
        <v>107</v>
      </c>
      <c r="C53" t="s">
        <v>8</v>
      </c>
      <c r="D53" t="s">
        <v>8</v>
      </c>
      <c r="E53">
        <v>40.89</v>
      </c>
      <c r="G53" t="s">
        <v>107</v>
      </c>
      <c r="H53" t="s">
        <v>144</v>
      </c>
      <c r="I53" t="s">
        <v>144</v>
      </c>
      <c r="J53" t="s">
        <v>144</v>
      </c>
      <c r="K53" t="s">
        <v>144</v>
      </c>
      <c r="L53" t="s">
        <v>144</v>
      </c>
      <c r="M53" t="s">
        <v>144</v>
      </c>
      <c r="O53" t="str">
        <f t="shared" si="1"/>
        <v>#N/A</v>
      </c>
      <c r="P53" t="str">
        <f t="shared" si="2"/>
        <v>#N/A</v>
      </c>
      <c r="Q53" t="str">
        <f t="shared" si="3"/>
        <v>#N/A</v>
      </c>
      <c r="R53" t="str">
        <f t="shared" si="4"/>
        <v>#N/A</v>
      </c>
      <c r="S53" t="str">
        <f t="shared" si="5"/>
        <v>#N/A</v>
      </c>
      <c r="T53" t="str">
        <f t="shared" si="6"/>
        <v>#N/A</v>
      </c>
      <c r="V53" t="e">
        <f>VLOOKUP(O53,Table!$B$2:$D$11,3,FALSE)</f>
        <v>#N/A</v>
      </c>
      <c r="W53" t="e">
        <f>VLOOKUP(P53,Table!$B$2:$D$11,3,FALSE)</f>
        <v>#N/A</v>
      </c>
      <c r="X53" t="e">
        <f>VLOOKUP(Q53,Table!$C$2:$D$11,2,FALSE)</f>
        <v>#N/A</v>
      </c>
      <c r="Y53" t="e">
        <f>VLOOKUP(T53,Table!$B$2:$D$11,3,FALSE)</f>
        <v>#N/A</v>
      </c>
    </row>
    <row r="54" spans="1:25">
      <c r="A54" t="s">
        <v>108</v>
      </c>
      <c r="B54" t="s">
        <v>109</v>
      </c>
      <c r="C54" t="s">
        <v>8</v>
      </c>
      <c r="D54" t="s">
        <v>8</v>
      </c>
      <c r="E54">
        <v>45.49</v>
      </c>
      <c r="G54" t="s">
        <v>109</v>
      </c>
      <c r="H54" t="s">
        <v>144</v>
      </c>
      <c r="I54" t="s">
        <v>144</v>
      </c>
      <c r="J54" t="s">
        <v>144</v>
      </c>
      <c r="K54" t="s">
        <v>144</v>
      </c>
      <c r="L54" t="s">
        <v>144</v>
      </c>
      <c r="M54" t="s">
        <v>144</v>
      </c>
      <c r="O54" t="str">
        <f t="shared" si="1"/>
        <v>#N/A</v>
      </c>
      <c r="P54" t="str">
        <f t="shared" si="2"/>
        <v>#N/A</v>
      </c>
      <c r="Q54" t="str">
        <f t="shared" si="3"/>
        <v>#N/A</v>
      </c>
      <c r="R54" t="str">
        <f t="shared" si="4"/>
        <v>#N/A</v>
      </c>
      <c r="S54" t="str">
        <f t="shared" si="5"/>
        <v>#N/A</v>
      </c>
      <c r="T54" t="str">
        <f t="shared" si="6"/>
        <v>#N/A</v>
      </c>
      <c r="V54" t="e">
        <f>VLOOKUP(O54,Table!$B$2:$D$11,3,FALSE)</f>
        <v>#N/A</v>
      </c>
      <c r="W54" t="e">
        <f>VLOOKUP(P54,Table!$B$2:$D$11,3,FALSE)</f>
        <v>#N/A</v>
      </c>
      <c r="X54" t="e">
        <f>VLOOKUP(Q54,Table!$C$2:$D$11,2,FALSE)</f>
        <v>#N/A</v>
      </c>
      <c r="Y54" t="e">
        <f>VLOOKUP(T54,Table!$B$2:$D$11,3,FALSE)</f>
        <v>#N/A</v>
      </c>
    </row>
    <row r="55" spans="1:25">
      <c r="A55" t="s">
        <v>110</v>
      </c>
      <c r="B55" t="s">
        <v>111</v>
      </c>
      <c r="C55" t="s">
        <v>8</v>
      </c>
      <c r="D55" t="s">
        <v>8</v>
      </c>
      <c r="E55">
        <v>46.85</v>
      </c>
      <c r="G55" t="s">
        <v>111</v>
      </c>
      <c r="H55" t="s">
        <v>157</v>
      </c>
      <c r="I55" t="s">
        <v>144</v>
      </c>
      <c r="J55" t="s">
        <v>175</v>
      </c>
      <c r="K55" t="s">
        <v>170</v>
      </c>
      <c r="L55" t="s">
        <v>175</v>
      </c>
      <c r="M55" t="s">
        <v>154</v>
      </c>
      <c r="O55" t="str">
        <f t="shared" si="1"/>
        <v>A-</v>
      </c>
      <c r="P55" t="str">
        <f t="shared" si="2"/>
        <v>#N/A</v>
      </c>
      <c r="Q55" t="str">
        <f t="shared" si="3"/>
        <v>A3</v>
      </c>
      <c r="R55" t="str">
        <f t="shared" si="4"/>
        <v>WR</v>
      </c>
      <c r="S55" t="str">
        <f t="shared" si="5"/>
        <v>A3</v>
      </c>
      <c r="T55" t="str">
        <f t="shared" si="6"/>
        <v>A</v>
      </c>
      <c r="V55">
        <f>VLOOKUP(O55,Table!$B$2:$D$11,3,FALSE)</f>
        <v>7</v>
      </c>
      <c r="W55" t="e">
        <f>VLOOKUP(P55,Table!$B$2:$D$11,3,FALSE)</f>
        <v>#N/A</v>
      </c>
      <c r="X55">
        <f>VLOOKUP(Q55,Table!$C$2:$D$11,2,FALSE)</f>
        <v>7</v>
      </c>
      <c r="Y55">
        <f>VLOOKUP(T55,Table!$B$2:$D$11,3,FALSE)</f>
        <v>6</v>
      </c>
    </row>
    <row r="56" spans="1:25">
      <c r="A56" t="s">
        <v>112</v>
      </c>
      <c r="B56" t="s">
        <v>113</v>
      </c>
      <c r="C56" t="s">
        <v>8</v>
      </c>
      <c r="D56" t="s">
        <v>8</v>
      </c>
      <c r="E56">
        <v>76</v>
      </c>
      <c r="G56" t="s">
        <v>113</v>
      </c>
      <c r="H56" t="s">
        <v>169</v>
      </c>
      <c r="I56" t="s">
        <v>144</v>
      </c>
      <c r="J56" t="s">
        <v>144</v>
      </c>
      <c r="K56" t="s">
        <v>170</v>
      </c>
      <c r="L56" t="s">
        <v>144</v>
      </c>
      <c r="M56" t="s">
        <v>144</v>
      </c>
      <c r="O56" t="str">
        <f t="shared" si="1"/>
        <v>NR</v>
      </c>
      <c r="P56" t="str">
        <f t="shared" si="2"/>
        <v>#N/A</v>
      </c>
      <c r="Q56" t="str">
        <f t="shared" si="3"/>
        <v>#N/A</v>
      </c>
      <c r="R56" t="str">
        <f t="shared" si="4"/>
        <v>WR</v>
      </c>
      <c r="S56" t="str">
        <f t="shared" si="5"/>
        <v>#N/A</v>
      </c>
      <c r="T56" t="str">
        <f t="shared" si="6"/>
        <v>#N/A</v>
      </c>
      <c r="V56" t="e">
        <f>VLOOKUP(O56,Table!$B$2:$D$11,3,FALSE)</f>
        <v>#N/A</v>
      </c>
      <c r="W56" t="e">
        <f>VLOOKUP(P56,Table!$B$2:$D$11,3,FALSE)</f>
        <v>#N/A</v>
      </c>
      <c r="X56" t="e">
        <f>VLOOKUP(Q56,Table!$C$2:$D$11,2,FALSE)</f>
        <v>#N/A</v>
      </c>
      <c r="Y56" t="e">
        <f>VLOOKUP(T56,Table!$B$2:$D$11,3,FALSE)</f>
        <v>#N/A</v>
      </c>
    </row>
    <row r="57" spans="1:25">
      <c r="A57" t="s">
        <v>114</v>
      </c>
      <c r="B57" t="s">
        <v>115</v>
      </c>
      <c r="C57" t="s">
        <v>8</v>
      </c>
      <c r="D57" t="s">
        <v>8</v>
      </c>
      <c r="E57">
        <v>67.33</v>
      </c>
      <c r="G57" t="s">
        <v>115</v>
      </c>
      <c r="H57" t="s">
        <v>149</v>
      </c>
      <c r="I57" t="s">
        <v>144</v>
      </c>
      <c r="J57" t="s">
        <v>153</v>
      </c>
      <c r="K57" t="s">
        <v>144</v>
      </c>
      <c r="L57" t="s">
        <v>153</v>
      </c>
      <c r="M57" t="s">
        <v>149</v>
      </c>
      <c r="O57" t="str">
        <f t="shared" si="1"/>
        <v>BBB+</v>
      </c>
      <c r="P57" t="str">
        <f t="shared" si="2"/>
        <v>#N/A</v>
      </c>
      <c r="Q57" t="str">
        <f t="shared" si="3"/>
        <v>Baa1</v>
      </c>
      <c r="R57" t="str">
        <f t="shared" si="4"/>
        <v>#N/A</v>
      </c>
      <c r="S57" t="str">
        <f t="shared" si="5"/>
        <v>Baa1</v>
      </c>
      <c r="T57" t="str">
        <f t="shared" si="6"/>
        <v>BBB+</v>
      </c>
      <c r="V57">
        <f>VLOOKUP(O57,Table!$B$2:$D$11,3,FALSE)</f>
        <v>8</v>
      </c>
      <c r="W57" t="e">
        <f>VLOOKUP(P57,Table!$B$2:$D$11,3,FALSE)</f>
        <v>#N/A</v>
      </c>
      <c r="X57">
        <f>VLOOKUP(Q57,Table!$C$2:$D$11,2,FALSE)</f>
        <v>8</v>
      </c>
      <c r="Y57">
        <f>VLOOKUP(T57,Table!$B$2:$D$11,3,FALSE)</f>
        <v>8</v>
      </c>
    </row>
    <row r="58" spans="1:25">
      <c r="A58" t="s">
        <v>116</v>
      </c>
      <c r="B58" t="s">
        <v>117</v>
      </c>
      <c r="C58" t="s">
        <v>8</v>
      </c>
      <c r="D58" t="s">
        <v>8</v>
      </c>
      <c r="E58">
        <v>23.98</v>
      </c>
      <c r="G58" t="s">
        <v>117</v>
      </c>
      <c r="H58" t="s">
        <v>177</v>
      </c>
      <c r="I58" t="s">
        <v>144</v>
      </c>
      <c r="J58" t="s">
        <v>171</v>
      </c>
      <c r="K58" t="s">
        <v>144</v>
      </c>
      <c r="L58" t="s">
        <v>188</v>
      </c>
      <c r="M58" t="s">
        <v>149</v>
      </c>
      <c r="O58" t="str">
        <f t="shared" si="1"/>
        <v xml:space="preserve">BBB </v>
      </c>
      <c r="P58" t="str">
        <f t="shared" si="2"/>
        <v>#N/A</v>
      </c>
      <c r="Q58" t="str">
        <f t="shared" si="3"/>
        <v>Baa2</v>
      </c>
      <c r="R58" t="str">
        <f t="shared" si="4"/>
        <v>#N/A</v>
      </c>
      <c r="S58" t="str">
        <f t="shared" si="5"/>
        <v>Baa2</v>
      </c>
      <c r="T58" t="str">
        <f t="shared" si="6"/>
        <v>BBB+</v>
      </c>
      <c r="V58" t="e">
        <f>VLOOKUP(O58,Table!$B$2:$D$11,3,FALSE)</f>
        <v>#N/A</v>
      </c>
      <c r="W58" t="e">
        <f>VLOOKUP(P58,Table!$B$2:$D$11,3,FALSE)</f>
        <v>#N/A</v>
      </c>
      <c r="X58">
        <f>VLOOKUP(Q58,Table!$C$2:$D$11,2,FALSE)</f>
        <v>9</v>
      </c>
      <c r="Y58">
        <f>VLOOKUP(T58,Table!$B$2:$D$11,3,FALSE)</f>
        <v>8</v>
      </c>
    </row>
    <row r="59" spans="1:25">
      <c r="A59" t="s">
        <v>118</v>
      </c>
      <c r="B59" t="s">
        <v>119</v>
      </c>
      <c r="C59" t="s">
        <v>8</v>
      </c>
      <c r="D59" t="s">
        <v>8</v>
      </c>
      <c r="E59">
        <v>43.2</v>
      </c>
      <c r="G59" t="s">
        <v>119</v>
      </c>
      <c r="H59" t="s">
        <v>178</v>
      </c>
      <c r="I59" t="s">
        <v>144</v>
      </c>
      <c r="J59" t="s">
        <v>175</v>
      </c>
      <c r="K59" t="s">
        <v>175</v>
      </c>
      <c r="L59" t="s">
        <v>175</v>
      </c>
      <c r="M59" t="s">
        <v>154</v>
      </c>
      <c r="O59" t="str">
        <f t="shared" si="1"/>
        <v>A-u</v>
      </c>
      <c r="P59" t="str">
        <f t="shared" si="2"/>
        <v>#N/A</v>
      </c>
      <c r="Q59" t="str">
        <f t="shared" si="3"/>
        <v>A3</v>
      </c>
      <c r="R59" t="str">
        <f t="shared" si="4"/>
        <v>A3</v>
      </c>
      <c r="S59" t="str">
        <f t="shared" si="5"/>
        <v>A3</v>
      </c>
      <c r="T59" t="str">
        <f t="shared" si="6"/>
        <v>A</v>
      </c>
      <c r="V59" t="e">
        <f>VLOOKUP(O59,Table!$B$2:$D$11,3,FALSE)</f>
        <v>#N/A</v>
      </c>
      <c r="W59" t="e">
        <f>VLOOKUP(P59,Table!$B$2:$D$11,3,FALSE)</f>
        <v>#N/A</v>
      </c>
      <c r="X59">
        <f>VLOOKUP(Q59,Table!$C$2:$D$11,2,FALSE)</f>
        <v>7</v>
      </c>
      <c r="Y59">
        <f>VLOOKUP(T59,Table!$B$2:$D$11,3,FALSE)</f>
        <v>6</v>
      </c>
    </row>
    <row r="60" spans="1:25">
      <c r="A60" t="s">
        <v>120</v>
      </c>
      <c r="B60" t="s">
        <v>121</v>
      </c>
      <c r="C60" t="s">
        <v>8</v>
      </c>
      <c r="D60" t="s">
        <v>8</v>
      </c>
      <c r="E60">
        <v>84.96</v>
      </c>
      <c r="G60" t="s">
        <v>121</v>
      </c>
      <c r="H60" t="s">
        <v>149</v>
      </c>
      <c r="I60" t="s">
        <v>144</v>
      </c>
      <c r="J60" t="s">
        <v>153</v>
      </c>
      <c r="K60" t="s">
        <v>144</v>
      </c>
      <c r="L60" t="s">
        <v>153</v>
      </c>
      <c r="M60" t="s">
        <v>154</v>
      </c>
      <c r="O60" t="str">
        <f t="shared" si="1"/>
        <v>BBB+</v>
      </c>
      <c r="P60" t="str">
        <f t="shared" si="2"/>
        <v>#N/A</v>
      </c>
      <c r="Q60" t="str">
        <f t="shared" si="3"/>
        <v>Baa1</v>
      </c>
      <c r="R60" t="str">
        <f t="shared" si="4"/>
        <v>#N/A</v>
      </c>
      <c r="S60" t="str">
        <f t="shared" si="5"/>
        <v>Baa1</v>
      </c>
      <c r="T60" t="str">
        <f t="shared" si="6"/>
        <v>A</v>
      </c>
      <c r="V60">
        <f>VLOOKUP(O60,Table!$B$2:$D$11,3,FALSE)</f>
        <v>8</v>
      </c>
      <c r="W60" t="e">
        <f>VLOOKUP(P60,Table!$B$2:$D$11,3,FALSE)</f>
        <v>#N/A</v>
      </c>
      <c r="X60">
        <f>VLOOKUP(Q60,Table!$C$2:$D$11,2,FALSE)</f>
        <v>8</v>
      </c>
      <c r="Y60">
        <f>VLOOKUP(T60,Table!$B$2:$D$11,3,FALSE)</f>
        <v>6</v>
      </c>
    </row>
    <row r="61" spans="1:25">
      <c r="A61" t="s">
        <v>122</v>
      </c>
      <c r="B61" t="s">
        <v>123</v>
      </c>
      <c r="C61" t="s">
        <v>8</v>
      </c>
      <c r="D61" t="s">
        <v>8</v>
      </c>
      <c r="E61">
        <v>41.04</v>
      </c>
      <c r="G61" t="s">
        <v>123</v>
      </c>
      <c r="H61" t="s">
        <v>144</v>
      </c>
      <c r="I61" t="s">
        <v>144</v>
      </c>
      <c r="J61" t="s">
        <v>144</v>
      </c>
      <c r="K61" t="s">
        <v>144</v>
      </c>
      <c r="L61" t="s">
        <v>144</v>
      </c>
      <c r="M61" t="s">
        <v>144</v>
      </c>
      <c r="O61" t="str">
        <f t="shared" si="1"/>
        <v>#N/A</v>
      </c>
      <c r="P61" t="str">
        <f t="shared" si="2"/>
        <v>#N/A</v>
      </c>
      <c r="Q61" t="str">
        <f t="shared" si="3"/>
        <v>#N/A</v>
      </c>
      <c r="R61" t="str">
        <f t="shared" si="4"/>
        <v>#N/A</v>
      </c>
      <c r="S61" t="str">
        <f t="shared" si="5"/>
        <v>#N/A</v>
      </c>
      <c r="T61" t="str">
        <f t="shared" si="6"/>
        <v>#N/A</v>
      </c>
      <c r="V61" t="e">
        <f>VLOOKUP(O61,Table!$B$2:$D$11,3,FALSE)</f>
        <v>#N/A</v>
      </c>
      <c r="W61" t="e">
        <f>VLOOKUP(P61,Table!$B$2:$D$11,3,FALSE)</f>
        <v>#N/A</v>
      </c>
      <c r="X61" t="e">
        <f>VLOOKUP(Q61,Table!$C$2:$D$11,2,FALSE)</f>
        <v>#N/A</v>
      </c>
      <c r="Y61" t="e">
        <f>VLOOKUP(T61,Table!$B$2:$D$11,3,FALSE)</f>
        <v>#N/A</v>
      </c>
    </row>
    <row r="62" spans="1:25">
      <c r="A62" t="s">
        <v>124</v>
      </c>
      <c r="B62" t="s">
        <v>125</v>
      </c>
      <c r="C62" t="s">
        <v>8</v>
      </c>
      <c r="D62" t="s">
        <v>8</v>
      </c>
      <c r="E62">
        <v>19.43</v>
      </c>
      <c r="G62" t="s">
        <v>125</v>
      </c>
      <c r="H62" t="s">
        <v>174</v>
      </c>
      <c r="I62" t="s">
        <v>174</v>
      </c>
      <c r="J62" t="s">
        <v>179</v>
      </c>
      <c r="K62" t="s">
        <v>170</v>
      </c>
      <c r="L62" t="s">
        <v>179</v>
      </c>
      <c r="M62" t="s">
        <v>174</v>
      </c>
      <c r="O62" t="str">
        <f t="shared" si="1"/>
        <v>BBB-</v>
      </c>
      <c r="P62" t="str">
        <f t="shared" si="2"/>
        <v>BBB-</v>
      </c>
      <c r="Q62" t="str">
        <f t="shared" si="3"/>
        <v>Ba1</v>
      </c>
      <c r="R62" t="str">
        <f t="shared" si="4"/>
        <v>WR</v>
      </c>
      <c r="S62" t="str">
        <f t="shared" si="5"/>
        <v>Ba1</v>
      </c>
      <c r="T62" t="str">
        <f t="shared" si="6"/>
        <v>BBB-</v>
      </c>
      <c r="V62">
        <f>VLOOKUP(O62,Table!$B$2:$D$11,3,FALSE)</f>
        <v>10</v>
      </c>
      <c r="W62">
        <f>VLOOKUP(P62,Table!$B$2:$D$11,3,FALSE)</f>
        <v>10</v>
      </c>
      <c r="X62" t="e">
        <f>VLOOKUP(Q62,Table!$C$2:$D$11,2,FALSE)</f>
        <v>#N/A</v>
      </c>
      <c r="Y62">
        <f>VLOOKUP(T62,Table!$B$2:$D$11,3,FALSE)</f>
        <v>10</v>
      </c>
    </row>
    <row r="63" spans="1:25">
      <c r="A63" t="s">
        <v>126</v>
      </c>
      <c r="B63" t="s">
        <v>127</v>
      </c>
      <c r="C63" t="s">
        <v>8</v>
      </c>
      <c r="D63" t="s">
        <v>8</v>
      </c>
      <c r="E63">
        <v>32.04</v>
      </c>
      <c r="G63" t="s">
        <v>127</v>
      </c>
      <c r="H63" t="s">
        <v>155</v>
      </c>
      <c r="I63" t="s">
        <v>144</v>
      </c>
      <c r="J63" t="s">
        <v>162</v>
      </c>
      <c r="K63" t="s">
        <v>144</v>
      </c>
      <c r="L63" t="s">
        <v>162</v>
      </c>
      <c r="M63" t="s">
        <v>144</v>
      </c>
      <c r="O63" t="str">
        <f t="shared" si="1"/>
        <v>BBB</v>
      </c>
      <c r="P63" t="str">
        <f t="shared" si="2"/>
        <v>#N/A</v>
      </c>
      <c r="Q63" t="str">
        <f t="shared" si="3"/>
        <v>Baa3</v>
      </c>
      <c r="R63" t="str">
        <f t="shared" si="4"/>
        <v>#N/A</v>
      </c>
      <c r="S63" t="str">
        <f t="shared" si="5"/>
        <v>Baa3</v>
      </c>
      <c r="T63" t="str">
        <f t="shared" si="6"/>
        <v>#N/A</v>
      </c>
      <c r="V63">
        <f>VLOOKUP(O63,Table!$B$2:$D$11,3,FALSE)</f>
        <v>9</v>
      </c>
      <c r="W63" t="e">
        <f>VLOOKUP(P63,Table!$B$2:$D$11,3,FALSE)</f>
        <v>#N/A</v>
      </c>
      <c r="X63">
        <f>VLOOKUP(Q63,Table!$C$2:$D$11,2,FALSE)</f>
        <v>10</v>
      </c>
      <c r="Y63" t="e">
        <f>VLOOKUP(T63,Table!$B$2:$D$11,3,FALSE)</f>
        <v>#N/A</v>
      </c>
    </row>
    <row r="64" spans="1:25">
      <c r="A64" t="s">
        <v>128</v>
      </c>
      <c r="B64" t="s">
        <v>129</v>
      </c>
      <c r="C64" t="s">
        <v>8</v>
      </c>
      <c r="D64" t="s">
        <v>8</v>
      </c>
      <c r="E64">
        <v>31.06</v>
      </c>
      <c r="G64" t="s">
        <v>129</v>
      </c>
      <c r="H64" t="s">
        <v>180</v>
      </c>
      <c r="I64" t="s">
        <v>144</v>
      </c>
      <c r="J64" t="s">
        <v>181</v>
      </c>
      <c r="K64" t="s">
        <v>170</v>
      </c>
      <c r="L64" t="s">
        <v>186</v>
      </c>
      <c r="M64" t="s">
        <v>161</v>
      </c>
      <c r="O64" t="str">
        <f t="shared" si="1"/>
        <v>BB</v>
      </c>
      <c r="P64" t="str">
        <f t="shared" si="2"/>
        <v>#N/A</v>
      </c>
      <c r="Q64" t="str">
        <f t="shared" si="3"/>
        <v>Ba3</v>
      </c>
      <c r="R64" t="str">
        <f t="shared" si="4"/>
        <v>WR</v>
      </c>
      <c r="S64" t="str">
        <f t="shared" si="5"/>
        <v>Ba2</v>
      </c>
      <c r="T64" t="str">
        <f t="shared" si="6"/>
        <v>BB+</v>
      </c>
      <c r="V64" t="e">
        <f>VLOOKUP(O64,Table!$B$2:$D$11,3,FALSE)</f>
        <v>#N/A</v>
      </c>
      <c r="W64" t="e">
        <f>VLOOKUP(P64,Table!$B$2:$D$11,3,FALSE)</f>
        <v>#N/A</v>
      </c>
      <c r="X64" t="e">
        <f>VLOOKUP(Q64,Table!$C$2:$D$11,2,FALSE)</f>
        <v>#N/A</v>
      </c>
      <c r="Y64" t="e">
        <f>VLOOKUP(T64,Table!$B$2:$D$11,3,FALSE)</f>
        <v>#N/A</v>
      </c>
    </row>
    <row r="65" spans="1:25">
      <c r="A65" t="s">
        <v>130</v>
      </c>
      <c r="B65" t="s">
        <v>131</v>
      </c>
      <c r="C65" t="s">
        <v>8</v>
      </c>
      <c r="D65" t="s">
        <v>8</v>
      </c>
      <c r="E65">
        <v>62.57</v>
      </c>
      <c r="G65" t="s">
        <v>131</v>
      </c>
      <c r="H65" t="s">
        <v>155</v>
      </c>
      <c r="I65" t="s">
        <v>155</v>
      </c>
      <c r="J65" t="s">
        <v>156</v>
      </c>
      <c r="K65" t="s">
        <v>156</v>
      </c>
      <c r="L65" t="s">
        <v>156</v>
      </c>
      <c r="M65" t="s">
        <v>157</v>
      </c>
      <c r="O65" t="str">
        <f t="shared" si="1"/>
        <v>BBB</v>
      </c>
      <c r="P65" t="str">
        <f t="shared" si="2"/>
        <v>BBB</v>
      </c>
      <c r="Q65" t="str">
        <f t="shared" si="3"/>
        <v>Baa2</v>
      </c>
      <c r="R65" t="str">
        <f t="shared" si="4"/>
        <v>Baa2</v>
      </c>
      <c r="S65" t="str">
        <f t="shared" si="5"/>
        <v>Baa2</v>
      </c>
      <c r="T65" t="str">
        <f t="shared" si="6"/>
        <v>A-</v>
      </c>
      <c r="V65">
        <f>VLOOKUP(O65,Table!$B$2:$D$11,3,FALSE)</f>
        <v>9</v>
      </c>
      <c r="W65">
        <f>VLOOKUP(P65,Table!$B$2:$D$11,3,FALSE)</f>
        <v>9</v>
      </c>
      <c r="X65">
        <f>VLOOKUP(Q65,Table!$C$2:$D$11,2,FALSE)</f>
        <v>9</v>
      </c>
      <c r="Y65">
        <f>VLOOKUP(T65,Table!$B$2:$D$11,3,FALSE)</f>
        <v>7</v>
      </c>
    </row>
    <row r="66" spans="1:25">
      <c r="A66" t="s">
        <v>132</v>
      </c>
      <c r="B66" t="s">
        <v>133</v>
      </c>
      <c r="C66" t="s">
        <v>8</v>
      </c>
      <c r="D66" t="s">
        <v>8</v>
      </c>
      <c r="E66">
        <v>88.76</v>
      </c>
      <c r="G66" t="s">
        <v>133</v>
      </c>
      <c r="H66" t="s">
        <v>161</v>
      </c>
      <c r="I66" t="s">
        <v>144</v>
      </c>
      <c r="J66" t="s">
        <v>144</v>
      </c>
      <c r="K66" t="s">
        <v>144</v>
      </c>
      <c r="L66" t="s">
        <v>144</v>
      </c>
      <c r="M66" t="s">
        <v>157</v>
      </c>
      <c r="O66" t="str">
        <f t="shared" si="1"/>
        <v>BB+</v>
      </c>
      <c r="P66" t="str">
        <f t="shared" si="2"/>
        <v>#N/A</v>
      </c>
      <c r="Q66" t="str">
        <f t="shared" si="3"/>
        <v>#N/A</v>
      </c>
      <c r="R66" t="str">
        <f t="shared" si="4"/>
        <v>#N/A</v>
      </c>
      <c r="S66" t="str">
        <f t="shared" si="5"/>
        <v>#N/A</v>
      </c>
      <c r="T66" t="str">
        <f t="shared" si="6"/>
        <v>A-</v>
      </c>
      <c r="V66" t="e">
        <f>VLOOKUP(O66,Table!$B$2:$D$11,3,FALSE)</f>
        <v>#N/A</v>
      </c>
      <c r="W66" t="e">
        <f>VLOOKUP(P66,Table!$B$2:$D$11,3,FALSE)</f>
        <v>#N/A</v>
      </c>
      <c r="X66" t="e">
        <f>VLOOKUP(Q66,Table!$C$2:$D$11,2,FALSE)</f>
        <v>#N/A</v>
      </c>
      <c r="Y66">
        <f>VLOOKUP(T66,Table!$B$2:$D$11,3,FALSE)</f>
        <v>7</v>
      </c>
    </row>
    <row r="67" spans="1:25">
      <c r="A67" t="s">
        <v>134</v>
      </c>
      <c r="B67" t="s">
        <v>135</v>
      </c>
      <c r="C67" t="s">
        <v>8</v>
      </c>
      <c r="D67" t="s">
        <v>8</v>
      </c>
      <c r="E67">
        <v>40.72</v>
      </c>
      <c r="G67" t="s">
        <v>135</v>
      </c>
      <c r="H67" t="s">
        <v>149</v>
      </c>
      <c r="I67" t="s">
        <v>144</v>
      </c>
      <c r="J67" t="s">
        <v>153</v>
      </c>
      <c r="K67" t="s">
        <v>170</v>
      </c>
      <c r="L67" t="s">
        <v>153</v>
      </c>
      <c r="M67" t="s">
        <v>154</v>
      </c>
      <c r="O67" t="str">
        <f t="shared" si="1"/>
        <v>BBB+</v>
      </c>
      <c r="P67" t="str">
        <f t="shared" si="2"/>
        <v>#N/A</v>
      </c>
      <c r="Q67" t="str">
        <f t="shared" si="3"/>
        <v>Baa1</v>
      </c>
      <c r="R67" t="str">
        <f t="shared" si="4"/>
        <v>WR</v>
      </c>
      <c r="S67" t="str">
        <f t="shared" si="5"/>
        <v>Baa1</v>
      </c>
      <c r="T67" t="str">
        <f t="shared" si="6"/>
        <v>A</v>
      </c>
      <c r="V67">
        <f>VLOOKUP(O67,Table!$B$2:$D$11,3,FALSE)</f>
        <v>8</v>
      </c>
      <c r="W67" t="e">
        <f>VLOOKUP(P67,Table!$B$2:$D$11,3,FALSE)</f>
        <v>#N/A</v>
      </c>
      <c r="X67">
        <f>VLOOKUP(Q67,Table!$C$2:$D$11,2,FALSE)</f>
        <v>8</v>
      </c>
      <c r="Y67">
        <f>VLOOKUP(T67,Table!$B$2:$D$11,3,FALSE)</f>
        <v>6</v>
      </c>
    </row>
    <row r="68" spans="1:25">
      <c r="A68" t="s">
        <v>136</v>
      </c>
      <c r="B68" t="s">
        <v>137</v>
      </c>
      <c r="C68" t="s">
        <v>8</v>
      </c>
      <c r="D68" t="s">
        <v>8</v>
      </c>
      <c r="E68">
        <v>63.59</v>
      </c>
      <c r="G68" t="s">
        <v>137</v>
      </c>
      <c r="H68" t="s">
        <v>182</v>
      </c>
      <c r="I68" t="s">
        <v>144</v>
      </c>
      <c r="J68" t="s">
        <v>144</v>
      </c>
      <c r="K68" t="s">
        <v>144</v>
      </c>
      <c r="L68" t="s">
        <v>144</v>
      </c>
      <c r="M68" t="s">
        <v>144</v>
      </c>
      <c r="O68" t="str">
        <f t="shared" ref="O68:O69" si="7">LEFT(H68,4)</f>
        <v>BBBu</v>
      </c>
      <c r="P68" t="str">
        <f t="shared" ref="P68:P69" si="8">LEFT(I68,4)</f>
        <v>#N/A</v>
      </c>
      <c r="Q68" t="str">
        <f t="shared" ref="Q68:Q69" si="9">LEFT(J68,4)</f>
        <v>#N/A</v>
      </c>
      <c r="R68" t="str">
        <f t="shared" ref="R68:R69" si="10">LEFT(K68,4)</f>
        <v>#N/A</v>
      </c>
      <c r="S68" t="str">
        <f t="shared" ref="S68:S69" si="11">LEFT(L68,4)</f>
        <v>#N/A</v>
      </c>
      <c r="T68" t="str">
        <f t="shared" ref="T68:T69" si="12">LEFT(M68,4)</f>
        <v>#N/A</v>
      </c>
      <c r="V68" t="e">
        <f>VLOOKUP(O68,Table!$B$2:$D$11,3,FALSE)</f>
        <v>#N/A</v>
      </c>
      <c r="W68" t="e">
        <f>VLOOKUP(P68,Table!$B$2:$D$11,3,FALSE)</f>
        <v>#N/A</v>
      </c>
      <c r="X68" t="e">
        <f>VLOOKUP(Q68,Table!$C$2:$D$11,2,FALSE)</f>
        <v>#N/A</v>
      </c>
      <c r="Y68" t="e">
        <f>VLOOKUP(T68,Table!$B$2:$D$11,3,FALSE)</f>
        <v>#N/A</v>
      </c>
    </row>
    <row r="69" spans="1:25">
      <c r="H69">
        <f ca="1">COUNTIF(BDP!H3:H68,"="&amp;"#N/A N/A")</f>
        <v>0</v>
      </c>
      <c r="I69">
        <f ca="1">COUNTIF(BDP!I3:I68,"="&amp;"#N/A N/A")</f>
        <v>0</v>
      </c>
      <c r="J69">
        <f ca="1">COUNTIF(BDP!J3:J68,"="&amp;"#N/A N/A")</f>
        <v>0</v>
      </c>
      <c r="K69">
        <f ca="1">COUNTIF(BDP!K3:K68,"="&amp;"#N/A N/A")</f>
        <v>0</v>
      </c>
      <c r="L69">
        <f ca="1">COUNTIF(BDP!L3:L68,"="&amp;"#N/A N/A")</f>
        <v>0</v>
      </c>
      <c r="M69">
        <f ca="1">COUNTIF(BDP!M3:M68,"="&amp;"#N/A N/A")</f>
        <v>0</v>
      </c>
      <c r="O69" t="str">
        <f t="shared" ca="1" si="7"/>
        <v>0</v>
      </c>
      <c r="P69" t="str">
        <f t="shared" ca="1" si="8"/>
        <v>0</v>
      </c>
      <c r="Q69" t="str">
        <f t="shared" ca="1" si="9"/>
        <v>0</v>
      </c>
      <c r="R69" t="str">
        <f t="shared" ca="1" si="10"/>
        <v>0</v>
      </c>
      <c r="S69" t="str">
        <f t="shared" ca="1" si="11"/>
        <v>0</v>
      </c>
      <c r="T69" t="str">
        <f t="shared" ca="1" si="12"/>
        <v>0</v>
      </c>
      <c r="V69" t="e">
        <f ca="1">VLOOKUP(O69,Table!$B$2:$D$11,3,FALSE)</f>
        <v>#N/A</v>
      </c>
      <c r="W69" t="e">
        <f ca="1">VLOOKUP(P69,Table!$B$2:$D$11,3,FALSE)</f>
        <v>#N/A</v>
      </c>
      <c r="X69" t="e">
        <f ca="1">VLOOKUP(Q69,Table!$C$2:$D$11,2,FALSE)</f>
        <v>#N/A</v>
      </c>
      <c r="Y69" t="e">
        <f ca="1">VLOOKUP(T69,Table!$B$2:$D$11,3,FALSE)</f>
        <v>#N/A</v>
      </c>
    </row>
  </sheetData>
  <phoneticPr fontId="19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D2" sqref="D2"/>
    </sheetView>
  </sheetViews>
  <sheetFormatPr baseColWidth="10" defaultColWidth="8.83203125" defaultRowHeight="17" x14ac:dyDescent="0"/>
  <sheetData>
    <row r="1" spans="2:4">
      <c r="B1" t="s">
        <v>190</v>
      </c>
      <c r="C1" t="s">
        <v>189</v>
      </c>
    </row>
    <row r="2" spans="2:4">
      <c r="B2" t="s">
        <v>164</v>
      </c>
      <c r="C2" t="s">
        <v>165</v>
      </c>
      <c r="D2">
        <v>1</v>
      </c>
    </row>
    <row r="3" spans="2:4">
      <c r="B3" t="s">
        <v>160</v>
      </c>
      <c r="C3" t="s">
        <v>172</v>
      </c>
      <c r="D3">
        <f>D2+1</f>
        <v>2</v>
      </c>
    </row>
    <row r="4" spans="2:4">
      <c r="B4" t="s">
        <v>152</v>
      </c>
      <c r="C4" t="s">
        <v>159</v>
      </c>
      <c r="D4">
        <f t="shared" ref="D4:D11" si="0">D3+1</f>
        <v>3</v>
      </c>
    </row>
    <row r="5" spans="2:4">
      <c r="B5" t="s">
        <v>150</v>
      </c>
      <c r="C5" t="s">
        <v>151</v>
      </c>
      <c r="D5">
        <f t="shared" si="0"/>
        <v>4</v>
      </c>
    </row>
    <row r="6" spans="2:4">
      <c r="B6" t="s">
        <v>145</v>
      </c>
      <c r="C6" t="s">
        <v>158</v>
      </c>
      <c r="D6">
        <f t="shared" si="0"/>
        <v>5</v>
      </c>
    </row>
    <row r="7" spans="2:4">
      <c r="B7" t="s">
        <v>154</v>
      </c>
      <c r="C7" t="s">
        <v>163</v>
      </c>
      <c r="D7">
        <f t="shared" si="0"/>
        <v>6</v>
      </c>
    </row>
    <row r="8" spans="2:4">
      <c r="B8" t="s">
        <v>157</v>
      </c>
      <c r="C8" t="s">
        <v>175</v>
      </c>
      <c r="D8">
        <f t="shared" si="0"/>
        <v>7</v>
      </c>
    </row>
    <row r="9" spans="2:4">
      <c r="B9" t="s">
        <v>149</v>
      </c>
      <c r="C9" t="s">
        <v>153</v>
      </c>
      <c r="D9">
        <f t="shared" si="0"/>
        <v>8</v>
      </c>
    </row>
    <row r="10" spans="2:4">
      <c r="B10" t="s">
        <v>155</v>
      </c>
      <c r="C10" t="s">
        <v>156</v>
      </c>
      <c r="D10">
        <f t="shared" si="0"/>
        <v>9</v>
      </c>
    </row>
    <row r="11" spans="2:4">
      <c r="B11" t="s">
        <v>174</v>
      </c>
      <c r="C11" t="s">
        <v>162</v>
      </c>
      <c r="D11">
        <f t="shared" si="0"/>
        <v>10</v>
      </c>
    </row>
  </sheetData>
  <phoneticPr fontId="19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BDP</vt:lpstr>
      <vt:lpstr>Sheet2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Station</dc:creator>
  <cp:lastModifiedBy>Hideaki Nishimoto</cp:lastModifiedBy>
  <dcterms:created xsi:type="dcterms:W3CDTF">2014-10-25T17:10:39Z</dcterms:created>
  <dcterms:modified xsi:type="dcterms:W3CDTF">2014-10-25T17:42:48Z</dcterms:modified>
</cp:coreProperties>
</file>