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nakam\Downloads\DIO - Excel com IA\"/>
    </mc:Choice>
  </mc:AlternateContent>
  <xr:revisionPtr revIDLastSave="0" documentId="13_ncr:1_{57CC2211-8AD8-4D7D-A7BC-BA056D8231CF}" xr6:coauthVersionLast="47" xr6:coauthVersionMax="47" xr10:uidLastSave="{00000000-0000-0000-0000-000000000000}"/>
  <bookViews>
    <workbookView xWindow="-110" yWindow="-110" windowWidth="25820" windowHeight="1550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2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3" l="1"/>
  <c r="F59" i="3"/>
  <c r="I11" i="3"/>
  <c r="F38" i="3"/>
  <c r="F24" i="3"/>
</calcChain>
</file>

<file path=xl/sharedStrings.xml><?xml version="1.0" encoding="utf-8"?>
<sst xmlns="http://schemas.openxmlformats.org/spreadsheetml/2006/main" count="2049" uniqueCount="331">
  <si>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</si>
  <si>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</si>
  <si>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</si>
  <si>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</si>
  <si>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</si>
  <si>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</si>
  <si>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</si>
  <si>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</si>
  <si>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</si>
  <si>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</si>
  <si>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</si>
  <si>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</si>
  <si>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</si>
  <si>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</si>
  <si>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</si>
  <si>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</si>
  <si>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</si>
  <si>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</si>
  <si>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</si>
  <si>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</si>
  <si>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</si>
  <si>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</si>
  <si>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</si>
  <si>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</si>
  <si>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</si>
  <si>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</si>
  <si>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</si>
  <si>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</si>
  <si>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</si>
  <si>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</si>
  <si>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</si>
  <si>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</si>
  <si>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</si>
  <si>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</si>
  <si>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</si>
  <si>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</si>
  <si>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</si>
  <si>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</si>
  <si>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</si>
  <si>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</si>
  <si>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</si>
  <si>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</si>
  <si>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</si>
  <si>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</si>
  <si>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</si>
  <si>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</si>
  <si>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</si>
  <si>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</si>
  <si>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</si>
  <si>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</si>
  <si>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</si>
  <si>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</si>
  <si>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</si>
  <si>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</si>
  <si>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</si>
  <si>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</si>
  <si>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</si>
  <si>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</si>
  <si>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</si>
  <si>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</si>
  <si>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</si>
  <si>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</si>
  <si>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</si>
  <si>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</si>
  <si>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</si>
  <si>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</si>
  <si>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</si>
  <si>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</si>
  <si>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</si>
  <si>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</si>
  <si>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</si>
  <si>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</si>
  <si>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</si>
  <si>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</si>
  <si>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</si>
  <si>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</si>
  <si>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</si>
  <si>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</si>
  <si>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</si>
  <si>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</si>
  <si>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</si>
  <si>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</si>
  <si>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</si>
  <si>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</si>
  <si>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</si>
  <si>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</si>
  <si>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</si>
  <si>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</si>
  <si>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</si>
  <si>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</si>
  <si>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</si>
  <si>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</si>
  <si>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</si>
  <si>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</si>
  <si>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</si>
  <si>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</si>
  <si>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</si>
  <si>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</si>
  <si>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</si>
  <si>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</si>
  <si>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</si>
  <si>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</si>
  <si>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</si>
  <si>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</si>
  <si>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</si>
  <si>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</si>
  <si>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</si>
  <si>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</si>
  <si>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</si>
  <si>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</si>
  <si>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</si>
  <si>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</si>
  <si>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</si>
  <si>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</si>
  <si>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</si>
  <si>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</si>
  <si>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</si>
  <si>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</si>
  <si>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</si>
  <si>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</si>
  <si>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</si>
  <si>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</si>
  <si>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</si>
  <si>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</si>
  <si>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</si>
  <si>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</si>
  <si>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</si>
  <si>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</si>
  <si>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</si>
  <si>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</si>
  <si>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</si>
  <si>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</si>
  <si>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</si>
  <si>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</si>
  <si>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</si>
  <si>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</si>
  <si>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</si>
  <si>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</si>
  <si>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</si>
  <si>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</si>
  <si>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</si>
  <si>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</si>
  <si>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</si>
  <si>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</si>
  <si>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</si>
  <si>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</si>
  <si>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</si>
  <si>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</si>
  <si>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</si>
  <si>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</si>
  <si>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</si>
  <si>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</si>
  <si>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</si>
  <si>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</si>
  <si>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</si>
  <si>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</si>
  <si>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</si>
  <si>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</si>
  <si>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</si>
  <si>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</si>
  <si>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</si>
  <si>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</si>
  <si>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</si>
  <si>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</si>
  <si>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</si>
  <si>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</si>
  <si>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</si>
  <si>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</si>
  <si>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</si>
  <si>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</si>
  <si>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</si>
  <si>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</si>
  <si>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</si>
  <si>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</si>
  <si>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</si>
  <si>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</si>
  <si>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</si>
  <si>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</si>
  <si>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</si>
  <si>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</si>
  <si>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</si>
  <si>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</si>
  <si>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</si>
  <si>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</si>
  <si>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</si>
  <si>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</si>
  <si>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</si>
  <si>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</si>
  <si>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</si>
  <si>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</si>
  <si>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</si>
  <si>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</si>
  <si>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</si>
  <si>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</si>
  <si>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</si>
  <si>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</si>
  <si>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</si>
  <si>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</si>
  <si>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</si>
  <si>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</si>
  <si>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</si>
  <si>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</si>
  <si>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</si>
  <si>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</si>
  <si>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</si>
  <si>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</si>
  <si>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</si>
  <si>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</si>
  <si>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</si>
  <si>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</si>
  <si>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</si>
  <si>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</si>
  <si>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</si>
  <si>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</si>
  <si>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</si>
  <si>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</si>
  <si>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</si>
  <si>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</si>
  <si>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</si>
  <si>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</si>
  <si>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</si>
  <si>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</si>
  <si>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</si>
  <si>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</si>
  <si>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</si>
  <si>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</si>
  <si>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</si>
  <si>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</si>
  <si>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</si>
  <si>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</si>
  <si>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</si>
  <si>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</si>
  <si>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</si>
  <si>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</si>
  <si>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</si>
  <si>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</si>
  <si>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</si>
  <si>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</si>
  <si>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</si>
  <si>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</si>
  <si>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</si>
  <si>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</si>
  <si>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</si>
  <si>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</si>
  <si>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</si>
  <si>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</si>
  <si>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</si>
  <si>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</si>
  <si>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</si>
  <si>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</si>
  <si>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</si>
  <si>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</si>
  <si>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</si>
  <si>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</si>
  <si>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</si>
  <si>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</si>
  <si>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</si>
  <si>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</si>
  <si>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</si>
  <si>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</si>
  <si>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</si>
  <si>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</si>
  <si>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</si>
  <si>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</si>
  <si>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</si>
  <si>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</si>
  <si>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</si>
  <si>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</si>
  <si>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</si>
  <si>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</si>
  <si>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</si>
  <si>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</si>
  <si>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</si>
  <si>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</si>
  <si>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</si>
  <si>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</si>
  <si>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</si>
  <si>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</si>
  <si>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</si>
  <si>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</si>
  <si>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</si>
  <si>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</si>
  <si>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</si>
  <si>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</si>
  <si>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</si>
  <si>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</si>
  <si>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</si>
  <si>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</si>
  <si>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</si>
  <si>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</si>
  <si>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</si>
  <si>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</si>
  <si>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</si>
  <si>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</si>
  <si>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</si>
  <si>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</si>
  <si>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</si>
  <si>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</si>
  <si>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</si>
  <si>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</si>
  <si>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</si>
  <si>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</si>
  <si>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</si>
  <si>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</si>
  <si>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</si>
  <si>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</si>
  <si>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</si>
  <si>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</si>
  <si>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</si>
  <si>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</si>
  <si>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</si>
  <si>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</si>
  <si>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Rótulos de Linha</t>
  </si>
  <si>
    <t>Total Geral</t>
  </si>
  <si>
    <t>Soma de Total Value</t>
  </si>
  <si>
    <t>XBOX GAMEPASS SUBSCRIPTIONS SALES</t>
  </si>
  <si>
    <t>Total de vendas de Assinaturas EA Play</t>
  </si>
  <si>
    <t>Soma de EA Play Season Pass</t>
  </si>
  <si>
    <t>Total de vendas de Minecraft Season Pass</t>
  </si>
  <si>
    <t>Soma de Minecraft Season Pass Price</t>
  </si>
  <si>
    <t>#1CA44D</t>
  </si>
  <si>
    <t>#137335</t>
  </si>
  <si>
    <t>Xbox Pass Subscription Price</t>
  </si>
  <si>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Xbox Pass (Auto renovação ou não)</t>
    </r>
  </si>
  <si>
    <t>Total de vendas Xbox Pass</t>
  </si>
  <si>
    <t>Total em vendas de Planos (com upsell)</t>
  </si>
  <si>
    <t>Soma de Coupon Value</t>
  </si>
  <si>
    <t>Total Coupon Value</t>
  </si>
  <si>
    <t>Total Value Pass</t>
  </si>
  <si>
    <t>Soma de Xbox Pass Subscription Price</t>
  </si>
  <si>
    <t>Contagem de Subscriber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</si>
</sst>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rgb="FF1CA44D"/>
      <name val="Segoe UI Black"/>
      <family val="2"/>
    </font>
    <font>
      <b/>
      <sz val="22"/>
      <color rgb="FF137335"/>
      <name val="Segoe UI Black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1CA44D"/>
        <bgColor indexed="64"/>
      </patternFill>
    </fill>
    <fill>
      <patternFill patternType="solid">
        <fgColor rgb="FF137335"/>
        <bgColor indexed="64"/>
      </patternFill>
    </fill>
    <fill>
      <patternFill patternType="solid">
        <fgColor rgb="FF75F39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1CA44D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8" borderId="0" xfId="0" applyFill="1"/>
    <xf numFmtId="0" fontId="1" fillId="0" borderId="2" xfId="1" applyBorder="1"/>
    <xf numFmtId="0" fontId="0" fillId="0" borderId="2" xfId="0" applyBorder="1"/>
    <xf numFmtId="0" fontId="4" fillId="9" borderId="0" xfId="0" applyFont="1" applyFill="1"/>
    <xf numFmtId="44" fontId="0" fillId="0" borderId="0" xfId="0" applyNumberFormat="1"/>
    <xf numFmtId="0" fontId="0" fillId="10" borderId="0" xfId="0" applyFill="1"/>
    <xf numFmtId="0" fontId="5" fillId="0" borderId="2" xfId="1" applyFont="1" applyBorder="1"/>
    <xf numFmtId="1" fontId="0" fillId="0" borderId="0" xfId="0" applyNumberFormat="1"/>
    <xf numFmtId="164" fontId="6" fillId="0" borderId="0" xfId="0" applyNumberFormat="1" applyFont="1"/>
  </cellXfs>
  <cellStyles count="3">
    <cellStyle name="Moeda" xfId="2" builtinId="4"/>
    <cellStyle name="Normal" xfId="0" builtinId="0"/>
    <cellStyle name="Título 1" xfId="1" builtinId="16"/>
  </cellStyles>
  <dxfs count="76"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2"/>
        <color theme="0"/>
        <name val="Segoe UI"/>
        <family val="2"/>
        <scheme val="none"/>
      </font>
      <border diagonalUp="0" diagonalDown="0">
        <left/>
        <right/>
        <top/>
        <bottom style="thin">
          <color theme="0"/>
        </bottom>
        <vertical/>
        <horizontal/>
      </border>
    </dxf>
    <dxf>
      <font>
        <b/>
        <i val="0"/>
        <sz val="18"/>
        <color rgb="FF137335"/>
        <name val="Segoe UI"/>
        <family val="2"/>
        <scheme val="none"/>
      </font>
      <fill>
        <patternFill patternType="solid">
          <bgColor rgb="FF1CA44D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Xbox Anual" pivot="0" table="0" count="10" xr9:uid="{B9F337A4-DC9B-47B1-B710-DA6BDD1E90B3}">
      <tableStyleElement type="wholeTable" dxfId="75"/>
      <tableStyleElement type="headerRow" dxfId="74"/>
    </tableStyle>
  </tableStyles>
  <colors>
    <mruColors>
      <color rgb="FF137335"/>
      <color rgb="FFF65074"/>
      <color rgb="FF22C55E"/>
      <color rgb="FF1CA44D"/>
      <color rgb="FF75F39C"/>
      <color rgb="FFB0F2C8"/>
      <color rgb="FFFC8495"/>
      <color rgb="FFD6FAF0"/>
      <color rgb="FF5BF6A8"/>
      <color rgb="FF2AE6B1"/>
    </mruColors>
  </colors>
  <extLst>
    <ext xmlns:x14="http://schemas.microsoft.com/office/spreadsheetml/2009/9/main" uri="{46F421CA-312F-682f-3DD2-61675219B42D}">
      <x14:dxfs count="8">
        <dxf>
          <font>
            <b/>
            <i val="0"/>
            <sz val="20"/>
            <color rgb="FF137335"/>
            <name val="Segoe UI"/>
            <family val="2"/>
          </font>
          <fill>
            <gradientFill degree="90">
              <stop position="0">
                <color rgb="FF2AE6B1"/>
              </stop>
              <stop position="1">
                <color rgb="FFD6FAF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20"/>
            <color rgb="FF137335"/>
            <name val="Segoe UI"/>
            <family val="2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20"/>
            <color rgb="FF137335"/>
            <name val="Segoe UI"/>
            <family val="2"/>
          </font>
          <fill>
            <gradientFill degree="90">
              <stop position="0">
                <color rgb="FF2AE6B1"/>
              </stop>
              <stop position="1">
                <color rgb="FFD6FAF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20"/>
            <color rgb="FF137335"/>
            <name val="Segoe UI"/>
            <family val="2"/>
          </font>
          <fill>
            <gradientFill degree="90">
              <stop position="0">
                <color rgb="FF2AE6B1"/>
              </stop>
              <stop position="1">
                <color rgb="FFD6FAF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20"/>
            <color rgb="FF137335"/>
            <name val="Segoe UI"/>
            <family val="2"/>
            <scheme val="none"/>
          </font>
          <fill>
            <patternFill>
              <bgColor rgb="FF5BF6A8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sz val="20"/>
            <color rgb="FF137335"/>
            <name val="Segoe UI"/>
            <family val="2"/>
            <scheme val="none"/>
          </font>
          <fill>
            <patternFill>
              <bgColor rgb="FF75F39C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20"/>
            <color rgb="FF137335"/>
            <name val="Segoe UI"/>
            <family val="2"/>
          </font>
          <fill>
            <patternFill patternType="solid">
              <fgColor rgb="FFFFFFFF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b/>
            <i val="0"/>
            <sz val="20"/>
            <color rgb="FF137335"/>
            <name val="Segoe UI"/>
            <family val="2"/>
            <scheme val="none"/>
          </font>
          <fill>
            <patternFill patternType="solid">
              <fgColor rgb="FFFFFFFF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Xbox Anual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[dataset_xbox_dashboard-EXERCÍCIO.xlsx]C̳álculos!tbl_anual_total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373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13733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1373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13733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373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13733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1373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13733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3733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13733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C̳álculos!$C$8:$C$10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C̳álculos!$D$8:$D$10</c:f>
              <c:numCache>
                <c:formatCode>_("R$"* #,##0.00_);_("R$"* \(#,##0.00\);_("R$"* "-"??_);_(@_)</c:formatCode>
                <c:ptCount val="2"/>
                <c:pt idx="0">
                  <c:v>95</c:v>
                </c:pt>
                <c:pt idx="1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CF-43BC-A71D-F76543627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0437952"/>
        <c:axId val="1180912048"/>
      </c:barChart>
      <c:catAx>
        <c:axId val="118043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37335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0912048"/>
        <c:crosses val="autoZero"/>
        <c:auto val="1"/>
        <c:lblAlgn val="ctr"/>
        <c:lblOffset val="100"/>
        <c:noMultiLvlLbl val="0"/>
      </c:catAx>
      <c:valAx>
        <c:axId val="118091204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8043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[dataset_xbox_dashboard-EXERCÍCIO.xlsx]C̳álculos!Tabela dinâmica2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373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13733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6507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65074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C̳álculos!$D$46</c:f>
              <c:strCache>
                <c:ptCount val="1"/>
                <c:pt idx="0">
                  <c:v>Total Value Pass</c:v>
                </c:pt>
              </c:strCache>
            </c:strRef>
          </c:tx>
          <c:spPr>
            <a:solidFill>
              <a:srgbClr val="13733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13733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C̳álculos!$C$47:$C$50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C̳álculos!$D$47:$D$50</c:f>
              <c:numCache>
                <c:formatCode>_("R$"* #,##0.00_);_("R$"* \(#,##0.00\);_("R$"* "-"??_);_(@_)</c:formatCode>
                <c:ptCount val="3"/>
                <c:pt idx="0">
                  <c:v>120</c:v>
                </c:pt>
                <c:pt idx="1">
                  <c:v>448</c:v>
                </c:pt>
                <c:pt idx="2">
                  <c:v>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A-4111-B093-99BE6399056E}"/>
            </c:ext>
          </c:extLst>
        </c:ser>
        <c:ser>
          <c:idx val="1"/>
          <c:order val="1"/>
          <c:tx>
            <c:strRef>
              <c:f>C̳álculos!$E$46</c:f>
              <c:strCache>
                <c:ptCount val="1"/>
                <c:pt idx="0">
                  <c:v>Total Coupon Value</c:v>
                </c:pt>
              </c:strCache>
            </c:strRef>
          </c:tx>
          <c:spPr>
            <a:solidFill>
              <a:srgbClr val="F6507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6507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C̳álculos!$C$47:$C$50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C̳álculos!$E$47:$E$50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362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A-4111-B093-99BE63990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563615"/>
        <c:axId val="311346319"/>
      </c:barChart>
      <c:catAx>
        <c:axId val="150563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346319"/>
        <c:crosses val="autoZero"/>
        <c:auto val="1"/>
        <c:lblAlgn val="ctr"/>
        <c:lblOffset val="100"/>
        <c:noMultiLvlLbl val="0"/>
      </c:catAx>
      <c:valAx>
        <c:axId val="31134631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056361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38749"/>
          <a:ext cx="1549476" cy="7270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12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12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114301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114301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566451</xdr:colOff>
      <xdr:row>0</xdr:row>
      <xdr:rowOff>297913</xdr:rowOff>
    </xdr:from>
    <xdr:to>
      <xdr:col>0</xdr:col>
      <xdr:colOff>1587498</xdr:colOff>
      <xdr:row>6</xdr:row>
      <xdr:rowOff>42053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8FF091C-41AB-4DEA-804C-FDDDA20B16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8839"/>
        <a:stretch/>
      </xdr:blipFill>
      <xdr:spPr>
        <a:xfrm>
          <a:off x="566451" y="297913"/>
          <a:ext cx="1021047" cy="963629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8</xdr:row>
      <xdr:rowOff>70164</xdr:rowOff>
    </xdr:from>
    <xdr:to>
      <xdr:col>0</xdr:col>
      <xdr:colOff>2186420</xdr:colOff>
      <xdr:row>20</xdr:row>
      <xdr:rowOff>165972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3A91E4FF-295C-4F3D-B6DE-31AF8468CA4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34796"/>
              <a:ext cx="2186420" cy="23417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378732</xdr:colOff>
      <xdr:row>16</xdr:row>
      <xdr:rowOff>33553</xdr:rowOff>
    </xdr:from>
    <xdr:to>
      <xdr:col>24</xdr:col>
      <xdr:colOff>829829</xdr:colOff>
      <xdr:row>28</xdr:row>
      <xdr:rowOff>66055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D77619B4-761E-27C3-6B9C-D56AD5819BB7}"/>
            </a:ext>
          </a:extLst>
        </xdr:cNvPr>
        <xdr:cNvGrpSpPr/>
      </xdr:nvGrpSpPr>
      <xdr:grpSpPr>
        <a:xfrm>
          <a:off x="2584162" y="3276833"/>
          <a:ext cx="14072871" cy="2244760"/>
          <a:chOff x="2234678" y="3561328"/>
          <a:chExt cx="4852615" cy="2973861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C55F08A9-1413-59D9-CBE1-B061DF269012}"/>
              </a:ext>
            </a:extLst>
          </xdr:cNvPr>
          <xdr:cNvGrpSpPr/>
        </xdr:nvGrpSpPr>
        <xdr:grpSpPr>
          <a:xfrm>
            <a:off x="2234679" y="3561328"/>
            <a:ext cx="4847954" cy="2973861"/>
            <a:chOff x="2198687" y="1539875"/>
            <a:chExt cx="4873625" cy="298450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CA25F59B-51D3-8B73-912F-EBFA4422A0B5}"/>
                </a:ext>
              </a:extLst>
            </xdr:cNvPr>
            <xdr:cNvSpPr/>
          </xdr:nvSpPr>
          <xdr:spPr>
            <a:xfrm>
              <a:off x="2198687" y="1539875"/>
              <a:ext cx="4873625" cy="2984500"/>
            </a:xfrm>
            <a:prstGeom prst="roundRect">
              <a:avLst>
                <a:gd name="adj" fmla="val 842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321CD2A-723C-4F8F-90FA-9B03F1C0B3CE}"/>
                </a:ext>
              </a:extLst>
            </xdr:cNvPr>
            <xdr:cNvGraphicFramePr>
              <a:graphicFrameLocks/>
            </xdr:cNvGraphicFramePr>
          </xdr:nvGraphicFramePr>
          <xdr:xfrm>
            <a:off x="2254354" y="2019939"/>
            <a:ext cx="4767345" cy="241394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03E32489-5EEB-4A2A-810C-1FFE3241A920}"/>
              </a:ext>
            </a:extLst>
          </xdr:cNvPr>
          <xdr:cNvSpPr/>
        </xdr:nvSpPr>
        <xdr:spPr>
          <a:xfrm>
            <a:off x="2234678" y="3561328"/>
            <a:ext cx="4852615" cy="532591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SUBSCRIPTIONS XBOX GAME PASS - AUTO RENEWAL</a:t>
            </a:r>
            <a:endParaRPr lang="pt-BR" sz="1100" b="1"/>
          </a:p>
        </xdr:txBody>
      </xdr:sp>
    </xdr:grpSp>
    <xdr:clientData/>
  </xdr:twoCellAnchor>
  <xdr:twoCellAnchor editAs="absolute">
    <xdr:from>
      <xdr:col>1</xdr:col>
      <xdr:colOff>378732</xdr:colOff>
      <xdr:row>5</xdr:row>
      <xdr:rowOff>121477</xdr:rowOff>
    </xdr:from>
    <xdr:to>
      <xdr:col>24</xdr:col>
      <xdr:colOff>828680</xdr:colOff>
      <xdr:row>14</xdr:row>
      <xdr:rowOff>27895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7A7099DC-05F3-17AF-25CB-929AE4C4E7A5}"/>
            </a:ext>
          </a:extLst>
        </xdr:cNvPr>
        <xdr:cNvGrpSpPr/>
      </xdr:nvGrpSpPr>
      <xdr:grpSpPr>
        <a:xfrm>
          <a:off x="2584162" y="1213950"/>
          <a:ext cx="14071722" cy="1688515"/>
          <a:chOff x="2213016" y="1154794"/>
          <a:chExt cx="14147187" cy="1664936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9CC3D0B8-6601-B1D1-4478-EF74E374904C}"/>
              </a:ext>
            </a:extLst>
          </xdr:cNvPr>
          <xdr:cNvGrpSpPr/>
        </xdr:nvGrpSpPr>
        <xdr:grpSpPr>
          <a:xfrm>
            <a:off x="7068305" y="1154794"/>
            <a:ext cx="4434765" cy="1660401"/>
            <a:chOff x="2263322" y="1700893"/>
            <a:chExt cx="4413176" cy="1679727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D3E07682-6F80-A80F-245B-7D29C636B147}"/>
                </a:ext>
              </a:extLst>
            </xdr:cNvPr>
            <xdr:cNvGrpSpPr/>
          </xdr:nvGrpSpPr>
          <xdr:grpSpPr>
            <a:xfrm>
              <a:off x="2263322" y="1700893"/>
              <a:ext cx="4413176" cy="1679727"/>
              <a:chOff x="2263322" y="1700893"/>
              <a:chExt cx="4720967" cy="1679727"/>
            </a:xfrm>
          </xdr:grpSpPr>
          <xdr:sp macro="" textlink="">
            <xdr:nvSpPr>
              <xdr:cNvPr id="11" name="Retângulo: Cantos Arredondados 10">
                <a:extLst>
                  <a:ext uri="{FF2B5EF4-FFF2-40B4-BE49-F238E27FC236}">
                    <a16:creationId xmlns:a16="http://schemas.microsoft.com/office/drawing/2014/main" id="{DE37E3B7-B68E-37DE-90D9-C54B39C4CFB7}"/>
                  </a:ext>
                </a:extLst>
              </xdr:cNvPr>
              <xdr:cNvSpPr/>
            </xdr:nvSpPr>
            <xdr:spPr>
              <a:xfrm>
                <a:off x="2269873" y="1703917"/>
                <a:ext cx="4714119" cy="1676703"/>
              </a:xfrm>
              <a:prstGeom prst="roundRect">
                <a:avLst>
                  <a:gd name="adj" fmla="val 14503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3" name="Retângulo: Cantos Superiores Arredondados 12">
                <a:extLst>
                  <a:ext uri="{FF2B5EF4-FFF2-40B4-BE49-F238E27FC236}">
                    <a16:creationId xmlns:a16="http://schemas.microsoft.com/office/drawing/2014/main" id="{815366B6-01F4-4264-97AB-D88F5284D82B}"/>
                  </a:ext>
                </a:extLst>
              </xdr:cNvPr>
              <xdr:cNvSpPr/>
            </xdr:nvSpPr>
            <xdr:spPr>
              <a:xfrm>
                <a:off x="2263322" y="1700893"/>
                <a:ext cx="4720967" cy="43895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22C55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100" b="1"/>
                  <a:t>TOTAL</a:t>
                </a:r>
                <a:r>
                  <a:rPr lang="pt-BR" sz="1100" b="1" baseline="0"/>
                  <a:t> SUBSCRIPTIONS EA PLAY SESASON PASS</a:t>
                </a:r>
                <a:endParaRPr lang="pt-BR" sz="1100" b="1"/>
              </a:p>
            </xdr:txBody>
          </xdr:sp>
        </xdr:grpSp>
        <xdr:sp macro="" textlink="C̳álculos!F24">
          <xdr:nvSpPr>
            <xdr:cNvPr id="12" name="Retângulo: Cantos Arredondados 11">
              <a:extLst>
                <a:ext uri="{FF2B5EF4-FFF2-40B4-BE49-F238E27FC236}">
                  <a16:creationId xmlns:a16="http://schemas.microsoft.com/office/drawing/2014/main" id="{C35D79FF-9D76-4157-B341-D0E058CDA82D}"/>
                </a:ext>
              </a:extLst>
            </xdr:cNvPr>
            <xdr:cNvSpPr/>
          </xdr:nvSpPr>
          <xdr:spPr>
            <a:xfrm>
              <a:off x="4011161" y="2329695"/>
              <a:ext cx="2606757" cy="815724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B490CBB-A7E2-4C1D-BD56-62593C7AD9C8}" type="TxLink">
                <a:rPr lang="en-US" sz="2800" b="1" i="0" u="none" strike="noStrike">
                  <a:solidFill>
                    <a:srgbClr val="137335"/>
                  </a:solidFill>
                  <a:latin typeface="Aptos Narrow"/>
                </a:rPr>
                <a:pPr algn="ctr"/>
                <a:t>R$ 600,00</a:t>
              </a:fld>
              <a:endParaRPr lang="pt-BR" sz="2800" b="1">
                <a:solidFill>
                  <a:srgbClr val="137335"/>
                </a:solidFill>
              </a:endParaRPr>
            </a:p>
          </xdr:txBody>
        </xdr:sp>
        <xdr:pic>
          <xdr:nvPicPr>
            <xdr:cNvPr id="10" name="Imagem 9">
              <a:extLst>
                <a:ext uri="{FF2B5EF4-FFF2-40B4-BE49-F238E27FC236}">
                  <a16:creationId xmlns:a16="http://schemas.microsoft.com/office/drawing/2014/main" id="{A1760B09-4927-444A-8557-DEA8ED1D9F6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95650" y="2143379"/>
              <a:ext cx="1221217" cy="1188357"/>
            </a:xfrm>
            <a:prstGeom prst="rect">
              <a:avLst/>
            </a:prstGeom>
          </xdr:spPr>
        </xdr:pic>
      </xdr:grpSp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0F077FF4-9BC2-C1FD-36C6-0EE5CAF22894}"/>
              </a:ext>
            </a:extLst>
          </xdr:cNvPr>
          <xdr:cNvGrpSpPr/>
        </xdr:nvGrpSpPr>
        <xdr:grpSpPr>
          <a:xfrm>
            <a:off x="11921399" y="1154794"/>
            <a:ext cx="4438804" cy="1664936"/>
            <a:chOff x="7158052" y="1695388"/>
            <a:chExt cx="4416343" cy="1664599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EDBEEA2E-9049-889B-99AB-0B25E6EEDBD5}"/>
                </a:ext>
              </a:extLst>
            </xdr:cNvPr>
            <xdr:cNvGrpSpPr/>
          </xdr:nvGrpSpPr>
          <xdr:grpSpPr>
            <a:xfrm>
              <a:off x="7158052" y="1695388"/>
              <a:ext cx="4416343" cy="1664599"/>
              <a:chOff x="2263322" y="1700893"/>
              <a:chExt cx="4721799" cy="1679727"/>
            </a:xfrm>
          </xdr:grpSpPr>
          <xdr:sp macro="" textlink="">
            <xdr:nvSpPr>
              <xdr:cNvPr id="17" name="Retângulo: Cantos Arredondados 16">
                <a:extLst>
                  <a:ext uri="{FF2B5EF4-FFF2-40B4-BE49-F238E27FC236}">
                    <a16:creationId xmlns:a16="http://schemas.microsoft.com/office/drawing/2014/main" id="{767ECDF1-67E8-99C6-DB0B-EB1A6B707D5E}"/>
                  </a:ext>
                </a:extLst>
              </xdr:cNvPr>
              <xdr:cNvSpPr/>
            </xdr:nvSpPr>
            <xdr:spPr>
              <a:xfrm>
                <a:off x="2269873" y="1703917"/>
                <a:ext cx="4714119" cy="1676703"/>
              </a:xfrm>
              <a:prstGeom prst="roundRect">
                <a:avLst>
                  <a:gd name="adj" fmla="val 14503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8" name="Retângulo: Cantos Superiores Arredondados 17">
                <a:extLst>
                  <a:ext uri="{FF2B5EF4-FFF2-40B4-BE49-F238E27FC236}">
                    <a16:creationId xmlns:a16="http://schemas.microsoft.com/office/drawing/2014/main" id="{A8CE2DFB-9DD0-9E55-C4F2-4489555F8032}"/>
                  </a:ext>
                </a:extLst>
              </xdr:cNvPr>
              <xdr:cNvSpPr/>
            </xdr:nvSpPr>
            <xdr:spPr>
              <a:xfrm>
                <a:off x="2263322" y="1700893"/>
                <a:ext cx="4721799" cy="43895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22C55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100" b="1"/>
                  <a:t>TOTAL</a:t>
                </a:r>
                <a:r>
                  <a:rPr lang="pt-BR" sz="1100" b="1" baseline="0"/>
                  <a:t> SUBSCRIPTIONS MINECRAFT SESASON PASS</a:t>
                </a:r>
                <a:endParaRPr lang="pt-BR" sz="1100" b="1"/>
              </a:p>
            </xdr:txBody>
          </xdr:sp>
        </xdr:grpSp>
        <xdr:sp macro="" textlink="C̳álculos!F38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CF29A32C-6005-F489-A013-C2F8D9852850}"/>
                </a:ext>
              </a:extLst>
            </xdr:cNvPr>
            <xdr:cNvSpPr/>
          </xdr:nvSpPr>
          <xdr:spPr>
            <a:xfrm>
              <a:off x="8985418" y="2342912"/>
              <a:ext cx="2526490" cy="802407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5CCCC8C-E838-4417-97BF-D45BAA720E4A}" type="TxLink">
                <a:rPr lang="en-US" sz="2800" b="1" i="0" u="none" strike="noStrike">
                  <a:solidFill>
                    <a:srgbClr val="137335"/>
                  </a:solidFill>
                  <a:latin typeface="Aptos Narrow"/>
                </a:rPr>
                <a:pPr algn="ctr"/>
                <a:t>R$ 940,00</a:t>
              </a:fld>
              <a:endParaRPr lang="pt-BR" sz="6000" b="1">
                <a:solidFill>
                  <a:srgbClr val="137335"/>
                </a:solidFill>
              </a:endParaRPr>
            </a:p>
          </xdr:txBody>
        </xdr:sp>
        <xdr:grpSp>
          <xdr:nvGrpSpPr>
            <xdr:cNvPr id="19" name="Agrupar 18">
              <a:extLst>
                <a:ext uri="{FF2B5EF4-FFF2-40B4-BE49-F238E27FC236}">
                  <a16:creationId xmlns:a16="http://schemas.microsoft.com/office/drawing/2014/main" id="{3361BD9E-3814-4E52-82C1-92647B7646D2}"/>
                </a:ext>
              </a:extLst>
            </xdr:cNvPr>
            <xdr:cNvGrpSpPr/>
          </xdr:nvGrpSpPr>
          <xdr:grpSpPr>
            <a:xfrm>
              <a:off x="7518187" y="2460821"/>
              <a:ext cx="1203137" cy="553078"/>
              <a:chOff x="3495675" y="5400674"/>
              <a:chExt cx="1549476" cy="752476"/>
            </a:xfrm>
          </xdr:grpSpPr>
          <xdr:pic>
            <xdr:nvPicPr>
              <xdr:cNvPr id="20" name="Imagem 19">
                <a:extLst>
                  <a:ext uri="{FF2B5EF4-FFF2-40B4-BE49-F238E27FC236}">
                    <a16:creationId xmlns:a16="http://schemas.microsoft.com/office/drawing/2014/main" id="{EC2FCAEB-EB03-038D-958A-7847580808B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998608" y="5400674"/>
                <a:ext cx="555497" cy="609599"/>
              </a:xfrm>
              <a:prstGeom prst="rect">
                <a:avLst/>
              </a:prstGeom>
            </xdr:spPr>
          </xdr:pic>
          <xdr:pic>
            <xdr:nvPicPr>
              <xdr:cNvPr id="21" name="Gráfico 20">
                <a:extLst>
                  <a:ext uri="{FF2B5EF4-FFF2-40B4-BE49-F238E27FC236}">
                    <a16:creationId xmlns:a16="http://schemas.microsoft.com/office/drawing/2014/main" id="{37EC4FB3-DD75-EFEC-7252-3BDFDFDB6FE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>
                <a:extLst>
                  <a:ext uri="{96DAC541-7B7A-43D3-8B79-37D633B846F1}">
                    <asvg:svgBlip xmlns:asvg="http://schemas.microsoft.com/office/drawing/2016/SVG/main" r:embed="rId6"/>
                  </a:ext>
                </a:extLst>
              </a:blip>
              <a:stretch>
                <a:fillRect/>
              </a:stretch>
            </xdr:blipFill>
            <xdr:spPr>
              <a:xfrm>
                <a:off x="3495675" y="5895937"/>
                <a:ext cx="1549476" cy="257213"/>
              </a:xfrm>
              <a:prstGeom prst="rect">
                <a:avLst/>
              </a:prstGeom>
            </xdr:spPr>
          </xdr:pic>
        </xdr:grpSp>
      </xdr:grpSp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C6307097-BE78-1F4F-A6EE-BF68B3A11E3B}"/>
              </a:ext>
            </a:extLst>
          </xdr:cNvPr>
          <xdr:cNvGrpSpPr/>
        </xdr:nvGrpSpPr>
        <xdr:grpSpPr>
          <a:xfrm>
            <a:off x="2213016" y="1154794"/>
            <a:ext cx="4436961" cy="1660401"/>
            <a:chOff x="2376156" y="1716908"/>
            <a:chExt cx="4414499" cy="1660064"/>
          </a:xfrm>
        </xdr:grpSpPr>
        <xdr:grpSp>
          <xdr:nvGrpSpPr>
            <xdr:cNvPr id="24" name="Agrupar 23">
              <a:extLst>
                <a:ext uri="{FF2B5EF4-FFF2-40B4-BE49-F238E27FC236}">
                  <a16:creationId xmlns:a16="http://schemas.microsoft.com/office/drawing/2014/main" id="{F1347B3B-7576-0398-8062-73D649F0432F}"/>
                </a:ext>
              </a:extLst>
            </xdr:cNvPr>
            <xdr:cNvGrpSpPr/>
          </xdr:nvGrpSpPr>
          <xdr:grpSpPr>
            <a:xfrm>
              <a:off x="2376156" y="1716908"/>
              <a:ext cx="4414499" cy="1660064"/>
              <a:chOff x="2263322" y="1700893"/>
              <a:chExt cx="4720967" cy="1679727"/>
            </a:xfrm>
          </xdr:grpSpPr>
          <xdr:sp macro="" textlink="">
            <xdr:nvSpPr>
              <xdr:cNvPr id="27" name="Retângulo: Cantos Arredondados 26">
                <a:extLst>
                  <a:ext uri="{FF2B5EF4-FFF2-40B4-BE49-F238E27FC236}">
                    <a16:creationId xmlns:a16="http://schemas.microsoft.com/office/drawing/2014/main" id="{232E0CDA-B685-684D-2ACF-AB228D34A55D}"/>
                  </a:ext>
                </a:extLst>
              </xdr:cNvPr>
              <xdr:cNvSpPr/>
            </xdr:nvSpPr>
            <xdr:spPr>
              <a:xfrm>
                <a:off x="2269873" y="1703917"/>
                <a:ext cx="4714119" cy="1676703"/>
              </a:xfrm>
              <a:prstGeom prst="roundRect">
                <a:avLst>
                  <a:gd name="adj" fmla="val 14503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28" name="Retângulo: Cantos Superiores Arredondados 27">
                <a:extLst>
                  <a:ext uri="{FF2B5EF4-FFF2-40B4-BE49-F238E27FC236}">
                    <a16:creationId xmlns:a16="http://schemas.microsoft.com/office/drawing/2014/main" id="{8BDDDFF7-CD9E-FAB8-59A8-8B8265903798}"/>
                  </a:ext>
                </a:extLst>
              </xdr:cNvPr>
              <xdr:cNvSpPr/>
            </xdr:nvSpPr>
            <xdr:spPr>
              <a:xfrm>
                <a:off x="2263322" y="1700893"/>
                <a:ext cx="4720967" cy="438957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22C55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100" b="1"/>
                  <a:t>TOTAL</a:t>
                </a:r>
                <a:r>
                  <a:rPr lang="pt-BR" sz="1100" b="1" baseline="0"/>
                  <a:t> SUBSCRIPTIONS XBOX GAME PASS</a:t>
                </a:r>
                <a:endParaRPr lang="pt-BR" sz="1100" b="1"/>
              </a:p>
            </xdr:txBody>
          </xdr:sp>
        </xdr:grpSp>
        <xdr:sp macro="" textlink="C̳álculos!I11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A154AA71-1DCB-D088-41AE-E310D8FACE72}"/>
                </a:ext>
              </a:extLst>
            </xdr:cNvPr>
            <xdr:cNvSpPr/>
          </xdr:nvSpPr>
          <xdr:spPr>
            <a:xfrm>
              <a:off x="4124519" y="2338349"/>
              <a:ext cx="2607538" cy="806175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5DBC2DA-E043-4A8D-9A9D-350CA02051CC}" type="TxLink">
                <a:rPr lang="en-US" sz="2800" b="1" i="0" u="none" strike="noStrike">
                  <a:solidFill>
                    <a:srgbClr val="137335"/>
                  </a:solidFill>
                  <a:latin typeface="Aptos Narrow"/>
                </a:rPr>
                <a:pPr algn="ctr"/>
                <a:t>R$ 690,00</a:t>
              </a:fld>
              <a:endParaRPr lang="pt-BR" sz="2800" b="1">
                <a:solidFill>
                  <a:srgbClr val="137335"/>
                </a:solidFill>
              </a:endParaRPr>
            </a:p>
          </xdr:txBody>
        </xdr:sp>
        <xdr:pic>
          <xdr:nvPicPr>
            <xdr:cNvPr id="29" name="Imagem 28">
              <a:extLst>
                <a:ext uri="{FF2B5EF4-FFF2-40B4-BE49-F238E27FC236}">
                  <a16:creationId xmlns:a16="http://schemas.microsoft.com/office/drawing/2014/main" id="{CD19DEEA-6640-4D34-AB7B-16D763E32AC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614308" y="2521662"/>
              <a:ext cx="1500597" cy="439548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378732</xdr:colOff>
      <xdr:row>30</xdr:row>
      <xdr:rowOff>71713</xdr:rowOff>
    </xdr:from>
    <xdr:to>
      <xdr:col>17</xdr:col>
      <xdr:colOff>260996</xdr:colOff>
      <xdr:row>51</xdr:row>
      <xdr:rowOff>101600</xdr:rowOff>
    </xdr:to>
    <xdr:grpSp>
      <xdr:nvGrpSpPr>
        <xdr:cNvPr id="69" name="Agrupar 68">
          <a:extLst>
            <a:ext uri="{FF2B5EF4-FFF2-40B4-BE49-F238E27FC236}">
              <a16:creationId xmlns:a16="http://schemas.microsoft.com/office/drawing/2014/main" id="{BE9B277B-C0C7-F7B5-FEFC-FEBB87287F89}"/>
            </a:ext>
          </a:extLst>
        </xdr:cNvPr>
        <xdr:cNvGrpSpPr/>
      </xdr:nvGrpSpPr>
      <xdr:grpSpPr>
        <a:xfrm>
          <a:off x="2584162" y="5895960"/>
          <a:ext cx="9250221" cy="3901339"/>
          <a:chOff x="2582556" y="5951066"/>
          <a:chExt cx="9317616" cy="3951946"/>
        </a:xfrm>
      </xdr:grpSpPr>
      <xdr:grpSp>
        <xdr:nvGrpSpPr>
          <xdr:cNvPr id="66" name="Agrupar 65">
            <a:extLst>
              <a:ext uri="{FF2B5EF4-FFF2-40B4-BE49-F238E27FC236}">
                <a16:creationId xmlns:a16="http://schemas.microsoft.com/office/drawing/2014/main" id="{25BB06EC-9321-97AC-C0DC-D80C6C3E34D8}"/>
              </a:ext>
            </a:extLst>
          </xdr:cNvPr>
          <xdr:cNvGrpSpPr/>
        </xdr:nvGrpSpPr>
        <xdr:grpSpPr>
          <a:xfrm>
            <a:off x="2582556" y="5989327"/>
            <a:ext cx="9317616" cy="3913685"/>
            <a:chOff x="2582556" y="5989327"/>
            <a:chExt cx="9317616" cy="4367456"/>
          </a:xfrm>
        </xdr:grpSpPr>
        <xdr:sp macro="" textlink="">
          <xdr:nvSpPr>
            <xdr:cNvPr id="35" name="Retângulo: Cantos Arredondados 34">
              <a:extLst>
                <a:ext uri="{FF2B5EF4-FFF2-40B4-BE49-F238E27FC236}">
                  <a16:creationId xmlns:a16="http://schemas.microsoft.com/office/drawing/2014/main" id="{9D19E6EB-8364-E268-873E-69583B6DC1A0}"/>
                </a:ext>
              </a:extLst>
            </xdr:cNvPr>
            <xdr:cNvSpPr/>
          </xdr:nvSpPr>
          <xdr:spPr>
            <a:xfrm>
              <a:off x="2582556" y="5989327"/>
              <a:ext cx="9305692" cy="4367456"/>
            </a:xfrm>
            <a:prstGeom prst="roundRect">
              <a:avLst>
                <a:gd name="adj" fmla="val 842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8" name="Gráfico 37">
              <a:extLst>
                <a:ext uri="{FF2B5EF4-FFF2-40B4-BE49-F238E27FC236}">
                  <a16:creationId xmlns:a16="http://schemas.microsoft.com/office/drawing/2014/main" id="{DC6888AC-5C2F-4D8C-85DF-A7C008575D65}"/>
                </a:ext>
              </a:extLst>
            </xdr:cNvPr>
            <xdr:cNvGraphicFramePr>
              <a:graphicFrameLocks/>
            </xdr:cNvGraphicFramePr>
          </xdr:nvGraphicFramePr>
          <xdr:xfrm>
            <a:off x="2614615" y="6371880"/>
            <a:ext cx="9285557" cy="39747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4F5CE2CD-5D96-4CDC-A33A-F2A5FB358468}"/>
              </a:ext>
            </a:extLst>
          </xdr:cNvPr>
          <xdr:cNvSpPr/>
        </xdr:nvSpPr>
        <xdr:spPr>
          <a:xfrm>
            <a:off x="2585454" y="5951066"/>
            <a:ext cx="9307454" cy="396587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VALUE PASS &amp; COUPON VALUE</a:t>
            </a:r>
            <a:endParaRPr lang="pt-BR" sz="1100" b="1"/>
          </a:p>
        </xdr:txBody>
      </xdr:sp>
    </xdr:grpSp>
    <xdr:clientData/>
  </xdr:twoCellAnchor>
  <xdr:twoCellAnchor>
    <xdr:from>
      <xdr:col>2</xdr:col>
      <xdr:colOff>64943</xdr:colOff>
      <xdr:row>3</xdr:row>
      <xdr:rowOff>7215</xdr:rowOff>
    </xdr:from>
    <xdr:to>
      <xdr:col>15</xdr:col>
      <xdr:colOff>274204</xdr:colOff>
      <xdr:row>5</xdr:row>
      <xdr:rowOff>93806</xdr:rowOff>
    </xdr:to>
    <xdr:sp macro="" textlink="">
      <xdr:nvSpPr>
        <xdr:cNvPr id="58" name="Retângulo 57">
          <a:extLst>
            <a:ext uri="{FF2B5EF4-FFF2-40B4-BE49-F238E27FC236}">
              <a16:creationId xmlns:a16="http://schemas.microsoft.com/office/drawing/2014/main" id="{1621EBAC-4F82-DBDC-B281-94BA74DA2F93}"/>
            </a:ext>
          </a:extLst>
        </xdr:cNvPr>
        <xdr:cNvSpPr/>
      </xdr:nvSpPr>
      <xdr:spPr>
        <a:xfrm>
          <a:off x="2662670" y="757670"/>
          <a:ext cx="7937500" cy="2814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 01/01/2024 - 31/12/2024 |</a:t>
          </a:r>
          <a:r>
            <a:rPr lang="pt-BR" sz="1000" baseline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Last </a:t>
          </a:r>
          <a:r>
            <a:rPr lang="pt-BR" sz="100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Update</a:t>
          </a:r>
          <a:r>
            <a:rPr lang="pt-BR" sz="1000" baseline="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15/06/2025 </a:t>
          </a:r>
          <a:endParaRPr lang="pt-BR" sz="1000">
            <a:solidFill>
              <a:schemeClr val="bg1">
                <a:lumMod val="6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18</xdr:col>
      <xdr:colOff>76020</xdr:colOff>
      <xdr:row>30</xdr:row>
      <xdr:rowOff>70542</xdr:rowOff>
    </xdr:from>
    <xdr:to>
      <xdr:col>24</xdr:col>
      <xdr:colOff>825986</xdr:colOff>
      <xdr:row>38</xdr:row>
      <xdr:rowOff>29876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DE9D8778-783D-A22F-27F6-76F5541392FC}"/>
            </a:ext>
          </a:extLst>
        </xdr:cNvPr>
        <xdr:cNvGrpSpPr/>
      </xdr:nvGrpSpPr>
      <xdr:grpSpPr>
        <a:xfrm>
          <a:off x="12257095" y="5894789"/>
          <a:ext cx="4396095" cy="1434173"/>
          <a:chOff x="12245927" y="5840759"/>
          <a:chExt cx="4394328" cy="1417074"/>
        </a:xfrm>
      </xdr:grpSpPr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EBA8FC2F-8DF8-CEEF-3979-CCCF1D0A26C6}"/>
              </a:ext>
            </a:extLst>
          </xdr:cNvPr>
          <xdr:cNvGrpSpPr/>
        </xdr:nvGrpSpPr>
        <xdr:grpSpPr>
          <a:xfrm>
            <a:off x="12245927" y="5840759"/>
            <a:ext cx="4394328" cy="1417074"/>
            <a:chOff x="5871070" y="6735864"/>
            <a:chExt cx="9243438" cy="2401577"/>
          </a:xfrm>
        </xdr:grpSpPr>
        <xdr:sp macro="" textlink="">
          <xdr:nvSpPr>
            <xdr:cNvPr id="37" name="Retângulo: Cantos Arredondados 36">
              <a:extLst>
                <a:ext uri="{FF2B5EF4-FFF2-40B4-BE49-F238E27FC236}">
                  <a16:creationId xmlns:a16="http://schemas.microsoft.com/office/drawing/2014/main" id="{CBFFDD4C-6A83-169C-2430-239768FC905B}"/>
                </a:ext>
              </a:extLst>
            </xdr:cNvPr>
            <xdr:cNvSpPr/>
          </xdr:nvSpPr>
          <xdr:spPr>
            <a:xfrm>
              <a:off x="5871948" y="6774209"/>
              <a:ext cx="9241684" cy="2363232"/>
            </a:xfrm>
            <a:prstGeom prst="roundRect">
              <a:avLst>
                <a:gd name="adj" fmla="val 1937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/>
                <a:t>NUMBER</a:t>
              </a:r>
            </a:p>
          </xdr:txBody>
        </xdr:sp>
        <xdr:sp macro="" textlink="">
          <xdr:nvSpPr>
            <xdr:cNvPr id="39" name="Retângulo: Cantos Superiores Arredondados 38">
              <a:extLst>
                <a:ext uri="{FF2B5EF4-FFF2-40B4-BE49-F238E27FC236}">
                  <a16:creationId xmlns:a16="http://schemas.microsoft.com/office/drawing/2014/main" id="{1C495F62-C146-C49F-B78D-2D090C85DAA5}"/>
                </a:ext>
              </a:extLst>
            </xdr:cNvPr>
            <xdr:cNvSpPr/>
          </xdr:nvSpPr>
          <xdr:spPr>
            <a:xfrm>
              <a:off x="5871070" y="6735864"/>
              <a:ext cx="9243438" cy="649825"/>
            </a:xfrm>
            <a:prstGeom prst="round2SameRect">
              <a:avLst>
                <a:gd name="adj1" fmla="val 41997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/>
                <a:t>NUMBER</a:t>
              </a:r>
              <a:r>
                <a:rPr lang="pt-BR" sz="1100" b="1" baseline="0"/>
                <a:t> OF SUBSCRIPTIONS</a:t>
              </a:r>
              <a:endParaRPr lang="pt-BR" sz="1100" b="1"/>
            </a:p>
          </xdr:txBody>
        </xdr:sp>
      </xdr:grpSp>
      <xdr:sp macro="" textlink="C̳álculos!F59">
        <xdr:nvSpPr>
          <xdr:cNvPr id="67" name="Retângulo: Cantos Arredondados 66">
            <a:extLst>
              <a:ext uri="{FF2B5EF4-FFF2-40B4-BE49-F238E27FC236}">
                <a16:creationId xmlns:a16="http://schemas.microsoft.com/office/drawing/2014/main" id="{7A70AAAA-D059-B6FB-56E4-47554CAC4B91}"/>
              </a:ext>
            </a:extLst>
          </xdr:cNvPr>
          <xdr:cNvSpPr/>
        </xdr:nvSpPr>
        <xdr:spPr>
          <a:xfrm>
            <a:off x="12383337" y="6229103"/>
            <a:ext cx="4103788" cy="998854"/>
          </a:xfrm>
          <a:prstGeom prst="roundRect">
            <a:avLst>
              <a:gd name="adj" fmla="val 5000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6447D84-2572-49FE-ACCD-AEE6CDAC463F}" type="TxLink">
              <a:rPr lang="en-US" sz="2800" b="1" i="0" u="none" strike="noStrike">
                <a:solidFill>
                  <a:srgbClr val="137335"/>
                </a:solidFill>
                <a:latin typeface="Aptos Narrow"/>
                <a:ea typeface="Segoe UI Black" panose="020B0A02040204020203" pitchFamily="34" charset="0"/>
              </a:rPr>
              <a:t>71</a:t>
            </a:fld>
            <a:endParaRPr lang="en-US" sz="2800" b="1" i="0" u="none" strike="noStrike">
              <a:solidFill>
                <a:srgbClr val="137335"/>
              </a:solidFill>
              <a:latin typeface="Aptos Narrow"/>
              <a:ea typeface="Segoe UI Black" panose="020B0A02040204020203" pitchFamily="34" charset="0"/>
            </a:endParaRPr>
          </a:p>
        </xdr:txBody>
      </xdr:sp>
    </xdr:grpSp>
    <xdr:clientData/>
  </xdr:twoCellAnchor>
  <xdr:twoCellAnchor>
    <xdr:from>
      <xdr:col>18</xdr:col>
      <xdr:colOff>74643</xdr:colOff>
      <xdr:row>40</xdr:row>
      <xdr:rowOff>56780</xdr:rowOff>
    </xdr:from>
    <xdr:to>
      <xdr:col>24</xdr:col>
      <xdr:colOff>829830</xdr:colOff>
      <xdr:row>51</xdr:row>
      <xdr:rowOff>101599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F776E799-60B5-2C7C-74FD-189854D1B90E}"/>
            </a:ext>
          </a:extLst>
        </xdr:cNvPr>
        <xdr:cNvGrpSpPr/>
      </xdr:nvGrpSpPr>
      <xdr:grpSpPr>
        <a:xfrm>
          <a:off x="12255718" y="7724576"/>
          <a:ext cx="4401316" cy="2072722"/>
          <a:chOff x="12319233" y="5949902"/>
          <a:chExt cx="4159573" cy="1879271"/>
        </a:xfrm>
      </xdr:grpSpPr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2487EEE8-DC7A-874F-3802-8E6EA4F97D8E}"/>
              </a:ext>
            </a:extLst>
          </xdr:cNvPr>
          <xdr:cNvGrpSpPr/>
        </xdr:nvGrpSpPr>
        <xdr:grpSpPr>
          <a:xfrm>
            <a:off x="12319233" y="5949902"/>
            <a:ext cx="4155947" cy="1879271"/>
            <a:chOff x="12319233" y="5949902"/>
            <a:chExt cx="4155947" cy="1879271"/>
          </a:xfrm>
        </xdr:grpSpPr>
        <xdr:grpSp>
          <xdr:nvGrpSpPr>
            <xdr:cNvPr id="49" name="Agrupar 48">
              <a:extLst>
                <a:ext uri="{FF2B5EF4-FFF2-40B4-BE49-F238E27FC236}">
                  <a16:creationId xmlns:a16="http://schemas.microsoft.com/office/drawing/2014/main" id="{4216C076-06F0-2697-32FA-31283ED63870}"/>
                </a:ext>
              </a:extLst>
            </xdr:cNvPr>
            <xdr:cNvGrpSpPr/>
          </xdr:nvGrpSpPr>
          <xdr:grpSpPr>
            <a:xfrm>
              <a:off x="12319233" y="5949902"/>
              <a:ext cx="4155947" cy="1879271"/>
              <a:chOff x="5853095" y="6735870"/>
              <a:chExt cx="9246318" cy="1883129"/>
            </a:xfrm>
          </xdr:grpSpPr>
          <xdr:sp macro="" textlink="">
            <xdr:nvSpPr>
              <xdr:cNvPr id="51" name="Retângulo: Cantos Arredondados 50">
                <a:extLst>
                  <a:ext uri="{FF2B5EF4-FFF2-40B4-BE49-F238E27FC236}">
                    <a16:creationId xmlns:a16="http://schemas.microsoft.com/office/drawing/2014/main" id="{EAECDAD9-D171-B37B-16FB-243F0969FED3}"/>
                  </a:ext>
                </a:extLst>
              </xdr:cNvPr>
              <xdr:cNvSpPr/>
            </xdr:nvSpPr>
            <xdr:spPr>
              <a:xfrm>
                <a:off x="5853095" y="6774207"/>
                <a:ext cx="9241681" cy="1844792"/>
              </a:xfrm>
              <a:prstGeom prst="roundRect">
                <a:avLst>
                  <a:gd name="adj" fmla="val 19378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52" name="Retângulo: Cantos Superiores Arredondados 51">
                <a:extLst>
                  <a:ext uri="{FF2B5EF4-FFF2-40B4-BE49-F238E27FC236}">
                    <a16:creationId xmlns:a16="http://schemas.microsoft.com/office/drawing/2014/main" id="{E950D915-6ADD-1702-DFA5-2C50CC99F21F}"/>
                  </a:ext>
                </a:extLst>
              </xdr:cNvPr>
              <xdr:cNvSpPr/>
            </xdr:nvSpPr>
            <xdr:spPr>
              <a:xfrm>
                <a:off x="5855976" y="6735870"/>
                <a:ext cx="9243437" cy="649822"/>
              </a:xfrm>
              <a:prstGeom prst="round2SameRect">
                <a:avLst>
                  <a:gd name="adj1" fmla="val 41997"/>
                  <a:gd name="adj2" fmla="val 0"/>
                </a:avLst>
              </a:prstGeom>
              <a:solidFill>
                <a:srgbClr val="22C55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pt-BR" sz="1100" b="1"/>
              </a:p>
            </xdr:txBody>
          </xdr:sp>
        </xdr:grpSp>
        <xdr:sp macro="" textlink="">
          <xdr:nvSpPr>
            <xdr:cNvPr id="50" name="Retângulo: Cantos Arredondados 49">
              <a:extLst>
                <a:ext uri="{FF2B5EF4-FFF2-40B4-BE49-F238E27FC236}">
                  <a16:creationId xmlns:a16="http://schemas.microsoft.com/office/drawing/2014/main" id="{12004C37-FDFD-452B-4AA9-C196F56DD4B3}"/>
                </a:ext>
              </a:extLst>
            </xdr:cNvPr>
            <xdr:cNvSpPr/>
          </xdr:nvSpPr>
          <xdr:spPr>
            <a:xfrm>
              <a:off x="12457227" y="5958180"/>
              <a:ext cx="3879959" cy="629684"/>
            </a:xfrm>
            <a:prstGeom prst="roundRect">
              <a:avLst>
                <a:gd name="adj" fmla="val 5000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2800" b="1">
                  <a:solidFill>
                    <a:schemeClr val="bg1"/>
                  </a:solidFill>
                  <a:latin typeface="Segoe UI Black" panose="020B0A02040204020203" pitchFamily="34" charset="0"/>
                  <a:ea typeface="Segoe UI Black" panose="020B0A02040204020203" pitchFamily="34" charset="0"/>
                </a:rPr>
                <a:t>TOTAL</a:t>
              </a:r>
              <a:r>
                <a:rPr lang="pt-BR" sz="2800" b="1" baseline="0">
                  <a:solidFill>
                    <a:schemeClr val="bg1"/>
                  </a:solidFill>
                  <a:latin typeface="Segoe UI Black" panose="020B0A02040204020203" pitchFamily="34" charset="0"/>
                  <a:ea typeface="Segoe UI Black" panose="020B0A02040204020203" pitchFamily="34" charset="0"/>
                </a:rPr>
                <a:t> VALUE</a:t>
              </a:r>
              <a:endParaRPr lang="pt-BR" sz="2800" b="1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</a:endParaRPr>
            </a:p>
          </xdr:txBody>
        </xdr:sp>
      </xdr:grpSp>
      <xdr:sp macro="" textlink="C̳álculos!H49">
        <xdr:nvSpPr>
          <xdr:cNvPr id="48" name="Retângulo 47">
            <a:extLst>
              <a:ext uri="{FF2B5EF4-FFF2-40B4-BE49-F238E27FC236}">
                <a16:creationId xmlns:a16="http://schemas.microsoft.com/office/drawing/2014/main" id="{911844D5-0F76-E726-2E2D-618A5008D6CC}"/>
              </a:ext>
            </a:extLst>
          </xdr:cNvPr>
          <xdr:cNvSpPr/>
        </xdr:nvSpPr>
        <xdr:spPr>
          <a:xfrm>
            <a:off x="12320930" y="6657278"/>
            <a:ext cx="4157876" cy="10159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EA7D898-6871-44FB-9AB3-A081302B3213}" type="TxLink">
              <a:rPr lang="en-US" sz="3600" b="1" i="0" u="none" strike="noStrike">
                <a:solidFill>
                  <a:srgbClr val="137335"/>
                </a:solidFill>
                <a:effectLst/>
                <a:latin typeface="Segoe UI Black"/>
                <a:ea typeface="Segoe UI Black"/>
              </a:rPr>
              <a:t>R$ 1.754,00</a:t>
            </a:fld>
            <a:endParaRPr lang="en-US" sz="1800" b="1">
              <a:solidFill>
                <a:srgbClr val="137335"/>
              </a:solidFill>
              <a:effectLst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 nakamura" refreshedDate="45824.662477893522" createdVersion="8" refreshedVersion="8" minRefreshableVersion="3" recordCount="295" xr:uid="{E530F1B8-3D2F-40B2-8797-2A1929D2F31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Xbox Pass 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176072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s v="João Silva"/>
    <x v="0"/>
    <d v="2024-01-01T00:00:00"/>
    <x v="0"/>
    <n v="15"/>
    <x v="0"/>
    <s v="Yes"/>
    <n v="30"/>
    <s v="Yes"/>
    <n v="20"/>
    <n v="5"/>
    <n v="60"/>
  </r>
  <r>
    <x v="1"/>
    <s v="Maria Oliveira"/>
    <x v="1"/>
    <d v="2024-01-15T00:00:00"/>
    <x v="1"/>
    <n v="5"/>
    <x v="1"/>
    <s v="No"/>
    <s v="-"/>
    <s v="No"/>
    <n v="0"/>
    <n v="0"/>
    <n v="5"/>
  </r>
  <r>
    <x v="2"/>
    <s v="Lucas Fernandes"/>
    <x v="2"/>
    <d v="2024-02-10T00:00:00"/>
    <x v="0"/>
    <n v="10"/>
    <x v="2"/>
    <s v="No"/>
    <s v="-"/>
    <s v="Yes"/>
    <n v="20"/>
    <n v="10"/>
    <n v="20"/>
  </r>
  <r>
    <x v="3"/>
    <s v="Ana Souza"/>
    <x v="0"/>
    <d v="2024-02-20T00:00:00"/>
    <x v="1"/>
    <n v="15"/>
    <x v="0"/>
    <s v="Yes"/>
    <n v="30"/>
    <s v="Yes"/>
    <n v="20"/>
    <n v="3"/>
    <n v="62"/>
  </r>
  <r>
    <x v="4"/>
    <s v="Pedro Gonçalves"/>
    <x v="1"/>
    <d v="2024-03-05T00:00:00"/>
    <x v="0"/>
    <n v="5"/>
    <x v="0"/>
    <s v="No"/>
    <s v="-"/>
    <s v="No"/>
    <n v="0"/>
    <n v="1"/>
    <n v="4"/>
  </r>
  <r>
    <x v="5"/>
    <s v="Felipe Costa"/>
    <x v="2"/>
    <d v="2024-03-02T00:00:00"/>
    <x v="1"/>
    <n v="10"/>
    <x v="0"/>
    <s v="No"/>
    <s v="-"/>
    <s v="Yes"/>
    <n v="20"/>
    <n v="2"/>
    <n v="28"/>
  </r>
  <r>
    <x v="6"/>
    <s v="Camila Ribeiro"/>
    <x v="0"/>
    <d v="2024-03-03T00:00:00"/>
    <x v="0"/>
    <n v="15"/>
    <x v="2"/>
    <s v="Yes"/>
    <n v="30"/>
    <s v="Yes"/>
    <n v="20"/>
    <n v="10"/>
    <n v="55"/>
  </r>
  <r>
    <x v="7"/>
    <s v="André Mendes"/>
    <x v="1"/>
    <d v="2024-03-04T00:00:00"/>
    <x v="0"/>
    <n v="5"/>
    <x v="1"/>
    <s v="No"/>
    <s v="-"/>
    <s v="No"/>
    <n v="0"/>
    <n v="0"/>
    <n v="5"/>
  </r>
  <r>
    <x v="8"/>
    <s v="Sofia Almeida"/>
    <x v="0"/>
    <d v="2024-03-05T00:00:00"/>
    <x v="1"/>
    <n v="15"/>
    <x v="0"/>
    <s v="Yes"/>
    <n v="30"/>
    <s v="Yes"/>
    <n v="20"/>
    <n v="5"/>
    <n v="60"/>
  </r>
  <r>
    <x v="9"/>
    <s v="Bruno Martins"/>
    <x v="2"/>
    <d v="2024-03-06T00:00:00"/>
    <x v="0"/>
    <n v="10"/>
    <x v="2"/>
    <s v="No"/>
    <s v="-"/>
    <s v="Yes"/>
    <n v="20"/>
    <n v="15"/>
    <n v="15"/>
  </r>
  <r>
    <x v="10"/>
    <s v="Rita Castro"/>
    <x v="1"/>
    <d v="2024-03-07T00:00:00"/>
    <x v="1"/>
    <n v="5"/>
    <x v="0"/>
    <s v="No"/>
    <s v="-"/>
    <s v="No"/>
    <n v="0"/>
    <n v="1"/>
    <n v="4"/>
  </r>
  <r>
    <x v="11"/>
    <s v="Marco Túlio"/>
    <x v="0"/>
    <d v="2024-03-08T00:00:00"/>
    <x v="0"/>
    <n v="15"/>
    <x v="1"/>
    <s v="Yes"/>
    <n v="30"/>
    <s v="Yes"/>
    <n v="20"/>
    <n v="20"/>
    <n v="45"/>
  </r>
  <r>
    <x v="12"/>
    <s v="Lívia Silveira"/>
    <x v="2"/>
    <d v="2024-03-09T00:00:00"/>
    <x v="1"/>
    <n v="10"/>
    <x v="0"/>
    <s v="No"/>
    <s v="-"/>
    <s v="Yes"/>
    <n v="20"/>
    <n v="10"/>
    <n v="20"/>
  </r>
  <r>
    <x v="13"/>
    <s v="Diogo Sousa"/>
    <x v="1"/>
    <d v="2024-03-10T00:00:00"/>
    <x v="0"/>
    <n v="5"/>
    <x v="2"/>
    <s v="No"/>
    <s v="-"/>
    <s v="No"/>
    <n v="0"/>
    <n v="0"/>
    <n v="5"/>
  </r>
  <r>
    <x v="14"/>
    <s v="Fernanda Lima"/>
    <x v="0"/>
    <d v="2024-03-11T00:00:00"/>
    <x v="1"/>
    <n v="15"/>
    <x v="0"/>
    <s v="Yes"/>
    <n v="30"/>
    <s v="Yes"/>
    <n v="20"/>
    <n v="8"/>
    <n v="57"/>
  </r>
  <r>
    <x v="15"/>
    <s v="Caio Pereira"/>
    <x v="2"/>
    <d v="2024-03-12T00:00:00"/>
    <x v="0"/>
    <n v="10"/>
    <x v="1"/>
    <s v="No"/>
    <s v="-"/>
    <s v="Yes"/>
    <n v="20"/>
    <n v="12"/>
    <n v="18"/>
  </r>
  <r>
    <x v="16"/>
    <s v="Beatriz Gomes"/>
    <x v="1"/>
    <d v="2024-03-13T00:00:00"/>
    <x v="1"/>
    <n v="5"/>
    <x v="0"/>
    <s v="No"/>
    <s v="-"/>
    <s v="No"/>
    <n v="0"/>
    <n v="2"/>
    <n v="3"/>
  </r>
  <r>
    <x v="17"/>
    <s v="Cesar Oliveira"/>
    <x v="0"/>
    <d v="2024-03-14T00:00:00"/>
    <x v="0"/>
    <n v="15"/>
    <x v="2"/>
    <s v="Yes"/>
    <n v="30"/>
    <s v="Yes"/>
    <n v="20"/>
    <n v="7"/>
    <n v="58"/>
  </r>
  <r>
    <x v="18"/>
    <s v="Débora Machado"/>
    <x v="2"/>
    <d v="2024-03-15T00:00:00"/>
    <x v="1"/>
    <n v="10"/>
    <x v="0"/>
    <s v="No"/>
    <s v="-"/>
    <s v="Yes"/>
    <n v="20"/>
    <n v="5"/>
    <n v="25"/>
  </r>
  <r>
    <x v="19"/>
    <s v="Eduardo Vargas"/>
    <x v="1"/>
    <d v="2024-03-16T00:00:00"/>
    <x v="0"/>
    <n v="5"/>
    <x v="1"/>
    <s v="No"/>
    <s v="-"/>
    <s v="No"/>
    <n v="0"/>
    <n v="0"/>
    <n v="5"/>
  </r>
  <r>
    <x v="20"/>
    <s v="Gabriela Santos"/>
    <x v="0"/>
    <d v="2024-03-17T00:00:00"/>
    <x v="1"/>
    <n v="15"/>
    <x v="0"/>
    <s v="Yes"/>
    <n v="30"/>
    <s v="Yes"/>
    <n v="20"/>
    <n v="3"/>
    <n v="62"/>
  </r>
  <r>
    <x v="21"/>
    <s v="Henrique Dias"/>
    <x v="2"/>
    <d v="2024-03-18T00:00:00"/>
    <x v="0"/>
    <n v="10"/>
    <x v="2"/>
    <s v="No"/>
    <s v="-"/>
    <s v="Yes"/>
    <n v="20"/>
    <n v="15"/>
    <n v="15"/>
  </r>
  <r>
    <x v="22"/>
    <s v="Isabela Moreira"/>
    <x v="1"/>
    <d v="2024-03-19T00:00:00"/>
    <x v="1"/>
    <n v="5"/>
    <x v="0"/>
    <s v="No"/>
    <s v="-"/>
    <s v="No"/>
    <n v="0"/>
    <n v="1"/>
    <n v="4"/>
  </r>
  <r>
    <x v="23"/>
    <s v="Joaquim Barbosa"/>
    <x v="0"/>
    <d v="2024-03-20T00:00:00"/>
    <x v="0"/>
    <n v="15"/>
    <x v="1"/>
    <s v="Yes"/>
    <n v="30"/>
    <s v="Yes"/>
    <n v="20"/>
    <n v="20"/>
    <n v="45"/>
  </r>
  <r>
    <x v="24"/>
    <s v="Lara Rocha"/>
    <x v="2"/>
    <d v="2024-03-21T00:00:00"/>
    <x v="1"/>
    <n v="10"/>
    <x v="0"/>
    <s v="No"/>
    <s v="-"/>
    <s v="Yes"/>
    <n v="20"/>
    <n v="10"/>
    <n v="20"/>
  </r>
  <r>
    <x v="25"/>
    <s v="Matheus Silva"/>
    <x v="1"/>
    <d v="2024-03-22T00:00:00"/>
    <x v="0"/>
    <n v="5"/>
    <x v="2"/>
    <s v="No"/>
    <s v="-"/>
    <s v="No"/>
    <n v="0"/>
    <n v="0"/>
    <n v="5"/>
  </r>
  <r>
    <x v="26"/>
    <s v="Nicole Costa"/>
    <x v="0"/>
    <d v="2024-03-23T00:00:00"/>
    <x v="1"/>
    <n v="15"/>
    <x v="0"/>
    <s v="Yes"/>
    <n v="30"/>
    <s v="Yes"/>
    <n v="20"/>
    <n v="5"/>
    <n v="60"/>
  </r>
  <r>
    <x v="27"/>
    <s v="Otávio Mendonça"/>
    <x v="2"/>
    <d v="2024-03-24T00:00:00"/>
    <x v="0"/>
    <n v="10"/>
    <x v="1"/>
    <s v="No"/>
    <s v="-"/>
    <s v="Yes"/>
    <n v="20"/>
    <n v="15"/>
    <n v="15"/>
  </r>
  <r>
    <x v="28"/>
    <s v="Paula Ferreira"/>
    <x v="1"/>
    <d v="2024-03-25T00:00:00"/>
    <x v="1"/>
    <n v="5"/>
    <x v="0"/>
    <s v="No"/>
    <s v="-"/>
    <s v="No"/>
    <n v="0"/>
    <n v="1"/>
    <n v="4"/>
  </r>
  <r>
    <x v="29"/>
    <s v="Raquel Alves"/>
    <x v="0"/>
    <d v="2024-03-26T00:00:00"/>
    <x v="0"/>
    <n v="15"/>
    <x v="2"/>
    <s v="Yes"/>
    <n v="30"/>
    <s v="Yes"/>
    <n v="20"/>
    <n v="7"/>
    <n v="58"/>
  </r>
  <r>
    <x v="30"/>
    <s v="Samuel Pires"/>
    <x v="2"/>
    <d v="2024-03-27T00:00:00"/>
    <x v="1"/>
    <n v="10"/>
    <x v="0"/>
    <s v="No"/>
    <s v="-"/>
    <s v="Yes"/>
    <n v="20"/>
    <n v="10"/>
    <n v="20"/>
  </r>
  <r>
    <x v="31"/>
    <s v="Tânia Barros"/>
    <x v="1"/>
    <d v="2024-03-28T00:00:00"/>
    <x v="0"/>
    <n v="5"/>
    <x v="1"/>
    <s v="No"/>
    <s v="-"/>
    <s v="No"/>
    <n v="0"/>
    <n v="0"/>
    <n v="5"/>
  </r>
  <r>
    <x v="32"/>
    <s v="Vinicius Lima"/>
    <x v="0"/>
    <d v="2024-03-29T00:00:00"/>
    <x v="1"/>
    <n v="15"/>
    <x v="0"/>
    <s v="Yes"/>
    <n v="30"/>
    <s v="Yes"/>
    <n v="20"/>
    <n v="3"/>
    <n v="62"/>
  </r>
  <r>
    <x v="33"/>
    <s v="Yasmin Teixeira"/>
    <x v="2"/>
    <d v="2024-03-30T00:00:00"/>
    <x v="0"/>
    <n v="10"/>
    <x v="2"/>
    <s v="No"/>
    <s v="-"/>
    <s v="Yes"/>
    <n v="20"/>
    <n v="15"/>
    <n v="15"/>
  </r>
  <r>
    <x v="34"/>
    <s v="Zé Carlos"/>
    <x v="1"/>
    <d v="2024-03-31T00:00:00"/>
    <x v="1"/>
    <n v="5"/>
    <x v="0"/>
    <s v="No"/>
    <s v="-"/>
    <s v="No"/>
    <n v="0"/>
    <n v="1"/>
    <n v="4"/>
  </r>
  <r>
    <x v="35"/>
    <s v="Amanda Nogueira"/>
    <x v="1"/>
    <d v="2024-04-01T00:00:00"/>
    <x v="0"/>
    <n v="5"/>
    <x v="0"/>
    <s v="No"/>
    <s v="-"/>
    <s v="No"/>
    <n v="0"/>
    <n v="0"/>
    <n v="5"/>
  </r>
  <r>
    <x v="36"/>
    <s v="Bruno Cavalheiro"/>
    <x v="0"/>
    <d v="2024-04-02T00:00:00"/>
    <x v="1"/>
    <n v="15"/>
    <x v="2"/>
    <s v="Yes"/>
    <n v="30"/>
    <s v="Yes"/>
    <n v="20"/>
    <n v="7"/>
    <n v="58"/>
  </r>
  <r>
    <x v="37"/>
    <s v="Carla Dias"/>
    <x v="2"/>
    <d v="2024-04-03T00:00:00"/>
    <x v="0"/>
    <n v="10"/>
    <x v="1"/>
    <s v="No"/>
    <s v="-"/>
    <s v="Yes"/>
    <n v="20"/>
    <n v="10"/>
    <n v="20"/>
  </r>
  <r>
    <x v="38"/>
    <s v="Diego Fontes"/>
    <x v="1"/>
    <d v="2024-04-04T00:00:00"/>
    <x v="1"/>
    <n v="5"/>
    <x v="2"/>
    <s v="No"/>
    <s v="-"/>
    <s v="No"/>
    <n v="0"/>
    <n v="1"/>
    <n v="4"/>
  </r>
  <r>
    <x v="39"/>
    <s v="Eunice Lima"/>
    <x v="0"/>
    <d v="2024-04-05T00:00:00"/>
    <x v="0"/>
    <n v="15"/>
    <x v="0"/>
    <s v="Yes"/>
    <n v="30"/>
    <s v="Yes"/>
    <n v="20"/>
    <n v="15"/>
    <n v="50"/>
  </r>
  <r>
    <x v="40"/>
    <s v="Fábio Martins"/>
    <x v="2"/>
    <d v="2024-04-06T00:00:00"/>
    <x v="1"/>
    <n v="10"/>
    <x v="0"/>
    <s v="No"/>
    <s v="-"/>
    <s v="Yes"/>
    <n v="20"/>
    <n v="5"/>
    <n v="25"/>
  </r>
  <r>
    <x v="41"/>
    <s v="Gisele Araújo"/>
    <x v="1"/>
    <d v="2024-04-07T00:00:00"/>
    <x v="0"/>
    <n v="5"/>
    <x v="1"/>
    <s v="No"/>
    <s v="-"/>
    <s v="No"/>
    <n v="0"/>
    <n v="0"/>
    <n v="5"/>
  </r>
  <r>
    <x v="42"/>
    <s v="Hélio Castro"/>
    <x v="0"/>
    <d v="2024-04-08T00:00:00"/>
    <x v="1"/>
    <n v="15"/>
    <x v="2"/>
    <s v="Yes"/>
    <n v="30"/>
    <s v="Yes"/>
    <n v="20"/>
    <n v="20"/>
    <n v="45"/>
  </r>
  <r>
    <x v="43"/>
    <s v="Ingrid Menezes"/>
    <x v="2"/>
    <d v="2024-04-09T00:00:00"/>
    <x v="0"/>
    <n v="10"/>
    <x v="2"/>
    <s v="No"/>
    <s v="-"/>
    <s v="Yes"/>
    <n v="20"/>
    <n v="12"/>
    <n v="18"/>
  </r>
  <r>
    <x v="44"/>
    <s v="Jorge Baptista"/>
    <x v="1"/>
    <d v="2024-04-10T00:00:00"/>
    <x v="1"/>
    <n v="5"/>
    <x v="0"/>
    <s v="No"/>
    <s v="-"/>
    <s v="No"/>
    <n v="0"/>
    <n v="2"/>
    <n v="3"/>
  </r>
  <r>
    <x v="45"/>
    <s v="Kléber Oliveira"/>
    <x v="0"/>
    <d v="2024-04-11T00:00:00"/>
    <x v="0"/>
    <n v="15"/>
    <x v="1"/>
    <s v="Yes"/>
    <n v="30"/>
    <s v="Yes"/>
    <n v="20"/>
    <n v="5"/>
    <n v="60"/>
  </r>
  <r>
    <x v="46"/>
    <s v="Luciana Freitas"/>
    <x v="2"/>
    <d v="2024-04-12T00:00:00"/>
    <x v="1"/>
    <n v="10"/>
    <x v="0"/>
    <s v="No"/>
    <s v="-"/>
    <s v="Yes"/>
    <n v="20"/>
    <n v="10"/>
    <n v="20"/>
  </r>
  <r>
    <x v="47"/>
    <s v="Márcia Eller"/>
    <x v="1"/>
    <d v="2024-04-13T00:00:00"/>
    <x v="0"/>
    <n v="5"/>
    <x v="2"/>
    <s v="No"/>
    <s v="-"/>
    <s v="No"/>
    <n v="0"/>
    <n v="0"/>
    <n v="5"/>
  </r>
  <r>
    <x v="48"/>
    <s v="Nilo Peçanha"/>
    <x v="0"/>
    <d v="2024-04-14T00:00:00"/>
    <x v="1"/>
    <n v="15"/>
    <x v="0"/>
    <s v="Yes"/>
    <n v="30"/>
    <s v="Yes"/>
    <n v="20"/>
    <n v="3"/>
    <n v="62"/>
  </r>
  <r>
    <x v="49"/>
    <s v="Oscar Neves"/>
    <x v="2"/>
    <d v="2024-04-15T00:00:00"/>
    <x v="0"/>
    <n v="10"/>
    <x v="1"/>
    <s v="No"/>
    <s v="-"/>
    <s v="Yes"/>
    <n v="20"/>
    <n v="15"/>
    <n v="15"/>
  </r>
  <r>
    <x v="50"/>
    <s v="Patrícia Soares"/>
    <x v="1"/>
    <d v="2024-04-16T00:00:00"/>
    <x v="1"/>
    <n v="5"/>
    <x v="0"/>
    <s v="No"/>
    <s v="-"/>
    <s v="No"/>
    <n v="0"/>
    <n v="1"/>
    <n v="4"/>
  </r>
  <r>
    <x v="51"/>
    <s v="Quirino Gonçalves"/>
    <x v="0"/>
    <d v="2024-04-17T00:00:00"/>
    <x v="0"/>
    <n v="15"/>
    <x v="2"/>
    <s v="Yes"/>
    <n v="30"/>
    <s v="Yes"/>
    <n v="20"/>
    <n v="7"/>
    <n v="58"/>
  </r>
  <r>
    <x v="52"/>
    <s v="Raul Machado"/>
    <x v="2"/>
    <d v="2024-04-18T00:00:00"/>
    <x v="1"/>
    <n v="10"/>
    <x v="0"/>
    <s v="No"/>
    <s v="-"/>
    <s v="Yes"/>
    <n v="20"/>
    <n v="10"/>
    <n v="20"/>
  </r>
  <r>
    <x v="53"/>
    <s v="Sônia Lobo"/>
    <x v="1"/>
    <d v="2024-04-19T00:00:00"/>
    <x v="0"/>
    <n v="5"/>
    <x v="1"/>
    <s v="No"/>
    <s v="-"/>
    <s v="No"/>
    <n v="0"/>
    <n v="0"/>
    <n v="5"/>
  </r>
  <r>
    <x v="54"/>
    <s v="Tiago Ramos"/>
    <x v="0"/>
    <d v="2024-04-20T00:00:00"/>
    <x v="1"/>
    <n v="15"/>
    <x v="0"/>
    <s v="Yes"/>
    <n v="30"/>
    <s v="Yes"/>
    <n v="20"/>
    <n v="20"/>
    <n v="45"/>
  </r>
  <r>
    <x v="55"/>
    <s v="Ugo Pires"/>
    <x v="2"/>
    <d v="2024-04-21T00:00:00"/>
    <x v="0"/>
    <n v="10"/>
    <x v="2"/>
    <s v="No"/>
    <s v="-"/>
    <s v="Yes"/>
    <n v="20"/>
    <n v="15"/>
    <n v="15"/>
  </r>
  <r>
    <x v="56"/>
    <s v="Valéria Nobre"/>
    <x v="1"/>
    <d v="2024-04-22T00:00:00"/>
    <x v="1"/>
    <n v="5"/>
    <x v="0"/>
    <s v="No"/>
    <s v="-"/>
    <s v="No"/>
    <n v="0"/>
    <n v="1"/>
    <n v="4"/>
  </r>
  <r>
    <x v="57"/>
    <s v="William Siqueira"/>
    <x v="0"/>
    <d v="2024-04-23T00:00:00"/>
    <x v="0"/>
    <n v="15"/>
    <x v="1"/>
    <s v="Yes"/>
    <n v="30"/>
    <s v="Yes"/>
    <n v="20"/>
    <n v="3"/>
    <n v="62"/>
  </r>
  <r>
    <x v="58"/>
    <s v="Xuxa Meneghel"/>
    <x v="2"/>
    <d v="2024-04-24T00:00:00"/>
    <x v="1"/>
    <n v="10"/>
    <x v="0"/>
    <s v="No"/>
    <s v="-"/>
    <s v="Yes"/>
    <n v="20"/>
    <n v="10"/>
    <n v="20"/>
  </r>
  <r>
    <x v="59"/>
    <s v="Yara Figueiredo"/>
    <x v="1"/>
    <d v="2024-04-25T00:00:00"/>
    <x v="0"/>
    <n v="5"/>
    <x v="2"/>
    <s v="No"/>
    <s v="-"/>
    <s v="No"/>
    <n v="0"/>
    <n v="0"/>
    <n v="5"/>
  </r>
  <r>
    <x v="60"/>
    <s v="Zacarias Alves"/>
    <x v="0"/>
    <d v="2024-04-26T00:00:00"/>
    <x v="1"/>
    <n v="15"/>
    <x v="0"/>
    <s v="Yes"/>
    <n v="30"/>
    <s v="Yes"/>
    <n v="20"/>
    <n v="5"/>
    <n v="60"/>
  </r>
  <r>
    <x v="61"/>
    <s v="Amanda Bynes"/>
    <x v="2"/>
    <d v="2024-04-27T00:00:00"/>
    <x v="0"/>
    <n v="10"/>
    <x v="1"/>
    <s v="No"/>
    <s v="-"/>
    <s v="Yes"/>
    <n v="20"/>
    <n v="15"/>
    <n v="15"/>
  </r>
  <r>
    <x v="62"/>
    <s v="Bruno Mars"/>
    <x v="1"/>
    <d v="2024-04-28T00:00:00"/>
    <x v="1"/>
    <n v="5"/>
    <x v="0"/>
    <s v="No"/>
    <s v="-"/>
    <s v="No"/>
    <n v="0"/>
    <n v="1"/>
    <n v="4"/>
  </r>
  <r>
    <x v="63"/>
    <s v="Carla Bruni"/>
    <x v="0"/>
    <d v="2024-04-29T00:00:00"/>
    <x v="0"/>
    <n v="15"/>
    <x v="2"/>
    <s v="Yes"/>
    <n v="30"/>
    <s v="Yes"/>
    <n v="20"/>
    <n v="20"/>
    <n v="45"/>
  </r>
  <r>
    <x v="64"/>
    <s v="Diego Maradona"/>
    <x v="2"/>
    <d v="2024-04-30T00:00:00"/>
    <x v="1"/>
    <n v="10"/>
    <x v="0"/>
    <s v="No"/>
    <s v="-"/>
    <s v="Yes"/>
    <n v="20"/>
    <n v="5"/>
    <n v="25"/>
  </r>
  <r>
    <x v="65"/>
    <s v="Estela Marques"/>
    <x v="1"/>
    <d v="2024-05-01T00:00:00"/>
    <x v="1"/>
    <n v="5"/>
    <x v="0"/>
    <s v="No"/>
    <s v="-"/>
    <s v="No"/>
    <n v="0"/>
    <n v="0"/>
    <n v="5"/>
  </r>
  <r>
    <x v="66"/>
    <s v="Fábio Nobre"/>
    <x v="0"/>
    <d v="2024-05-02T00:00:00"/>
    <x v="0"/>
    <n v="15"/>
    <x v="2"/>
    <s v="Yes"/>
    <n v="30"/>
    <s v="Yes"/>
    <n v="20"/>
    <n v="7"/>
    <n v="58"/>
  </r>
  <r>
    <x v="67"/>
    <s v="Gabriel Oliveira"/>
    <x v="2"/>
    <d v="2024-05-03T00:00:00"/>
    <x v="1"/>
    <n v="10"/>
    <x v="1"/>
    <s v="No"/>
    <s v="-"/>
    <s v="Yes"/>
    <n v="20"/>
    <n v="10"/>
    <n v="20"/>
  </r>
  <r>
    <x v="68"/>
    <s v="Helena Santos"/>
    <x v="1"/>
    <d v="2024-05-04T00:00:00"/>
    <x v="0"/>
    <n v="5"/>
    <x v="2"/>
    <s v="No"/>
    <s v="-"/>
    <s v="No"/>
    <n v="0"/>
    <n v="1"/>
    <n v="4"/>
  </r>
  <r>
    <x v="69"/>
    <s v="Ivan Carvalho"/>
    <x v="0"/>
    <d v="2024-05-05T00:00:00"/>
    <x v="1"/>
    <n v="15"/>
    <x v="0"/>
    <s v="Yes"/>
    <n v="30"/>
    <s v="Yes"/>
    <n v="20"/>
    <n v="15"/>
    <n v="50"/>
  </r>
  <r>
    <x v="70"/>
    <s v="Júlia Ferreira"/>
    <x v="2"/>
    <d v="2024-05-06T00:00:00"/>
    <x v="0"/>
    <n v="10"/>
    <x v="0"/>
    <s v="No"/>
    <s v="-"/>
    <s v="Yes"/>
    <n v="20"/>
    <n v="5"/>
    <n v="25"/>
  </r>
  <r>
    <x v="71"/>
    <s v="Karla Alves"/>
    <x v="1"/>
    <d v="2024-05-07T00:00:00"/>
    <x v="1"/>
    <n v="5"/>
    <x v="1"/>
    <s v="No"/>
    <s v="-"/>
    <s v="No"/>
    <n v="0"/>
    <n v="0"/>
    <n v="5"/>
  </r>
  <r>
    <x v="72"/>
    <s v="Lucas Mendes"/>
    <x v="0"/>
    <d v="2024-05-08T00:00:00"/>
    <x v="0"/>
    <n v="15"/>
    <x v="2"/>
    <s v="Yes"/>
    <n v="30"/>
    <s v="Yes"/>
    <n v="20"/>
    <n v="20"/>
    <n v="45"/>
  </r>
  <r>
    <x v="73"/>
    <s v="Mônica Gomes"/>
    <x v="2"/>
    <d v="2024-05-09T00:00:00"/>
    <x v="1"/>
    <n v="10"/>
    <x v="2"/>
    <s v="No"/>
    <s v="-"/>
    <s v="Yes"/>
    <n v="20"/>
    <n v="12"/>
    <n v="18"/>
  </r>
  <r>
    <x v="74"/>
    <s v="Norberto Queiroz"/>
    <x v="1"/>
    <d v="2024-05-10T00:00:00"/>
    <x v="0"/>
    <n v="5"/>
    <x v="0"/>
    <s v="No"/>
    <s v="-"/>
    <s v="No"/>
    <n v="0"/>
    <n v="2"/>
    <n v="3"/>
  </r>
  <r>
    <x v="75"/>
    <s v="Otávio Barros"/>
    <x v="0"/>
    <d v="2024-05-11T00:00:00"/>
    <x v="1"/>
    <n v="15"/>
    <x v="1"/>
    <s v="Yes"/>
    <n v="30"/>
    <s v="Yes"/>
    <n v="20"/>
    <n v="5"/>
    <n v="60"/>
  </r>
  <r>
    <x v="76"/>
    <s v="Paula Vieira"/>
    <x v="2"/>
    <d v="2024-05-12T00:00:00"/>
    <x v="0"/>
    <n v="10"/>
    <x v="0"/>
    <s v="No"/>
    <s v="-"/>
    <s v="Yes"/>
    <n v="20"/>
    <n v="10"/>
    <n v="20"/>
  </r>
  <r>
    <x v="77"/>
    <s v="Quentin Ramos"/>
    <x v="1"/>
    <d v="2024-05-13T00:00:00"/>
    <x v="1"/>
    <n v="5"/>
    <x v="2"/>
    <s v="No"/>
    <s v="-"/>
    <s v="No"/>
    <n v="0"/>
    <n v="0"/>
    <n v="5"/>
  </r>
  <r>
    <x v="78"/>
    <s v="Raquel Novaes"/>
    <x v="0"/>
    <d v="2024-05-14T00:00:00"/>
    <x v="0"/>
    <n v="15"/>
    <x v="0"/>
    <s v="Yes"/>
    <n v="30"/>
    <s v="Yes"/>
    <n v="20"/>
    <n v="3"/>
    <n v="62"/>
  </r>
  <r>
    <x v="79"/>
    <s v="Samantha Lopes"/>
    <x v="2"/>
    <d v="2024-05-15T00:00:00"/>
    <x v="1"/>
    <n v="10"/>
    <x v="1"/>
    <s v="No"/>
    <s v="-"/>
    <s v="Yes"/>
    <n v="20"/>
    <n v="15"/>
    <n v="15"/>
  </r>
  <r>
    <x v="80"/>
    <s v="Tiago Martins"/>
    <x v="1"/>
    <d v="2024-05-16T00:00:00"/>
    <x v="0"/>
    <n v="5"/>
    <x v="0"/>
    <s v="No"/>
    <s v="-"/>
    <s v="No"/>
    <n v="0"/>
    <n v="1"/>
    <n v="4"/>
  </r>
  <r>
    <x v="81"/>
    <s v="Ulysses Guimarães"/>
    <x v="0"/>
    <d v="2024-05-17T00:00:00"/>
    <x v="1"/>
    <n v="15"/>
    <x v="2"/>
    <s v="Yes"/>
    <n v="30"/>
    <s v="Yes"/>
    <n v="20"/>
    <n v="7"/>
    <n v="58"/>
  </r>
  <r>
    <x v="82"/>
    <s v="Vanessa Silva"/>
    <x v="2"/>
    <d v="2024-05-18T00:00:00"/>
    <x v="0"/>
    <n v="10"/>
    <x v="0"/>
    <s v="No"/>
    <s v="-"/>
    <s v="Yes"/>
    <n v="20"/>
    <n v="10"/>
    <n v="20"/>
  </r>
  <r>
    <x v="83"/>
    <s v="William Carneiro"/>
    <x v="1"/>
    <d v="2024-05-19T00:00:00"/>
    <x v="1"/>
    <n v="5"/>
    <x v="1"/>
    <s v="No"/>
    <s v="-"/>
    <s v="No"/>
    <n v="0"/>
    <n v="0"/>
    <n v="5"/>
  </r>
  <r>
    <x v="84"/>
    <s v="Ximena Rocha"/>
    <x v="0"/>
    <d v="2024-05-20T00:00:00"/>
    <x v="0"/>
    <n v="15"/>
    <x v="0"/>
    <s v="Yes"/>
    <n v="30"/>
    <s v="Yes"/>
    <n v="20"/>
    <n v="20"/>
    <n v="45"/>
  </r>
  <r>
    <x v="85"/>
    <s v="Yasmin Figueiredo"/>
    <x v="2"/>
    <d v="2024-05-21T00:00:00"/>
    <x v="1"/>
    <n v="10"/>
    <x v="2"/>
    <s v="No"/>
    <s v="-"/>
    <s v="Yes"/>
    <n v="20"/>
    <n v="15"/>
    <n v="15"/>
  </r>
  <r>
    <x v="86"/>
    <s v="Zara Cunha"/>
    <x v="1"/>
    <d v="2024-05-22T00:00:00"/>
    <x v="0"/>
    <n v="5"/>
    <x v="0"/>
    <s v="No"/>
    <s v="-"/>
    <s v="No"/>
    <n v="0"/>
    <n v="1"/>
    <n v="4"/>
  </r>
  <r>
    <x v="87"/>
    <s v="Alan Teixeira"/>
    <x v="0"/>
    <d v="2024-05-23T00:00:00"/>
    <x v="1"/>
    <n v="15"/>
    <x v="1"/>
    <s v="Yes"/>
    <n v="30"/>
    <s v="Yes"/>
    <n v="20"/>
    <n v="3"/>
    <n v="62"/>
  </r>
  <r>
    <x v="88"/>
    <s v="Bárbara Oliveira"/>
    <x v="2"/>
    <d v="2024-05-24T00:00:00"/>
    <x v="0"/>
    <n v="10"/>
    <x v="0"/>
    <s v="No"/>
    <s v="-"/>
    <s v="Yes"/>
    <n v="20"/>
    <n v="10"/>
    <n v="20"/>
  </r>
  <r>
    <x v="89"/>
    <s v="Carlos Junqueira"/>
    <x v="1"/>
    <d v="2024-05-25T00:00:00"/>
    <x v="1"/>
    <n v="5"/>
    <x v="2"/>
    <s v="No"/>
    <s v="-"/>
    <s v="No"/>
    <n v="0"/>
    <n v="0"/>
    <n v="5"/>
  </r>
  <r>
    <x v="90"/>
    <s v="Daniela Moura"/>
    <x v="0"/>
    <d v="2024-05-26T00:00:00"/>
    <x v="0"/>
    <n v="15"/>
    <x v="0"/>
    <s v="Yes"/>
    <n v="30"/>
    <s v="Yes"/>
    <n v="20"/>
    <n v="5"/>
    <n v="60"/>
  </r>
  <r>
    <x v="91"/>
    <s v="Eduardo Lima"/>
    <x v="2"/>
    <d v="2024-05-27T00:00:00"/>
    <x v="1"/>
    <n v="10"/>
    <x v="1"/>
    <s v="No"/>
    <s v="-"/>
    <s v="Yes"/>
    <n v="20"/>
    <n v="15"/>
    <n v="15"/>
  </r>
  <r>
    <x v="92"/>
    <s v="Fabiana Araújo"/>
    <x v="1"/>
    <d v="2024-05-28T00:00:00"/>
    <x v="0"/>
    <n v="5"/>
    <x v="0"/>
    <s v="No"/>
    <s v="-"/>
    <s v="No"/>
    <n v="0"/>
    <n v="1"/>
    <n v="4"/>
  </r>
  <r>
    <x v="93"/>
    <s v="Geraldo Ribeiro"/>
    <x v="0"/>
    <d v="2024-05-29T00:00:00"/>
    <x v="1"/>
    <n v="15"/>
    <x v="2"/>
    <s v="Yes"/>
    <n v="30"/>
    <s v="Yes"/>
    <n v="20"/>
    <n v="20"/>
    <n v="45"/>
  </r>
  <r>
    <x v="94"/>
    <s v="Héctor Vargas"/>
    <x v="2"/>
    <d v="2024-05-30T00:00:00"/>
    <x v="0"/>
    <n v="10"/>
    <x v="2"/>
    <s v="No"/>
    <s v="-"/>
    <s v="Yes"/>
    <n v="20"/>
    <n v="15"/>
    <n v="15"/>
  </r>
  <r>
    <x v="95"/>
    <s v="Isabela Fonseca"/>
    <x v="1"/>
    <d v="2024-05-31T00:00:00"/>
    <x v="1"/>
    <n v="5"/>
    <x v="1"/>
    <s v="No"/>
    <s v="-"/>
    <s v="No"/>
    <n v="0"/>
    <n v="0"/>
    <n v="5"/>
  </r>
  <r>
    <x v="96"/>
    <s v="João Pedro Almeida"/>
    <x v="0"/>
    <d v="2024-06-01T00:00:00"/>
    <x v="0"/>
    <n v="15"/>
    <x v="0"/>
    <s v="Yes"/>
    <n v="30"/>
    <s v="Yes"/>
    <n v="20"/>
    <n v="7"/>
    <n v="58"/>
  </r>
  <r>
    <x v="97"/>
    <s v="Klara Costa"/>
    <x v="2"/>
    <d v="2024-06-02T00:00:00"/>
    <x v="1"/>
    <n v="10"/>
    <x v="1"/>
    <s v="No"/>
    <s v="-"/>
    <s v="Yes"/>
    <n v="20"/>
    <n v="10"/>
    <n v="20"/>
  </r>
  <r>
    <x v="98"/>
    <s v="Luciana Mendes"/>
    <x v="1"/>
    <d v="2024-06-03T00:00:00"/>
    <x v="0"/>
    <n v="5"/>
    <x v="2"/>
    <s v="No"/>
    <s v="-"/>
    <s v="No"/>
    <n v="0"/>
    <n v="1"/>
    <n v="4"/>
  </r>
  <r>
    <x v="99"/>
    <s v="Marcelo Gouveia"/>
    <x v="0"/>
    <d v="2024-06-04T00:00:00"/>
    <x v="1"/>
    <n v="15"/>
    <x v="0"/>
    <s v="Yes"/>
    <n v="30"/>
    <s v="Yes"/>
    <n v="20"/>
    <n v="15"/>
    <n v="50"/>
  </r>
  <r>
    <x v="100"/>
    <s v="Nívea Borges"/>
    <x v="2"/>
    <d v="2024-06-05T00:00:00"/>
    <x v="0"/>
    <n v="10"/>
    <x v="0"/>
    <s v="No"/>
    <s v="-"/>
    <s v="Yes"/>
    <n v="20"/>
    <n v="5"/>
    <n v="25"/>
  </r>
  <r>
    <x v="101"/>
    <s v="Oscar Nogueira"/>
    <x v="1"/>
    <d v="2024-06-06T00:00:00"/>
    <x v="1"/>
    <n v="5"/>
    <x v="1"/>
    <s v="No"/>
    <s v="-"/>
    <s v="No"/>
    <n v="0"/>
    <n v="0"/>
    <n v="5"/>
  </r>
  <r>
    <x v="102"/>
    <s v="Patrícia Alves"/>
    <x v="0"/>
    <d v="2024-06-07T00:00:00"/>
    <x v="0"/>
    <n v="15"/>
    <x v="2"/>
    <s v="Yes"/>
    <n v="30"/>
    <s v="Yes"/>
    <n v="20"/>
    <n v="20"/>
    <n v="45"/>
  </r>
  <r>
    <x v="103"/>
    <s v="Rafaela Silva"/>
    <x v="2"/>
    <d v="2024-06-08T00:00:00"/>
    <x v="1"/>
    <n v="10"/>
    <x v="2"/>
    <s v="No"/>
    <s v="-"/>
    <s v="Yes"/>
    <n v="20"/>
    <n v="12"/>
    <n v="18"/>
  </r>
  <r>
    <x v="104"/>
    <s v="Samantha Moraes"/>
    <x v="1"/>
    <d v="2024-06-09T00:00:00"/>
    <x v="0"/>
    <n v="5"/>
    <x v="0"/>
    <s v="No"/>
    <s v="-"/>
    <s v="No"/>
    <n v="0"/>
    <n v="2"/>
    <n v="3"/>
  </r>
  <r>
    <x v="105"/>
    <s v="Tatiana Rocha"/>
    <x v="1"/>
    <d v="2024-06-10T00:00:00"/>
    <x v="0"/>
    <n v="5"/>
    <x v="0"/>
    <s v="No"/>
    <s v="-"/>
    <s v="No"/>
    <n v="0"/>
    <n v="0"/>
    <n v="5"/>
  </r>
  <r>
    <x v="106"/>
    <s v="Ulisses Tavares"/>
    <x v="0"/>
    <d v="2024-06-11T00:00:00"/>
    <x v="1"/>
    <n v="15"/>
    <x v="2"/>
    <s v="Yes"/>
    <n v="30"/>
    <s v="Yes"/>
    <n v="20"/>
    <n v="7"/>
    <n v="58"/>
  </r>
  <r>
    <x v="107"/>
    <s v="Víctor Lemos"/>
    <x v="2"/>
    <d v="2024-06-12T00:00:00"/>
    <x v="0"/>
    <n v="10"/>
    <x v="1"/>
    <s v="No"/>
    <s v="-"/>
    <s v="Yes"/>
    <n v="20"/>
    <n v="10"/>
    <n v="20"/>
  </r>
  <r>
    <x v="108"/>
    <s v="Wilma Barros"/>
    <x v="1"/>
    <d v="2024-06-13T00:00:00"/>
    <x v="1"/>
    <n v="5"/>
    <x v="2"/>
    <s v="No"/>
    <s v="-"/>
    <s v="No"/>
    <n v="0"/>
    <n v="1"/>
    <n v="4"/>
  </r>
  <r>
    <x v="109"/>
    <s v="Xavier Nascimento"/>
    <x v="0"/>
    <d v="2024-06-14T00:00:00"/>
    <x v="0"/>
    <n v="15"/>
    <x v="0"/>
    <s v="Yes"/>
    <n v="30"/>
    <s v="Yes"/>
    <n v="20"/>
    <n v="15"/>
    <n v="50"/>
  </r>
  <r>
    <x v="110"/>
    <s v="Yago Pereira"/>
    <x v="2"/>
    <d v="2024-06-15T00:00:00"/>
    <x v="1"/>
    <n v="10"/>
    <x v="0"/>
    <s v="No"/>
    <s v="-"/>
    <s v="Yes"/>
    <n v="20"/>
    <n v="5"/>
    <n v="25"/>
  </r>
  <r>
    <x v="111"/>
    <s v="Zilda Ferreira"/>
    <x v="1"/>
    <d v="2024-06-16T00:00:00"/>
    <x v="0"/>
    <n v="5"/>
    <x v="1"/>
    <s v="No"/>
    <s v="-"/>
    <s v="No"/>
    <n v="0"/>
    <n v="0"/>
    <n v="5"/>
  </r>
  <r>
    <x v="112"/>
    <s v="Amanda Lopes"/>
    <x v="0"/>
    <d v="2024-06-17T00:00:00"/>
    <x v="1"/>
    <n v="15"/>
    <x v="2"/>
    <s v="Yes"/>
    <n v="30"/>
    <s v="Yes"/>
    <n v="20"/>
    <n v="20"/>
    <n v="45"/>
  </r>
  <r>
    <x v="113"/>
    <s v="Bruno Miranda"/>
    <x v="2"/>
    <d v="2024-06-18T00:00:00"/>
    <x v="0"/>
    <n v="10"/>
    <x v="2"/>
    <s v="No"/>
    <s v="-"/>
    <s v="Yes"/>
    <n v="20"/>
    <n v="12"/>
    <n v="18"/>
  </r>
  <r>
    <x v="114"/>
    <s v="Célia Torres"/>
    <x v="1"/>
    <d v="2024-06-19T00:00:00"/>
    <x v="1"/>
    <n v="5"/>
    <x v="0"/>
    <s v="No"/>
    <s v="-"/>
    <s v="No"/>
    <n v="0"/>
    <n v="2"/>
    <n v="3"/>
  </r>
  <r>
    <x v="115"/>
    <s v="Diogo Souza"/>
    <x v="0"/>
    <d v="2024-06-20T00:00:00"/>
    <x v="0"/>
    <n v="15"/>
    <x v="1"/>
    <s v="Yes"/>
    <n v="30"/>
    <s v="Yes"/>
    <n v="20"/>
    <n v="5"/>
    <n v="60"/>
  </r>
  <r>
    <x v="116"/>
    <s v="Elisa Castro"/>
    <x v="2"/>
    <d v="2024-06-21T00:00:00"/>
    <x v="1"/>
    <n v="10"/>
    <x v="0"/>
    <s v="No"/>
    <s v="-"/>
    <s v="Yes"/>
    <n v="20"/>
    <n v="10"/>
    <n v="20"/>
  </r>
  <r>
    <x v="117"/>
    <s v="Fátima Lima"/>
    <x v="1"/>
    <d v="2024-06-22T00:00:00"/>
    <x v="0"/>
    <n v="5"/>
    <x v="2"/>
    <s v="No"/>
    <s v="-"/>
    <s v="No"/>
    <n v="0"/>
    <n v="0"/>
    <n v="5"/>
  </r>
  <r>
    <x v="118"/>
    <s v="Geraldo Ribeiro"/>
    <x v="0"/>
    <d v="2024-06-23T00:00:00"/>
    <x v="1"/>
    <n v="15"/>
    <x v="0"/>
    <s v="Yes"/>
    <n v="30"/>
    <s v="Yes"/>
    <n v="20"/>
    <n v="3"/>
    <n v="62"/>
  </r>
  <r>
    <x v="119"/>
    <s v="Hélio Martins"/>
    <x v="2"/>
    <d v="2024-06-24T00:00:00"/>
    <x v="0"/>
    <n v="10"/>
    <x v="1"/>
    <s v="No"/>
    <s v="-"/>
    <s v="Yes"/>
    <n v="20"/>
    <n v="15"/>
    <n v="15"/>
  </r>
  <r>
    <x v="120"/>
    <s v="Íris Santos"/>
    <x v="1"/>
    <d v="2024-06-25T00:00:00"/>
    <x v="1"/>
    <n v="5"/>
    <x v="0"/>
    <s v="No"/>
    <s v="-"/>
    <s v="No"/>
    <n v="0"/>
    <n v="1"/>
    <n v="4"/>
  </r>
  <r>
    <x v="121"/>
    <s v="João Marcelo"/>
    <x v="0"/>
    <d v="2024-06-26T00:00:00"/>
    <x v="0"/>
    <n v="15"/>
    <x v="2"/>
    <s v="Yes"/>
    <n v="30"/>
    <s v="Yes"/>
    <n v="20"/>
    <n v="7"/>
    <n v="58"/>
  </r>
  <r>
    <x v="122"/>
    <s v="Larissa Gomes"/>
    <x v="2"/>
    <d v="2024-06-27T00:00:00"/>
    <x v="1"/>
    <n v="10"/>
    <x v="0"/>
    <s v="No"/>
    <s v="-"/>
    <s v="Yes"/>
    <n v="20"/>
    <n v="10"/>
    <n v="20"/>
  </r>
  <r>
    <x v="123"/>
    <s v="Márcio Silva"/>
    <x v="1"/>
    <d v="2024-06-28T00:00:00"/>
    <x v="0"/>
    <n v="5"/>
    <x v="1"/>
    <s v="No"/>
    <s v="-"/>
    <s v="No"/>
    <n v="0"/>
    <n v="0"/>
    <n v="5"/>
  </r>
  <r>
    <x v="124"/>
    <s v="Nadia Costa"/>
    <x v="0"/>
    <d v="2024-06-29T00:00:00"/>
    <x v="1"/>
    <n v="15"/>
    <x v="0"/>
    <s v="Yes"/>
    <n v="30"/>
    <s v="Yes"/>
    <n v="20"/>
    <n v="20"/>
    <n v="45"/>
  </r>
  <r>
    <x v="125"/>
    <s v="Oscar Almeida"/>
    <x v="2"/>
    <d v="2024-06-30T00:00:00"/>
    <x v="0"/>
    <n v="10"/>
    <x v="2"/>
    <s v="No"/>
    <s v="-"/>
    <s v="Yes"/>
    <n v="20"/>
    <n v="15"/>
    <n v="15"/>
  </r>
  <r>
    <x v="126"/>
    <s v="Patricia Soares"/>
    <x v="1"/>
    <d v="2024-07-01T00:00:00"/>
    <x v="1"/>
    <n v="5"/>
    <x v="0"/>
    <s v="No"/>
    <s v="-"/>
    <s v="No"/>
    <n v="0"/>
    <n v="1"/>
    <n v="4"/>
  </r>
  <r>
    <x v="127"/>
    <s v="Quênia Barros"/>
    <x v="0"/>
    <d v="2024-07-02T00:00:00"/>
    <x v="0"/>
    <n v="15"/>
    <x v="1"/>
    <s v="Yes"/>
    <n v="30"/>
    <s v="Yes"/>
    <n v="20"/>
    <n v="3"/>
    <n v="62"/>
  </r>
  <r>
    <x v="128"/>
    <s v="Rafael Torres"/>
    <x v="2"/>
    <d v="2024-07-03T00:00:00"/>
    <x v="1"/>
    <n v="10"/>
    <x v="0"/>
    <s v="No"/>
    <s v="-"/>
    <s v="Yes"/>
    <n v="20"/>
    <n v="10"/>
    <n v="20"/>
  </r>
  <r>
    <x v="129"/>
    <s v="Silvia Nascimento"/>
    <x v="1"/>
    <d v="2024-07-04T00:00:00"/>
    <x v="0"/>
    <n v="5"/>
    <x v="2"/>
    <s v="No"/>
    <s v="-"/>
    <s v="No"/>
    <n v="0"/>
    <n v="0"/>
    <n v="5"/>
  </r>
  <r>
    <x v="130"/>
    <s v="Tiago Mendes"/>
    <x v="0"/>
    <d v="2024-07-05T00:00:00"/>
    <x v="1"/>
    <n v="15"/>
    <x v="0"/>
    <s v="Yes"/>
    <n v="30"/>
    <s v="Yes"/>
    <n v="20"/>
    <n v="15"/>
    <n v="50"/>
  </r>
  <r>
    <x v="131"/>
    <s v="Ursula Silva"/>
    <x v="2"/>
    <d v="2024-07-06T00:00:00"/>
    <x v="0"/>
    <n v="10"/>
    <x v="1"/>
    <s v="No"/>
    <s v="-"/>
    <s v="Yes"/>
    <n v="20"/>
    <n v="15"/>
    <n v="15"/>
  </r>
  <r>
    <x v="132"/>
    <s v="Vanessa Moraes"/>
    <x v="1"/>
    <d v="2024-07-07T00:00:00"/>
    <x v="1"/>
    <n v="5"/>
    <x v="0"/>
    <s v="No"/>
    <s v="-"/>
    <s v="No"/>
    <n v="0"/>
    <n v="1"/>
    <n v="4"/>
  </r>
  <r>
    <x v="133"/>
    <s v="Waldir Junior"/>
    <x v="0"/>
    <d v="2024-07-08T00:00:00"/>
    <x v="0"/>
    <n v="15"/>
    <x v="2"/>
    <s v="Yes"/>
    <n v="30"/>
    <s v="Yes"/>
    <n v="20"/>
    <n v="7"/>
    <n v="58"/>
  </r>
  <r>
    <x v="134"/>
    <s v="Xavier Lopes"/>
    <x v="2"/>
    <d v="2024-07-09T00:00:00"/>
    <x v="1"/>
    <n v="10"/>
    <x v="0"/>
    <s v="No"/>
    <s v="-"/>
    <s v="Yes"/>
    <n v="20"/>
    <n v="10"/>
    <n v="20"/>
  </r>
  <r>
    <x v="135"/>
    <s v="Yolanda Freitas"/>
    <x v="1"/>
    <d v="2024-07-10T00:00:00"/>
    <x v="0"/>
    <n v="5"/>
    <x v="0"/>
    <s v="No"/>
    <s v="-"/>
    <s v="No"/>
    <n v="0"/>
    <n v="0"/>
    <n v="5"/>
  </r>
  <r>
    <x v="136"/>
    <s v="Zacarias Nunes"/>
    <x v="0"/>
    <d v="2024-07-11T00:00:00"/>
    <x v="1"/>
    <n v="15"/>
    <x v="2"/>
    <s v="Yes"/>
    <n v="30"/>
    <s v="Yes"/>
    <n v="20"/>
    <n v="7"/>
    <n v="58"/>
  </r>
  <r>
    <x v="137"/>
    <s v="Ana Clara Barreto"/>
    <x v="2"/>
    <d v="2024-07-12T00:00:00"/>
    <x v="0"/>
    <n v="10"/>
    <x v="1"/>
    <s v="No"/>
    <s v="-"/>
    <s v="Yes"/>
    <n v="20"/>
    <n v="10"/>
    <n v="20"/>
  </r>
  <r>
    <x v="138"/>
    <s v="Bruno Henrique"/>
    <x v="1"/>
    <d v="2024-07-13T00:00:00"/>
    <x v="1"/>
    <n v="5"/>
    <x v="2"/>
    <s v="No"/>
    <s v="-"/>
    <s v="No"/>
    <n v="0"/>
    <n v="1"/>
    <n v="4"/>
  </r>
  <r>
    <x v="139"/>
    <s v="Carlos Eduardo"/>
    <x v="0"/>
    <d v="2024-07-14T00:00:00"/>
    <x v="0"/>
    <n v="15"/>
    <x v="0"/>
    <s v="Yes"/>
    <n v="30"/>
    <s v="Yes"/>
    <n v="20"/>
    <n v="15"/>
    <n v="50"/>
  </r>
  <r>
    <x v="140"/>
    <s v="Débora Lima"/>
    <x v="2"/>
    <d v="2024-07-15T00:00:00"/>
    <x v="1"/>
    <n v="10"/>
    <x v="0"/>
    <s v="No"/>
    <s v="-"/>
    <s v="Yes"/>
    <n v="20"/>
    <n v="5"/>
    <n v="25"/>
  </r>
  <r>
    <x v="141"/>
    <s v="Elisa Neves"/>
    <x v="1"/>
    <d v="2024-07-16T00:00:00"/>
    <x v="0"/>
    <n v="5"/>
    <x v="1"/>
    <s v="No"/>
    <s v="-"/>
    <s v="No"/>
    <n v="0"/>
    <n v="0"/>
    <n v="5"/>
  </r>
  <r>
    <x v="142"/>
    <s v="Fabiano Gomes"/>
    <x v="0"/>
    <d v="2024-07-17T00:00:00"/>
    <x v="1"/>
    <n v="15"/>
    <x v="2"/>
    <s v="Yes"/>
    <n v="30"/>
    <s v="Yes"/>
    <n v="20"/>
    <n v="20"/>
    <n v="45"/>
  </r>
  <r>
    <x v="143"/>
    <s v="Gisele Oliveira"/>
    <x v="2"/>
    <d v="2024-07-18T00:00:00"/>
    <x v="0"/>
    <n v="10"/>
    <x v="2"/>
    <s v="No"/>
    <s v="-"/>
    <s v="Yes"/>
    <n v="20"/>
    <n v="12"/>
    <n v="18"/>
  </r>
  <r>
    <x v="144"/>
    <s v="Héctor Silva"/>
    <x v="1"/>
    <d v="2024-07-19T00:00:00"/>
    <x v="1"/>
    <n v="5"/>
    <x v="0"/>
    <s v="No"/>
    <s v="-"/>
    <s v="No"/>
    <n v="0"/>
    <n v="2"/>
    <n v="3"/>
  </r>
  <r>
    <x v="145"/>
    <s v="Igor Martins"/>
    <x v="0"/>
    <d v="2024-07-20T00:00:00"/>
    <x v="0"/>
    <n v="15"/>
    <x v="1"/>
    <s v="Yes"/>
    <n v="30"/>
    <s v="Yes"/>
    <n v="20"/>
    <n v="5"/>
    <n v="60"/>
  </r>
  <r>
    <x v="146"/>
    <s v="Joana Figueiredo"/>
    <x v="2"/>
    <d v="2024-07-21T00:00:00"/>
    <x v="1"/>
    <n v="10"/>
    <x v="0"/>
    <s v="No"/>
    <s v="-"/>
    <s v="Yes"/>
    <n v="20"/>
    <n v="10"/>
    <n v="20"/>
  </r>
  <r>
    <x v="147"/>
    <s v="Kleber Machado"/>
    <x v="1"/>
    <d v="2024-07-22T00:00:00"/>
    <x v="0"/>
    <n v="5"/>
    <x v="2"/>
    <s v="No"/>
    <s v="-"/>
    <s v="No"/>
    <n v="0"/>
    <n v="0"/>
    <n v="5"/>
  </r>
  <r>
    <x v="148"/>
    <s v="Luciana Santos"/>
    <x v="0"/>
    <d v="2024-07-23T00:00:00"/>
    <x v="1"/>
    <n v="15"/>
    <x v="0"/>
    <s v="Yes"/>
    <n v="30"/>
    <s v="Yes"/>
    <n v="20"/>
    <n v="3"/>
    <n v="62"/>
  </r>
  <r>
    <x v="149"/>
    <s v="Marcos Teixeira"/>
    <x v="2"/>
    <d v="2024-07-24T00:00:00"/>
    <x v="0"/>
    <n v="10"/>
    <x v="1"/>
    <s v="No"/>
    <s v="-"/>
    <s v="Yes"/>
    <n v="20"/>
    <n v="15"/>
    <n v="15"/>
  </r>
  <r>
    <x v="150"/>
    <s v="Natalia Costa"/>
    <x v="1"/>
    <d v="2024-07-25T00:00:00"/>
    <x v="1"/>
    <n v="5"/>
    <x v="0"/>
    <s v="No"/>
    <s v="-"/>
    <s v="No"/>
    <n v="0"/>
    <n v="1"/>
    <n v="4"/>
  </r>
  <r>
    <x v="151"/>
    <s v="Oscar Ribeiro"/>
    <x v="0"/>
    <d v="2024-07-26T00:00:00"/>
    <x v="0"/>
    <n v="15"/>
    <x v="2"/>
    <s v="Yes"/>
    <n v="30"/>
    <s v="Yes"/>
    <n v="20"/>
    <n v="7"/>
    <n v="58"/>
  </r>
  <r>
    <x v="152"/>
    <s v="Patricia Almeida"/>
    <x v="2"/>
    <d v="2024-07-27T00:00:00"/>
    <x v="1"/>
    <n v="10"/>
    <x v="0"/>
    <s v="No"/>
    <s v="-"/>
    <s v="Yes"/>
    <n v="20"/>
    <n v="10"/>
    <n v="20"/>
  </r>
  <r>
    <x v="153"/>
    <s v="Quirino Junior"/>
    <x v="1"/>
    <d v="2024-07-28T00:00:00"/>
    <x v="0"/>
    <n v="5"/>
    <x v="1"/>
    <s v="No"/>
    <s v="-"/>
    <s v="No"/>
    <n v="0"/>
    <n v="0"/>
    <n v="5"/>
  </r>
  <r>
    <x v="154"/>
    <s v="Renata Machado"/>
    <x v="0"/>
    <d v="2024-07-29T00:00:00"/>
    <x v="1"/>
    <n v="15"/>
    <x v="0"/>
    <s v="Yes"/>
    <n v="30"/>
    <s v="Yes"/>
    <n v="20"/>
    <n v="20"/>
    <n v="45"/>
  </r>
  <r>
    <x v="155"/>
    <s v="Sônia Alves"/>
    <x v="2"/>
    <d v="2024-07-30T00:00:00"/>
    <x v="0"/>
    <n v="10"/>
    <x v="2"/>
    <s v="No"/>
    <s v="-"/>
    <s v="Yes"/>
    <n v="20"/>
    <n v="15"/>
    <n v="15"/>
  </r>
  <r>
    <x v="156"/>
    <s v="Tiago Nunes"/>
    <x v="1"/>
    <d v="2024-07-31T00:00:00"/>
    <x v="1"/>
    <n v="5"/>
    <x v="0"/>
    <s v="No"/>
    <s v="-"/>
    <s v="No"/>
    <n v="0"/>
    <n v="1"/>
    <n v="4"/>
  </r>
  <r>
    <x v="157"/>
    <s v="Ulysses Pereira"/>
    <x v="0"/>
    <d v="2024-08-01T00:00:00"/>
    <x v="0"/>
    <n v="15"/>
    <x v="1"/>
    <s v="Yes"/>
    <n v="30"/>
    <s v="Yes"/>
    <n v="20"/>
    <n v="3"/>
    <n v="62"/>
  </r>
  <r>
    <x v="158"/>
    <s v="Vanessa Lima"/>
    <x v="2"/>
    <d v="2024-08-02T00:00:00"/>
    <x v="1"/>
    <n v="10"/>
    <x v="0"/>
    <s v="No"/>
    <s v="-"/>
    <s v="Yes"/>
    <n v="20"/>
    <n v="10"/>
    <n v="20"/>
  </r>
  <r>
    <x v="159"/>
    <s v="Wagner Santos"/>
    <x v="1"/>
    <d v="2024-08-03T00:00:00"/>
    <x v="0"/>
    <n v="5"/>
    <x v="2"/>
    <s v="No"/>
    <s v="-"/>
    <s v="No"/>
    <n v="0"/>
    <n v="0"/>
    <n v="5"/>
  </r>
  <r>
    <x v="160"/>
    <s v="Xuxa Meneghel"/>
    <x v="0"/>
    <d v="2024-08-04T00:00:00"/>
    <x v="1"/>
    <n v="15"/>
    <x v="0"/>
    <s v="Yes"/>
    <n v="30"/>
    <s v="Yes"/>
    <n v="20"/>
    <n v="15"/>
    <n v="50"/>
  </r>
  <r>
    <x v="161"/>
    <s v="Yasmin Silva"/>
    <x v="2"/>
    <d v="2024-08-05T00:00:00"/>
    <x v="0"/>
    <n v="10"/>
    <x v="1"/>
    <s v="No"/>
    <s v="-"/>
    <s v="Yes"/>
    <n v="20"/>
    <n v="15"/>
    <n v="15"/>
  </r>
  <r>
    <x v="162"/>
    <s v="Zacarias de Souza"/>
    <x v="1"/>
    <d v="2024-08-06T00:00:00"/>
    <x v="1"/>
    <n v="5"/>
    <x v="0"/>
    <s v="No"/>
    <s v="-"/>
    <s v="No"/>
    <n v="0"/>
    <n v="1"/>
    <n v="4"/>
  </r>
  <r>
    <x v="163"/>
    <s v="André Lima"/>
    <x v="0"/>
    <d v="2024-08-07T00:00:00"/>
    <x v="0"/>
    <n v="15"/>
    <x v="2"/>
    <s v="Yes"/>
    <n v="30"/>
    <s v="Yes"/>
    <n v="20"/>
    <n v="7"/>
    <n v="58"/>
  </r>
  <r>
    <x v="164"/>
    <s v="Bianca Freitas"/>
    <x v="2"/>
    <d v="2024-08-08T00:00:00"/>
    <x v="1"/>
    <n v="10"/>
    <x v="0"/>
    <s v="No"/>
    <s v="-"/>
    <s v="Yes"/>
    <n v="20"/>
    <n v="10"/>
    <n v="20"/>
  </r>
  <r>
    <x v="165"/>
    <s v="Caio Mendes"/>
    <x v="1"/>
    <d v="2024-08-09T00:00:00"/>
    <x v="0"/>
    <n v="5"/>
    <x v="1"/>
    <s v="No"/>
    <s v="-"/>
    <s v="No"/>
    <n v="0"/>
    <n v="0"/>
    <n v="5"/>
  </r>
  <r>
    <x v="166"/>
    <s v="Daniela Moura"/>
    <x v="0"/>
    <d v="2024-08-10T00:00:00"/>
    <x v="1"/>
    <n v="15"/>
    <x v="0"/>
    <s v="Yes"/>
    <n v="30"/>
    <s v="Yes"/>
    <n v="20"/>
    <n v="20"/>
    <n v="45"/>
  </r>
  <r>
    <x v="167"/>
    <s v="Eduardo Costa"/>
    <x v="2"/>
    <d v="2024-08-11T00:00:00"/>
    <x v="0"/>
    <n v="10"/>
    <x v="2"/>
    <s v="No"/>
    <s v="-"/>
    <s v="Yes"/>
    <n v="20"/>
    <n v="15"/>
    <n v="15"/>
  </r>
  <r>
    <x v="168"/>
    <s v="Fernanda Gomes"/>
    <x v="1"/>
    <d v="2024-08-12T00:00:00"/>
    <x v="1"/>
    <n v="5"/>
    <x v="0"/>
    <s v="No"/>
    <s v="-"/>
    <s v="No"/>
    <n v="0"/>
    <n v="1"/>
    <n v="4"/>
  </r>
  <r>
    <x v="169"/>
    <s v="Guilherme Souza"/>
    <x v="0"/>
    <d v="2024-08-13T00:00:00"/>
    <x v="0"/>
    <n v="15"/>
    <x v="1"/>
    <s v="Yes"/>
    <n v="30"/>
    <s v="Yes"/>
    <n v="20"/>
    <n v="5"/>
    <n v="60"/>
  </r>
  <r>
    <x v="170"/>
    <s v="Helena Ribeiro"/>
    <x v="2"/>
    <d v="2024-08-14T00:00:00"/>
    <x v="1"/>
    <n v="10"/>
    <x v="0"/>
    <s v="No"/>
    <s v="-"/>
    <s v="Yes"/>
    <n v="20"/>
    <n v="10"/>
    <n v="20"/>
  </r>
  <r>
    <x v="171"/>
    <s v="Igor Santos"/>
    <x v="1"/>
    <d v="2024-08-15T00:00:00"/>
    <x v="0"/>
    <n v="5"/>
    <x v="2"/>
    <s v="No"/>
    <s v="-"/>
    <s v="No"/>
    <n v="0"/>
    <n v="0"/>
    <n v="5"/>
  </r>
  <r>
    <x v="172"/>
    <s v="João Carvalho"/>
    <x v="0"/>
    <d v="2024-08-16T00:00:00"/>
    <x v="1"/>
    <n v="15"/>
    <x v="0"/>
    <s v="Yes"/>
    <n v="30"/>
    <s v="Yes"/>
    <n v="20"/>
    <n v="3"/>
    <n v="62"/>
  </r>
  <r>
    <x v="173"/>
    <s v="Klara Fagundes"/>
    <x v="2"/>
    <d v="2024-08-17T00:00:00"/>
    <x v="0"/>
    <n v="10"/>
    <x v="1"/>
    <s v="No"/>
    <s v="-"/>
    <s v="Yes"/>
    <n v="20"/>
    <n v="15"/>
    <n v="15"/>
  </r>
  <r>
    <x v="174"/>
    <s v="Lúcia Mendonça"/>
    <x v="1"/>
    <d v="2024-08-18T00:00:00"/>
    <x v="1"/>
    <n v="5"/>
    <x v="0"/>
    <s v="No"/>
    <s v="-"/>
    <s v="No"/>
    <n v="0"/>
    <n v="1"/>
    <n v="4"/>
  </r>
  <r>
    <x v="175"/>
    <s v="Marcelo Novaes"/>
    <x v="1"/>
    <d v="2024-08-19T00:00:00"/>
    <x v="0"/>
    <n v="5"/>
    <x v="0"/>
    <s v="No"/>
    <s v="-"/>
    <s v="No"/>
    <n v="0"/>
    <n v="0"/>
    <n v="5"/>
  </r>
  <r>
    <x v="176"/>
    <s v="Nina Pacheco"/>
    <x v="0"/>
    <d v="2024-08-20T00:00:00"/>
    <x v="1"/>
    <n v="15"/>
    <x v="2"/>
    <s v="Yes"/>
    <n v="30"/>
    <s v="Yes"/>
    <n v="20"/>
    <n v="7"/>
    <n v="58"/>
  </r>
  <r>
    <x v="177"/>
    <s v="Olívia Rios"/>
    <x v="2"/>
    <d v="2024-08-21T00:00:00"/>
    <x v="0"/>
    <n v="10"/>
    <x v="1"/>
    <s v="No"/>
    <s v="-"/>
    <s v="Yes"/>
    <n v="20"/>
    <n v="10"/>
    <n v="20"/>
  </r>
  <r>
    <x v="178"/>
    <s v="Paulo Quintana"/>
    <x v="1"/>
    <d v="2024-08-22T00:00:00"/>
    <x v="1"/>
    <n v="5"/>
    <x v="2"/>
    <s v="No"/>
    <s v="-"/>
    <s v="No"/>
    <n v="0"/>
    <n v="1"/>
    <n v="4"/>
  </r>
  <r>
    <x v="179"/>
    <s v="Raquel Domingos"/>
    <x v="0"/>
    <d v="2024-08-23T00:00:00"/>
    <x v="0"/>
    <n v="15"/>
    <x v="0"/>
    <s v="Yes"/>
    <n v="30"/>
    <s v="Yes"/>
    <n v="20"/>
    <n v="15"/>
    <n v="50"/>
  </r>
  <r>
    <x v="180"/>
    <s v="Samuel Viana"/>
    <x v="2"/>
    <d v="2024-08-24T00:00:00"/>
    <x v="1"/>
    <n v="10"/>
    <x v="0"/>
    <s v="No"/>
    <s v="-"/>
    <s v="Yes"/>
    <n v="20"/>
    <n v="5"/>
    <n v="25"/>
  </r>
  <r>
    <x v="181"/>
    <s v="Tatiane Rocha"/>
    <x v="1"/>
    <d v="2024-08-25T00:00:00"/>
    <x v="0"/>
    <n v="5"/>
    <x v="1"/>
    <s v="No"/>
    <s v="-"/>
    <s v="No"/>
    <n v="0"/>
    <n v="0"/>
    <n v="5"/>
  </r>
  <r>
    <x v="182"/>
    <s v="Ulysses Farias"/>
    <x v="0"/>
    <d v="2024-08-26T00:00:00"/>
    <x v="1"/>
    <n v="15"/>
    <x v="2"/>
    <s v="Yes"/>
    <n v="30"/>
    <s v="Yes"/>
    <n v="20"/>
    <n v="20"/>
    <n v="45"/>
  </r>
  <r>
    <x v="183"/>
    <s v="Vanessa Moreira"/>
    <x v="2"/>
    <d v="2024-08-27T00:00:00"/>
    <x v="0"/>
    <n v="10"/>
    <x v="2"/>
    <s v="No"/>
    <s v="-"/>
    <s v="Yes"/>
    <n v="20"/>
    <n v="12"/>
    <n v="18"/>
  </r>
  <r>
    <x v="184"/>
    <s v="William Carvalho"/>
    <x v="1"/>
    <d v="2024-08-28T00:00:00"/>
    <x v="1"/>
    <n v="5"/>
    <x v="0"/>
    <s v="No"/>
    <s v="-"/>
    <s v="No"/>
    <n v="0"/>
    <n v="2"/>
    <n v="3"/>
  </r>
  <r>
    <x v="185"/>
    <s v="Ximena Barros"/>
    <x v="0"/>
    <d v="2024-08-29T00:00:00"/>
    <x v="0"/>
    <n v="15"/>
    <x v="1"/>
    <s v="Yes"/>
    <n v="30"/>
    <s v="Yes"/>
    <n v="20"/>
    <n v="5"/>
    <n v="60"/>
  </r>
  <r>
    <x v="186"/>
    <s v="Yara Machado"/>
    <x v="2"/>
    <d v="2024-08-30T00:00:00"/>
    <x v="1"/>
    <n v="10"/>
    <x v="0"/>
    <s v="No"/>
    <s v="-"/>
    <s v="Yes"/>
    <n v="20"/>
    <n v="10"/>
    <n v="20"/>
  </r>
  <r>
    <x v="187"/>
    <s v="Zacarias Costa"/>
    <x v="1"/>
    <d v="2024-08-31T00:00:00"/>
    <x v="0"/>
    <n v="5"/>
    <x v="2"/>
    <s v="No"/>
    <s v="-"/>
    <s v="No"/>
    <n v="0"/>
    <n v="0"/>
    <n v="5"/>
  </r>
  <r>
    <x v="188"/>
    <s v="André Lopes"/>
    <x v="0"/>
    <d v="2024-09-01T00:00:00"/>
    <x v="1"/>
    <n v="15"/>
    <x v="0"/>
    <s v="Yes"/>
    <n v="30"/>
    <s v="Yes"/>
    <n v="20"/>
    <n v="3"/>
    <n v="62"/>
  </r>
  <r>
    <x v="189"/>
    <s v="Beatriz Souza"/>
    <x v="2"/>
    <d v="2024-09-02T00:00:00"/>
    <x v="0"/>
    <n v="10"/>
    <x v="1"/>
    <s v="No"/>
    <s v="-"/>
    <s v="Yes"/>
    <n v="20"/>
    <n v="15"/>
    <n v="15"/>
  </r>
  <r>
    <x v="190"/>
    <s v="Caio Pereira"/>
    <x v="1"/>
    <d v="2024-09-03T00:00:00"/>
    <x v="1"/>
    <n v="5"/>
    <x v="0"/>
    <s v="No"/>
    <s v="-"/>
    <s v="No"/>
    <n v="0"/>
    <n v="1"/>
    <n v="4"/>
  </r>
  <r>
    <x v="191"/>
    <s v="Daniela Araújo"/>
    <x v="0"/>
    <d v="2024-09-04T00:00:00"/>
    <x v="0"/>
    <n v="15"/>
    <x v="2"/>
    <s v="Yes"/>
    <n v="30"/>
    <s v="Yes"/>
    <n v="20"/>
    <n v="7"/>
    <n v="58"/>
  </r>
  <r>
    <x v="192"/>
    <s v="Eduardo Santos"/>
    <x v="2"/>
    <d v="2024-09-05T00:00:00"/>
    <x v="1"/>
    <n v="10"/>
    <x v="0"/>
    <s v="No"/>
    <s v="-"/>
    <s v="Yes"/>
    <n v="20"/>
    <n v="10"/>
    <n v="20"/>
  </r>
  <r>
    <x v="193"/>
    <s v="Fernanda Lima"/>
    <x v="1"/>
    <d v="2024-09-06T00:00:00"/>
    <x v="0"/>
    <n v="5"/>
    <x v="1"/>
    <s v="No"/>
    <s v="-"/>
    <s v="No"/>
    <n v="0"/>
    <n v="0"/>
    <n v="5"/>
  </r>
  <r>
    <x v="194"/>
    <s v="Gabriel Teixeira"/>
    <x v="0"/>
    <d v="2024-09-07T00:00:00"/>
    <x v="1"/>
    <n v="15"/>
    <x v="0"/>
    <s v="Yes"/>
    <n v="30"/>
    <s v="Yes"/>
    <n v="20"/>
    <n v="20"/>
    <n v="45"/>
  </r>
  <r>
    <x v="195"/>
    <s v="Helena Ribeiro"/>
    <x v="2"/>
    <d v="2024-09-08T00:00:00"/>
    <x v="0"/>
    <n v="10"/>
    <x v="2"/>
    <s v="No"/>
    <s v="-"/>
    <s v="Yes"/>
    <n v="20"/>
    <n v="15"/>
    <n v="15"/>
  </r>
  <r>
    <x v="196"/>
    <s v="Igor Mendes"/>
    <x v="1"/>
    <d v="2024-09-09T00:00:00"/>
    <x v="1"/>
    <n v="5"/>
    <x v="0"/>
    <s v="No"/>
    <s v="-"/>
    <s v="No"/>
    <n v="0"/>
    <n v="1"/>
    <n v="4"/>
  </r>
  <r>
    <x v="197"/>
    <s v="Joana Silveira"/>
    <x v="0"/>
    <d v="2024-09-10T00:00:00"/>
    <x v="0"/>
    <n v="15"/>
    <x v="1"/>
    <s v="Yes"/>
    <n v="30"/>
    <s v="Yes"/>
    <n v="20"/>
    <n v="3"/>
    <n v="62"/>
  </r>
  <r>
    <x v="198"/>
    <s v="Lucas Martins"/>
    <x v="2"/>
    <d v="2024-09-11T00:00:00"/>
    <x v="1"/>
    <n v="10"/>
    <x v="0"/>
    <s v="No"/>
    <s v="-"/>
    <s v="Yes"/>
    <n v="20"/>
    <n v="10"/>
    <n v="20"/>
  </r>
  <r>
    <x v="199"/>
    <s v="Marcela Gouveia"/>
    <x v="1"/>
    <d v="2024-09-12T00:00:00"/>
    <x v="0"/>
    <n v="5"/>
    <x v="2"/>
    <s v="No"/>
    <s v="-"/>
    <s v="No"/>
    <n v="0"/>
    <n v="0"/>
    <n v="5"/>
  </r>
  <r>
    <x v="200"/>
    <s v="Nicolas Borges"/>
    <x v="0"/>
    <d v="2024-09-13T00:00:00"/>
    <x v="1"/>
    <n v="15"/>
    <x v="0"/>
    <s v="Yes"/>
    <n v="30"/>
    <s v="Yes"/>
    <n v="20"/>
    <n v="15"/>
    <n v="50"/>
  </r>
  <r>
    <x v="201"/>
    <s v="Olivia Freitas"/>
    <x v="2"/>
    <d v="2024-09-14T00:00:00"/>
    <x v="0"/>
    <n v="10"/>
    <x v="1"/>
    <s v="No"/>
    <s v="-"/>
    <s v="Yes"/>
    <n v="20"/>
    <n v="15"/>
    <n v="15"/>
  </r>
  <r>
    <x v="202"/>
    <s v="Paulo Nogueira"/>
    <x v="1"/>
    <d v="2024-09-15T00:00:00"/>
    <x v="1"/>
    <n v="5"/>
    <x v="0"/>
    <s v="No"/>
    <s v="-"/>
    <s v="No"/>
    <n v="0"/>
    <n v="1"/>
    <n v="4"/>
  </r>
  <r>
    <x v="203"/>
    <s v="Raquel Andrade"/>
    <x v="0"/>
    <d v="2024-09-16T00:00:00"/>
    <x v="0"/>
    <n v="15"/>
    <x v="2"/>
    <s v="Yes"/>
    <n v="30"/>
    <s v="Yes"/>
    <n v="20"/>
    <n v="7"/>
    <n v="58"/>
  </r>
  <r>
    <x v="204"/>
    <s v="Sônia Carvalho"/>
    <x v="2"/>
    <d v="2024-09-17T00:00:00"/>
    <x v="1"/>
    <n v="10"/>
    <x v="0"/>
    <s v="No"/>
    <s v="-"/>
    <s v="Yes"/>
    <n v="20"/>
    <n v="10"/>
    <n v="20"/>
  </r>
  <r>
    <x v="205"/>
    <s v="Tiago Rodrigues"/>
    <x v="1"/>
    <d v="2024-09-18T00:00:00"/>
    <x v="0"/>
    <n v="5"/>
    <x v="0"/>
    <s v="No"/>
    <s v="-"/>
    <s v="No"/>
    <n v="0"/>
    <n v="0"/>
    <n v="5"/>
  </r>
  <r>
    <x v="206"/>
    <s v="Ursula Monteiro"/>
    <x v="0"/>
    <d v="2024-09-19T00:00:00"/>
    <x v="1"/>
    <n v="15"/>
    <x v="2"/>
    <s v="Yes"/>
    <n v="30"/>
    <s v="Yes"/>
    <n v="20"/>
    <n v="7"/>
    <n v="58"/>
  </r>
  <r>
    <x v="207"/>
    <s v="Vanessa Pereira"/>
    <x v="2"/>
    <d v="2024-09-20T00:00:00"/>
    <x v="0"/>
    <n v="10"/>
    <x v="1"/>
    <s v="No"/>
    <s v="-"/>
    <s v="Yes"/>
    <n v="20"/>
    <n v="10"/>
    <n v="20"/>
  </r>
  <r>
    <x v="208"/>
    <s v="Walter Silva"/>
    <x v="1"/>
    <d v="2024-09-21T00:00:00"/>
    <x v="1"/>
    <n v="5"/>
    <x v="2"/>
    <s v="No"/>
    <s v="-"/>
    <s v="No"/>
    <n v="0"/>
    <n v="1"/>
    <n v="4"/>
  </r>
  <r>
    <x v="209"/>
    <s v="Xavier Almeida"/>
    <x v="0"/>
    <d v="2024-09-22T00:00:00"/>
    <x v="0"/>
    <n v="15"/>
    <x v="0"/>
    <s v="Yes"/>
    <n v="30"/>
    <s v="Yes"/>
    <n v="20"/>
    <n v="15"/>
    <n v="50"/>
  </r>
  <r>
    <x v="210"/>
    <s v="Yasmine Correia"/>
    <x v="2"/>
    <d v="2024-09-23T00:00:00"/>
    <x v="1"/>
    <n v="10"/>
    <x v="0"/>
    <s v="No"/>
    <s v="-"/>
    <s v="Yes"/>
    <n v="20"/>
    <n v="5"/>
    <n v="25"/>
  </r>
  <r>
    <x v="211"/>
    <s v="Zacarias Almeida"/>
    <x v="1"/>
    <d v="2024-09-24T00:00:00"/>
    <x v="0"/>
    <n v="5"/>
    <x v="1"/>
    <s v="No"/>
    <s v="-"/>
    <s v="No"/>
    <n v="0"/>
    <n v="0"/>
    <n v="5"/>
  </r>
  <r>
    <x v="212"/>
    <s v="Amanda Costa"/>
    <x v="0"/>
    <d v="2024-09-25T00:00:00"/>
    <x v="1"/>
    <n v="15"/>
    <x v="2"/>
    <s v="Yes"/>
    <n v="30"/>
    <s v="Yes"/>
    <n v="20"/>
    <n v="20"/>
    <n v="45"/>
  </r>
  <r>
    <x v="213"/>
    <s v="Bruno Ferreira"/>
    <x v="2"/>
    <d v="2024-09-26T00:00:00"/>
    <x v="0"/>
    <n v="10"/>
    <x v="2"/>
    <s v="No"/>
    <s v="-"/>
    <s v="Yes"/>
    <n v="20"/>
    <n v="12"/>
    <n v="18"/>
  </r>
  <r>
    <x v="214"/>
    <s v="Carla Dias"/>
    <x v="1"/>
    <d v="2024-09-27T00:00:00"/>
    <x v="1"/>
    <n v="5"/>
    <x v="0"/>
    <s v="No"/>
    <s v="-"/>
    <s v="No"/>
    <n v="0"/>
    <n v="2"/>
    <n v="3"/>
  </r>
  <r>
    <x v="215"/>
    <s v="Diogo Martins"/>
    <x v="0"/>
    <d v="2024-09-28T00:00:00"/>
    <x v="0"/>
    <n v="15"/>
    <x v="1"/>
    <s v="Yes"/>
    <n v="30"/>
    <s v="Yes"/>
    <n v="20"/>
    <n v="5"/>
    <n v="60"/>
  </r>
  <r>
    <x v="216"/>
    <s v="Elisa Campos"/>
    <x v="2"/>
    <d v="2024-09-29T00:00:00"/>
    <x v="1"/>
    <n v="10"/>
    <x v="0"/>
    <s v="No"/>
    <s v="-"/>
    <s v="Yes"/>
    <n v="20"/>
    <n v="10"/>
    <n v="20"/>
  </r>
  <r>
    <x v="217"/>
    <s v="Fabiana Lima"/>
    <x v="1"/>
    <d v="2024-09-30T00:00:00"/>
    <x v="0"/>
    <n v="5"/>
    <x v="2"/>
    <s v="No"/>
    <s v="-"/>
    <s v="No"/>
    <n v="0"/>
    <n v="0"/>
    <n v="5"/>
  </r>
  <r>
    <x v="218"/>
    <s v="Gabriel Santos"/>
    <x v="0"/>
    <d v="2024-10-01T00:00:00"/>
    <x v="1"/>
    <n v="15"/>
    <x v="0"/>
    <s v="Yes"/>
    <n v="30"/>
    <s v="Yes"/>
    <n v="20"/>
    <n v="3"/>
    <n v="62"/>
  </r>
  <r>
    <x v="219"/>
    <s v="Helena Ferreira"/>
    <x v="2"/>
    <d v="2024-10-02T00:00:00"/>
    <x v="0"/>
    <n v="10"/>
    <x v="1"/>
    <s v="No"/>
    <s v="-"/>
    <s v="Yes"/>
    <n v="20"/>
    <n v="15"/>
    <n v="15"/>
  </r>
  <r>
    <x v="220"/>
    <s v="Ígor Nunes"/>
    <x v="1"/>
    <d v="2024-10-03T00:00:00"/>
    <x v="1"/>
    <n v="5"/>
    <x v="0"/>
    <s v="No"/>
    <s v="-"/>
    <s v="No"/>
    <n v="0"/>
    <n v="1"/>
    <n v="4"/>
  </r>
  <r>
    <x v="221"/>
    <s v="Joana Silveira"/>
    <x v="0"/>
    <d v="2024-10-04T00:00:00"/>
    <x v="0"/>
    <n v="15"/>
    <x v="2"/>
    <s v="Yes"/>
    <n v="30"/>
    <s v="Yes"/>
    <n v="20"/>
    <n v="7"/>
    <n v="58"/>
  </r>
  <r>
    <x v="222"/>
    <s v="Kléber Oliveira"/>
    <x v="2"/>
    <d v="2024-10-05T00:00:00"/>
    <x v="1"/>
    <n v="10"/>
    <x v="0"/>
    <s v="No"/>
    <s v="-"/>
    <s v="Yes"/>
    <n v="20"/>
    <n v="10"/>
    <n v="20"/>
  </r>
  <r>
    <x v="223"/>
    <s v="Luciana Morais"/>
    <x v="1"/>
    <d v="2024-10-06T00:00:00"/>
    <x v="0"/>
    <n v="5"/>
    <x v="1"/>
    <s v="No"/>
    <s v="-"/>
    <s v="No"/>
    <n v="0"/>
    <n v="0"/>
    <n v="5"/>
  </r>
  <r>
    <x v="224"/>
    <s v="Marcos Vinícius"/>
    <x v="0"/>
    <d v="2024-10-07T00:00:00"/>
    <x v="1"/>
    <n v="15"/>
    <x v="0"/>
    <s v="Yes"/>
    <n v="30"/>
    <s v="Yes"/>
    <n v="20"/>
    <n v="20"/>
    <n v="45"/>
  </r>
  <r>
    <x v="225"/>
    <s v="Natália Barros"/>
    <x v="2"/>
    <d v="2024-10-08T00:00:00"/>
    <x v="0"/>
    <n v="10"/>
    <x v="2"/>
    <s v="No"/>
    <s v="-"/>
    <s v="Yes"/>
    <n v="20"/>
    <n v="15"/>
    <n v="15"/>
  </r>
  <r>
    <x v="226"/>
    <s v="Oscar Sampaio"/>
    <x v="1"/>
    <d v="2024-10-09T00:00:00"/>
    <x v="1"/>
    <n v="5"/>
    <x v="0"/>
    <s v="No"/>
    <s v="-"/>
    <s v="No"/>
    <n v="0"/>
    <n v="1"/>
    <n v="4"/>
  </r>
  <r>
    <x v="227"/>
    <s v="Patrícia Leite"/>
    <x v="0"/>
    <d v="2024-10-10T00:00:00"/>
    <x v="0"/>
    <n v="15"/>
    <x v="1"/>
    <s v="Yes"/>
    <n v="30"/>
    <s v="Yes"/>
    <n v="20"/>
    <n v="3"/>
    <n v="62"/>
  </r>
  <r>
    <x v="228"/>
    <s v="Quênia Rocha"/>
    <x v="2"/>
    <d v="2024-10-11T00:00:00"/>
    <x v="1"/>
    <n v="10"/>
    <x v="0"/>
    <s v="No"/>
    <s v="-"/>
    <s v="Yes"/>
    <n v="20"/>
    <n v="10"/>
    <n v="20"/>
  </r>
  <r>
    <x v="229"/>
    <s v="Rafael Torres"/>
    <x v="1"/>
    <d v="2024-10-12T00:00:00"/>
    <x v="0"/>
    <n v="5"/>
    <x v="2"/>
    <s v="No"/>
    <s v="-"/>
    <s v="No"/>
    <n v="0"/>
    <n v="0"/>
    <n v="5"/>
  </r>
  <r>
    <x v="230"/>
    <s v="Sandra Gouveia"/>
    <x v="0"/>
    <d v="2024-10-13T00:00:00"/>
    <x v="1"/>
    <n v="15"/>
    <x v="0"/>
    <s v="Yes"/>
    <n v="30"/>
    <s v="Yes"/>
    <n v="20"/>
    <n v="15"/>
    <n v="50"/>
  </r>
  <r>
    <x v="231"/>
    <s v="Tiago Lacerda"/>
    <x v="2"/>
    <d v="2024-10-14T00:00:00"/>
    <x v="0"/>
    <n v="10"/>
    <x v="1"/>
    <s v="No"/>
    <s v="-"/>
    <s v="Yes"/>
    <n v="20"/>
    <n v="15"/>
    <n v="15"/>
  </r>
  <r>
    <x v="232"/>
    <s v="Ursula Fonseca"/>
    <x v="1"/>
    <d v="2024-10-15T00:00:00"/>
    <x v="1"/>
    <n v="5"/>
    <x v="0"/>
    <s v="No"/>
    <s v="-"/>
    <s v="No"/>
    <n v="0"/>
    <n v="1"/>
    <n v="4"/>
  </r>
  <r>
    <x v="233"/>
    <s v="Vanessa Andrade"/>
    <x v="0"/>
    <d v="2024-10-16T00:00:00"/>
    <x v="0"/>
    <n v="15"/>
    <x v="2"/>
    <s v="Yes"/>
    <n v="30"/>
    <s v="Yes"/>
    <n v="20"/>
    <n v="7"/>
    <n v="58"/>
  </r>
  <r>
    <x v="234"/>
    <s v="William Castro"/>
    <x v="2"/>
    <d v="2024-10-17T00:00:00"/>
    <x v="1"/>
    <n v="10"/>
    <x v="0"/>
    <s v="No"/>
    <s v="-"/>
    <s v="Yes"/>
    <n v="20"/>
    <n v="10"/>
    <n v="20"/>
  </r>
  <r>
    <x v="235"/>
    <s v="Xavier Monteiro"/>
    <x v="1"/>
    <d v="2024-10-18T00:00:00"/>
    <x v="0"/>
    <n v="5"/>
    <x v="1"/>
    <s v="No"/>
    <s v="-"/>
    <s v="No"/>
    <n v="0"/>
    <n v="0"/>
    <n v="5"/>
  </r>
  <r>
    <x v="236"/>
    <s v="Yasmin Figueira"/>
    <x v="0"/>
    <d v="2024-10-19T00:00:00"/>
    <x v="1"/>
    <n v="15"/>
    <x v="0"/>
    <s v="Yes"/>
    <n v="30"/>
    <s v="Yes"/>
    <n v="20"/>
    <n v="15"/>
    <n v="50"/>
  </r>
  <r>
    <x v="237"/>
    <s v="Zacarias Mendonça"/>
    <x v="2"/>
    <d v="2024-10-20T00:00:00"/>
    <x v="0"/>
    <n v="10"/>
    <x v="2"/>
    <s v="No"/>
    <s v="-"/>
    <s v="Yes"/>
    <n v="20"/>
    <n v="12"/>
    <n v="18"/>
  </r>
  <r>
    <x v="238"/>
    <s v="Amanda Menezes"/>
    <x v="1"/>
    <d v="2024-10-21T00:00:00"/>
    <x v="1"/>
    <n v="5"/>
    <x v="0"/>
    <s v="No"/>
    <s v="-"/>
    <s v="No"/>
    <n v="0"/>
    <n v="2"/>
    <n v="3"/>
  </r>
  <r>
    <x v="239"/>
    <s v="Bruno Santos"/>
    <x v="0"/>
    <d v="2024-10-22T00:00:00"/>
    <x v="0"/>
    <n v="15"/>
    <x v="1"/>
    <s v="Yes"/>
    <n v="30"/>
    <s v="Yes"/>
    <n v="20"/>
    <n v="5"/>
    <n v="60"/>
  </r>
  <r>
    <x v="240"/>
    <s v="Carla Ferreira"/>
    <x v="2"/>
    <d v="2024-10-23T00:00:00"/>
    <x v="1"/>
    <n v="10"/>
    <x v="0"/>
    <s v="No"/>
    <s v="-"/>
    <s v="Yes"/>
    <n v="20"/>
    <n v="10"/>
    <n v="20"/>
  </r>
  <r>
    <x v="241"/>
    <s v="Diogo Alves"/>
    <x v="1"/>
    <d v="2024-10-24T00:00:00"/>
    <x v="0"/>
    <n v="5"/>
    <x v="2"/>
    <s v="No"/>
    <s v="-"/>
    <s v="No"/>
    <n v="0"/>
    <n v="0"/>
    <n v="5"/>
  </r>
  <r>
    <x v="242"/>
    <s v="Elisa Neves"/>
    <x v="0"/>
    <d v="2024-10-25T00:00:00"/>
    <x v="1"/>
    <n v="15"/>
    <x v="0"/>
    <s v="Yes"/>
    <n v="30"/>
    <s v="Yes"/>
    <n v="20"/>
    <n v="3"/>
    <n v="62"/>
  </r>
  <r>
    <x v="243"/>
    <s v="Fabiano Pires"/>
    <x v="2"/>
    <d v="2024-10-26T00:00:00"/>
    <x v="0"/>
    <n v="10"/>
    <x v="1"/>
    <s v="No"/>
    <s v="-"/>
    <s v="Yes"/>
    <n v="20"/>
    <n v="15"/>
    <n v="15"/>
  </r>
  <r>
    <x v="244"/>
    <s v="Giovana Ribeiro"/>
    <x v="1"/>
    <d v="2024-10-27T00:00:00"/>
    <x v="1"/>
    <n v="5"/>
    <x v="0"/>
    <s v="No"/>
    <s v="-"/>
    <s v="No"/>
    <n v="0"/>
    <n v="1"/>
    <n v="4"/>
  </r>
  <r>
    <x v="245"/>
    <s v="Hélio Costa"/>
    <x v="0"/>
    <d v="2024-10-28T00:00:00"/>
    <x v="0"/>
    <n v="15"/>
    <x v="2"/>
    <s v="Yes"/>
    <n v="30"/>
    <s v="Yes"/>
    <n v="20"/>
    <n v="7"/>
    <n v="58"/>
  </r>
  <r>
    <x v="246"/>
    <s v="Íris Loureiro"/>
    <x v="2"/>
    <d v="2024-10-29T00:00:00"/>
    <x v="1"/>
    <n v="10"/>
    <x v="0"/>
    <s v="No"/>
    <s v="-"/>
    <s v="Yes"/>
    <n v="20"/>
    <n v="10"/>
    <n v="20"/>
  </r>
  <r>
    <x v="247"/>
    <s v="João Pereira"/>
    <x v="1"/>
    <d v="2024-10-30T00:00:00"/>
    <x v="0"/>
    <n v="5"/>
    <x v="1"/>
    <s v="No"/>
    <s v="-"/>
    <s v="No"/>
    <n v="0"/>
    <n v="0"/>
    <n v="5"/>
  </r>
  <r>
    <x v="248"/>
    <s v="Klara Silva"/>
    <x v="0"/>
    <d v="2024-10-31T00:00:00"/>
    <x v="1"/>
    <n v="15"/>
    <x v="0"/>
    <s v="Yes"/>
    <n v="30"/>
    <s v="Yes"/>
    <n v="20"/>
    <n v="20"/>
    <n v="45"/>
  </r>
  <r>
    <x v="249"/>
    <s v="Luciana Barros"/>
    <x v="2"/>
    <d v="2024-11-01T00:00:00"/>
    <x v="0"/>
    <n v="10"/>
    <x v="2"/>
    <s v="No"/>
    <s v="-"/>
    <s v="Yes"/>
    <n v="20"/>
    <n v="15"/>
    <n v="15"/>
  </r>
  <r>
    <x v="250"/>
    <s v="Marcos Gomes"/>
    <x v="1"/>
    <d v="2024-11-02T00:00:00"/>
    <x v="1"/>
    <n v="5"/>
    <x v="0"/>
    <s v="No"/>
    <s v="-"/>
    <s v="No"/>
    <n v="0"/>
    <n v="1"/>
    <n v="4"/>
  </r>
  <r>
    <x v="251"/>
    <s v="Natália Soares"/>
    <x v="0"/>
    <d v="2024-11-03T00:00:00"/>
    <x v="0"/>
    <n v="15"/>
    <x v="1"/>
    <s v="Yes"/>
    <n v="30"/>
    <s v="Yes"/>
    <n v="20"/>
    <n v="3"/>
    <n v="62"/>
  </r>
  <r>
    <x v="252"/>
    <s v="Oscar Machado"/>
    <x v="2"/>
    <d v="2024-11-04T00:00:00"/>
    <x v="1"/>
    <n v="10"/>
    <x v="0"/>
    <s v="No"/>
    <s v="-"/>
    <s v="Yes"/>
    <n v="20"/>
    <n v="10"/>
    <n v="20"/>
  </r>
  <r>
    <x v="253"/>
    <s v="Patrícia Lima"/>
    <x v="1"/>
    <d v="2024-11-05T00:00:00"/>
    <x v="0"/>
    <n v="5"/>
    <x v="2"/>
    <s v="No"/>
    <s v="-"/>
    <s v="No"/>
    <n v="0"/>
    <n v="0"/>
    <n v="5"/>
  </r>
  <r>
    <x v="254"/>
    <s v="Quirino Neto"/>
    <x v="0"/>
    <d v="2024-11-06T00:00:00"/>
    <x v="1"/>
    <n v="15"/>
    <x v="0"/>
    <s v="Yes"/>
    <n v="30"/>
    <s v="Yes"/>
    <n v="20"/>
    <n v="15"/>
    <n v="50"/>
  </r>
  <r>
    <x v="255"/>
    <s v="Rafaela Souza"/>
    <x v="1"/>
    <d v="2024-11-07T00:00:00"/>
    <x v="0"/>
    <n v="5"/>
    <x v="0"/>
    <s v="No"/>
    <s v="-"/>
    <s v="No"/>
    <n v="0"/>
    <n v="0"/>
    <n v="5"/>
  </r>
  <r>
    <x v="256"/>
    <s v="Sandro Almeida"/>
    <x v="0"/>
    <d v="2024-11-08T00:00:00"/>
    <x v="1"/>
    <n v="15"/>
    <x v="2"/>
    <s v="Yes"/>
    <n v="30"/>
    <s v="Yes"/>
    <n v="20"/>
    <n v="7"/>
    <n v="58"/>
  </r>
  <r>
    <x v="257"/>
    <s v="Tânia Ribeiro"/>
    <x v="2"/>
    <d v="2024-11-09T00:00:00"/>
    <x v="0"/>
    <n v="10"/>
    <x v="1"/>
    <s v="No"/>
    <s v="-"/>
    <s v="Yes"/>
    <n v="20"/>
    <n v="10"/>
    <n v="20"/>
  </r>
  <r>
    <x v="258"/>
    <s v="Ugo Dias"/>
    <x v="1"/>
    <d v="2024-11-10T00:00:00"/>
    <x v="1"/>
    <n v="5"/>
    <x v="2"/>
    <s v="No"/>
    <s v="-"/>
    <s v="No"/>
    <n v="0"/>
    <n v="1"/>
    <n v="4"/>
  </r>
  <r>
    <x v="259"/>
    <s v="Valéria Lima"/>
    <x v="0"/>
    <d v="2024-11-11T00:00:00"/>
    <x v="0"/>
    <n v="15"/>
    <x v="0"/>
    <s v="Yes"/>
    <n v="30"/>
    <s v="Yes"/>
    <n v="20"/>
    <n v="15"/>
    <n v="50"/>
  </r>
  <r>
    <x v="260"/>
    <s v="William Fernandes"/>
    <x v="2"/>
    <d v="2024-11-12T00:00:00"/>
    <x v="1"/>
    <n v="10"/>
    <x v="0"/>
    <s v="No"/>
    <s v="-"/>
    <s v="Yes"/>
    <n v="20"/>
    <n v="5"/>
    <n v="25"/>
  </r>
  <r>
    <x v="261"/>
    <s v="Xuxa Mendes"/>
    <x v="1"/>
    <d v="2024-11-13T00:00:00"/>
    <x v="0"/>
    <n v="5"/>
    <x v="1"/>
    <s v="No"/>
    <s v="-"/>
    <s v="No"/>
    <n v="0"/>
    <n v="0"/>
    <n v="5"/>
  </r>
  <r>
    <x v="262"/>
    <s v="Ygor Farias"/>
    <x v="0"/>
    <d v="2024-11-14T00:00:00"/>
    <x v="1"/>
    <n v="15"/>
    <x v="2"/>
    <s v="Yes"/>
    <n v="30"/>
    <s v="Yes"/>
    <n v="20"/>
    <n v="20"/>
    <n v="45"/>
  </r>
  <r>
    <x v="263"/>
    <s v="Zilda Barros"/>
    <x v="2"/>
    <d v="2024-11-15T00:00:00"/>
    <x v="0"/>
    <n v="10"/>
    <x v="2"/>
    <s v="No"/>
    <s v="-"/>
    <s v="Yes"/>
    <n v="20"/>
    <n v="12"/>
    <n v="18"/>
  </r>
  <r>
    <x v="264"/>
    <s v="Amanda Santos"/>
    <x v="1"/>
    <d v="2024-11-16T00:00:00"/>
    <x v="1"/>
    <n v="5"/>
    <x v="0"/>
    <s v="No"/>
    <s v="-"/>
    <s v="No"/>
    <n v="0"/>
    <n v="2"/>
    <n v="3"/>
  </r>
  <r>
    <x v="265"/>
    <s v="Bruno Costa"/>
    <x v="0"/>
    <d v="2024-11-17T00:00:00"/>
    <x v="0"/>
    <n v="15"/>
    <x v="1"/>
    <s v="Yes"/>
    <n v="30"/>
    <s v="Yes"/>
    <n v="20"/>
    <n v="5"/>
    <n v="60"/>
  </r>
  <r>
    <x v="266"/>
    <s v="Carla Rodrigues"/>
    <x v="2"/>
    <d v="2024-11-18T00:00:00"/>
    <x v="1"/>
    <n v="10"/>
    <x v="0"/>
    <s v="No"/>
    <s v="-"/>
    <s v="Yes"/>
    <n v="20"/>
    <n v="10"/>
    <n v="20"/>
  </r>
  <r>
    <x v="267"/>
    <s v="Diogo Pereira"/>
    <x v="1"/>
    <d v="2024-11-19T00:00:00"/>
    <x v="0"/>
    <n v="5"/>
    <x v="2"/>
    <s v="No"/>
    <s v="-"/>
    <s v="No"/>
    <n v="0"/>
    <n v="0"/>
    <n v="5"/>
  </r>
  <r>
    <x v="268"/>
    <s v="Elisa Correia"/>
    <x v="0"/>
    <d v="2024-11-20T00:00:00"/>
    <x v="1"/>
    <n v="15"/>
    <x v="0"/>
    <s v="Yes"/>
    <n v="30"/>
    <s v="Yes"/>
    <n v="20"/>
    <n v="3"/>
    <n v="62"/>
  </r>
  <r>
    <x v="269"/>
    <s v="Fábio Lourenço"/>
    <x v="2"/>
    <d v="2024-11-21T00:00:00"/>
    <x v="0"/>
    <n v="10"/>
    <x v="1"/>
    <s v="No"/>
    <s v="-"/>
    <s v="Yes"/>
    <n v="20"/>
    <n v="15"/>
    <n v="15"/>
  </r>
  <r>
    <x v="270"/>
    <s v="Gabriela Neves"/>
    <x v="1"/>
    <d v="2024-11-22T00:00:00"/>
    <x v="1"/>
    <n v="5"/>
    <x v="0"/>
    <s v="No"/>
    <s v="-"/>
    <s v="No"/>
    <n v="0"/>
    <n v="1"/>
    <n v="4"/>
  </r>
  <r>
    <x v="271"/>
    <s v="Henrique Gonçalves"/>
    <x v="0"/>
    <d v="2024-11-23T00:00:00"/>
    <x v="0"/>
    <n v="15"/>
    <x v="2"/>
    <s v="Yes"/>
    <n v="30"/>
    <s v="Yes"/>
    <n v="20"/>
    <n v="7"/>
    <n v="58"/>
  </r>
  <r>
    <x v="272"/>
    <s v="Íris Santos"/>
    <x v="2"/>
    <d v="2024-11-24T00:00:00"/>
    <x v="1"/>
    <n v="10"/>
    <x v="0"/>
    <s v="No"/>
    <s v="-"/>
    <s v="Yes"/>
    <n v="20"/>
    <n v="10"/>
    <n v="20"/>
  </r>
  <r>
    <x v="273"/>
    <s v="João Marcelo Alves"/>
    <x v="1"/>
    <d v="2024-11-25T00:00:00"/>
    <x v="0"/>
    <n v="5"/>
    <x v="1"/>
    <s v="No"/>
    <s v="-"/>
    <s v="No"/>
    <n v="0"/>
    <n v="0"/>
    <n v="5"/>
  </r>
  <r>
    <x v="274"/>
    <s v="Klara Fonseca"/>
    <x v="0"/>
    <d v="2024-11-26T00:00:00"/>
    <x v="1"/>
    <n v="15"/>
    <x v="0"/>
    <s v="Yes"/>
    <n v="30"/>
    <s v="Yes"/>
    <n v="20"/>
    <n v="20"/>
    <n v="45"/>
  </r>
  <r>
    <x v="275"/>
    <s v="Lucas Mendonça"/>
    <x v="2"/>
    <d v="2024-11-27T00:00:00"/>
    <x v="0"/>
    <n v="10"/>
    <x v="2"/>
    <s v="No"/>
    <s v="-"/>
    <s v="Yes"/>
    <n v="20"/>
    <n v="15"/>
    <n v="15"/>
  </r>
  <r>
    <x v="276"/>
    <s v="Marcela Torres"/>
    <x v="1"/>
    <d v="2024-11-28T00:00:00"/>
    <x v="1"/>
    <n v="5"/>
    <x v="0"/>
    <s v="No"/>
    <s v="-"/>
    <s v="No"/>
    <n v="0"/>
    <n v="1"/>
    <n v="4"/>
  </r>
  <r>
    <x v="277"/>
    <s v="Natália Castro"/>
    <x v="0"/>
    <d v="2024-11-29T00:00:00"/>
    <x v="0"/>
    <n v="15"/>
    <x v="1"/>
    <s v="Yes"/>
    <n v="30"/>
    <s v="Yes"/>
    <n v="20"/>
    <n v="3"/>
    <n v="62"/>
  </r>
  <r>
    <x v="278"/>
    <s v="Oscar Martins"/>
    <x v="2"/>
    <d v="2024-11-30T00:00:00"/>
    <x v="1"/>
    <n v="10"/>
    <x v="0"/>
    <s v="No"/>
    <s v="-"/>
    <s v="Yes"/>
    <n v="20"/>
    <n v="10"/>
    <n v="20"/>
  </r>
  <r>
    <x v="279"/>
    <s v="Patrícia Oliveira"/>
    <x v="1"/>
    <d v="2024-12-01T00:00:00"/>
    <x v="0"/>
    <n v="5"/>
    <x v="2"/>
    <s v="No"/>
    <s v="-"/>
    <s v="No"/>
    <n v="0"/>
    <n v="0"/>
    <n v="5"/>
  </r>
  <r>
    <x v="280"/>
    <s v="Quentin Nogueira"/>
    <x v="0"/>
    <d v="2024-12-02T00:00:00"/>
    <x v="1"/>
    <n v="15"/>
    <x v="0"/>
    <s v="Yes"/>
    <n v="30"/>
    <s v="Yes"/>
    <n v="20"/>
    <n v="15"/>
    <n v="50"/>
  </r>
  <r>
    <x v="281"/>
    <s v="Raquel Silva"/>
    <x v="2"/>
    <d v="2024-12-03T00:00:00"/>
    <x v="0"/>
    <n v="10"/>
    <x v="1"/>
    <s v="No"/>
    <s v="-"/>
    <s v="Yes"/>
    <n v="20"/>
    <n v="15"/>
    <n v="15"/>
  </r>
  <r>
    <x v="282"/>
    <s v="Sandro Gomes"/>
    <x v="1"/>
    <d v="2024-12-04T00:00:00"/>
    <x v="1"/>
    <n v="5"/>
    <x v="0"/>
    <s v="No"/>
    <s v="-"/>
    <s v="No"/>
    <n v="0"/>
    <n v="1"/>
    <n v="4"/>
  </r>
  <r>
    <x v="283"/>
    <s v="Tânia Machado"/>
    <x v="0"/>
    <d v="2024-12-05T00:00:00"/>
    <x v="0"/>
    <n v="15"/>
    <x v="2"/>
    <s v="Yes"/>
    <n v="30"/>
    <s v="Yes"/>
    <n v="20"/>
    <n v="7"/>
    <n v="58"/>
  </r>
  <r>
    <x v="284"/>
    <s v="Ursula Silva"/>
    <x v="2"/>
    <d v="2024-12-06T00:00:00"/>
    <x v="1"/>
    <n v="10"/>
    <x v="0"/>
    <s v="No"/>
    <s v="-"/>
    <s v="Yes"/>
    <n v="20"/>
    <n v="10"/>
    <n v="20"/>
  </r>
  <r>
    <x v="285"/>
    <s v="Vanessa Moraes"/>
    <x v="1"/>
    <d v="2024-12-07T00:00:00"/>
    <x v="0"/>
    <n v="5"/>
    <x v="1"/>
    <s v="No"/>
    <s v="-"/>
    <s v="No"/>
    <n v="0"/>
    <n v="0"/>
    <n v="5"/>
  </r>
  <r>
    <x v="286"/>
    <s v="William Carvalho"/>
    <x v="0"/>
    <d v="2024-12-08T00:00:00"/>
    <x v="1"/>
    <n v="15"/>
    <x v="0"/>
    <s v="Yes"/>
    <n v="30"/>
    <s v="Yes"/>
    <n v="20"/>
    <n v="20"/>
    <n v="45"/>
  </r>
  <r>
    <x v="287"/>
    <s v="Xavier Reis"/>
    <x v="2"/>
    <d v="2024-12-09T00:00:00"/>
    <x v="0"/>
    <n v="10"/>
    <x v="2"/>
    <s v="No"/>
    <s v="-"/>
    <s v="Yes"/>
    <n v="20"/>
    <n v="12"/>
    <n v="18"/>
  </r>
  <r>
    <x v="288"/>
    <s v="Yasmin Rocha"/>
    <x v="1"/>
    <d v="2024-12-10T00:00:00"/>
    <x v="1"/>
    <n v="5"/>
    <x v="0"/>
    <s v="No"/>
    <s v="-"/>
    <s v="No"/>
    <n v="0"/>
    <n v="2"/>
    <n v="3"/>
  </r>
  <r>
    <x v="289"/>
    <s v="Zacarias Duarte"/>
    <x v="0"/>
    <d v="2024-12-11T00:00:00"/>
    <x v="0"/>
    <n v="15"/>
    <x v="1"/>
    <s v="Yes"/>
    <n v="30"/>
    <s v="Yes"/>
    <n v="20"/>
    <n v="5"/>
    <n v="60"/>
  </r>
  <r>
    <x v="290"/>
    <s v="Amanda Freitas"/>
    <x v="2"/>
    <d v="2024-12-12T00:00:00"/>
    <x v="1"/>
    <n v="10"/>
    <x v="0"/>
    <s v="No"/>
    <s v="-"/>
    <s v="Yes"/>
    <n v="20"/>
    <n v="10"/>
    <n v="20"/>
  </r>
  <r>
    <x v="291"/>
    <s v="Bruno Almeida"/>
    <x v="1"/>
    <d v="2024-12-13T00:00:00"/>
    <x v="0"/>
    <n v="5"/>
    <x v="2"/>
    <s v="No"/>
    <s v="-"/>
    <s v="No"/>
    <n v="0"/>
    <n v="0"/>
    <n v="5"/>
  </r>
  <r>
    <x v="292"/>
    <s v="Carla Siqueira"/>
    <x v="0"/>
    <d v="2024-12-14T00:00:00"/>
    <x v="1"/>
    <n v="15"/>
    <x v="0"/>
    <s v="Yes"/>
    <n v="30"/>
    <s v="Yes"/>
    <n v="20"/>
    <n v="3"/>
    <n v="62"/>
  </r>
  <r>
    <x v="293"/>
    <s v="Diogo Ramos"/>
    <x v="2"/>
    <d v="2024-12-15T00:00:00"/>
    <x v="0"/>
    <n v="10"/>
    <x v="1"/>
    <s v="No"/>
    <s v="-"/>
    <s v="Yes"/>
    <n v="20"/>
    <n v="15"/>
    <n v="15"/>
  </r>
  <r>
    <x v="294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A19B0-BED3-4A64-8191-4C971F4BBF8E}" name="Tabela dinâmica5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C58:C59" firstHeaderRow="1" firstDataRow="1" firstDataCol="0" rowPageCount="1" colPageCount="1"/>
  <pivotFields count="13">
    <pivotField dataField="1"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/>
    <pivotField showAll="0"/>
    <pivotField numFmtId="14" showAll="0"/>
    <pivotField showAll="0"/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Items count="1">
    <i/>
  </rowItems>
  <colItems count="1">
    <i/>
  </colItems>
  <pageFields count="1">
    <pageField fld="6" hier="-1"/>
  </pageFields>
  <dataFields count="1">
    <dataField name="Contagem de Subscriber ID" fld="0" subtotal="count" baseField="0" baseItem="0" numFmtId="1"/>
  </dataFields>
  <formats count="1">
    <format dxfId="5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6A180-BB48-45D7-ADF7-0F2DB5060314}" name="tbl_anual_total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C7:D10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dataField="1"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Xbox Pass Subscription Price" fld="5" baseField="0" baseItem="0"/>
  </dataFields>
  <formats count="1">
    <format dxfId="59">
      <pivotArea outline="0" collapsedLevelsAreSubtotals="1" fieldPosition="0"/>
    </format>
  </formats>
  <chartFormats count="1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5DB4A-B44F-49A3-B8FD-234E82D2A3BE}" name="Tabela dinâmica1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G7:H1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dataField="1"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Xbox Pass Subscription Price" fld="5" baseField="0" baseItem="0"/>
  </dataFields>
  <formats count="1">
    <format dxfId="5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04F4A-C598-4C48-95D9-CF381A8B998B}" name="Tabela dinâmica3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34:D38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89DE1D-956C-4FDC-9604-6D179ECDE70C}" name="Tabela dinâmica4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H43:H44" firstHeaderRow="1" firstDataRow="1" firstDataCol="0" rowPageCount="1" colPageCount="1"/>
  <pivotFields count="13">
    <pivotField showAll="0"/>
    <pivotField showAll="0"/>
    <pivotField showAll="0"/>
    <pivotField numFmtId="14" showAll="0"/>
    <pivotField showAll="0"/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Items count="1">
    <i/>
  </rowItems>
  <colItems count="1">
    <i/>
  </colItems>
  <pageFields count="1">
    <pageField fld="6" hier="-1"/>
  </pageFields>
  <dataFields count="1">
    <dataField name="Soma de Total Value" fld="12" baseField="0" baseItem="0"/>
  </dataFields>
  <formats count="1">
    <format dxfId="5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42874-704D-41B6-8D68-939CD8EDC91C}" name="Tabela dinâmica2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C46:E50" firstHeaderRow="0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dataField="1"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Total Value Pass" fld="12" baseField="0" baseItem="0"/>
    <dataField name="Total Coupon Value" fld="11" baseField="0" baseItem="0"/>
  </dataFields>
  <formats count="1">
    <format dxfId="56">
      <pivotArea outline="0" collapsedLevelsAreSubtotals="1" fieldPosition="0"/>
    </format>
  </formats>
  <chartFormats count="6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59557C-40D9-4DFC-A334-CED30E3D734E}" name="tbl_EApass_total" cacheId="2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20:E24" firstHeaderRow="0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/>
    <pivotField showAll="0"/>
    <pivotField numFmtId="44" showAll="0"/>
    <pivotField dataField="1"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oma de EA Play Season Pass" fld="8" baseField="0" baseItem="0"/>
    <dataField name="Soma de Coupon Valu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3EB3052-6072-4A22-B031-FD27166767CB}" sourceName="Subscription Type">
  <pivotTables>
    <pivotTable tabId="3" name="tbl_anual_total"/>
    <pivotTable tabId="3" name="tbl_EApass_total"/>
    <pivotTable tabId="3" name="Tabela dinâmica3"/>
    <pivotTable tabId="3" name="Tabela dinâmica1"/>
    <pivotTable tabId="3" name="Tabela dinâmica2"/>
    <pivotTable tabId="3" name="Tabela dinâmica4"/>
    <pivotTable tabId="3" name="Tabela dinâmica5"/>
  </pivotTables>
  <data>
    <tabular pivotCacheId="1617607286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0550E9B-8F98-48FA-A681-6EFAF71BA89B}" cache="SegmentaçãodeDados_Subscription_Type" caption="Subscription Type" style="Xbox Anual" rowHeight="432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73">
  <autoFilter ref="A1:M296" xr:uid="{34E0E886-4200-4B36-97B3-63DB74FF40A0}">
    <filterColumn colId="6">
      <filters>
        <filter val="Annual"/>
      </filters>
    </filterColumn>
  </autoFilter>
  <tableColumns count="13">
    <tableColumn id="1" xr3:uid="{C4A90516-688A-46BF-9167-EA16C2A8A652}" name="Subscriber ID" dataDxfId="72"/>
    <tableColumn id="2" xr3:uid="{53DD39D0-2220-4121-9E9D-4EAA7E151C0F}" name="Name" dataDxfId="71"/>
    <tableColumn id="3" xr3:uid="{4F5FF271-4C57-4BE0-8F2C-F82C8551625C}" name="Plan" dataDxfId="70"/>
    <tableColumn id="4" xr3:uid="{8C17EB93-79B9-4E55-B8F7-BEB82F8253E9}" name="Start Date" dataDxfId="69"/>
    <tableColumn id="5" xr3:uid="{48CEDF9B-1689-482A-A828-5CCE7713264A}" name="Auto Renewal" dataDxfId="68"/>
    <tableColumn id="6" xr3:uid="{78B82374-9AA7-4E38-AE4F-78CDE6C83720}" name="Xbox Pass Subscription Price" dataDxfId="67" dataCellStyle="Moeda"/>
    <tableColumn id="7" xr3:uid="{F2433F68-AF33-49D0-B1FB-19A396074EDE}" name="Subscription Type" dataDxfId="66"/>
    <tableColumn id="8" xr3:uid="{FD4D9C95-F6E5-4933-9068-A71FF7DF9343}" name="EA Play Season Pass" dataDxfId="65"/>
    <tableColumn id="13" xr3:uid="{978DD0D2-834E-4CE4-A39B-30976086932F}" name="EA Play Season Pass_x000a_Price" dataDxfId="64" dataCellStyle="Moeda"/>
    <tableColumn id="9" xr3:uid="{6E29F111-C395-4580-9DAD-3407D9E8B1A4}" name="Minecraft Season Pass" dataDxfId="63"/>
    <tableColumn id="10" xr3:uid="{EF544EAA-7F25-4FD5-A10E-8E62804DB9E3}" name="Minecraft Season Pass Price" dataDxfId="62" dataCellStyle="Moeda"/>
    <tableColumn id="11" xr3:uid="{7F6EB64A-1F07-4E48-9F0F-AC7D9DCD26F8}" name="Coupon Value" dataDxfId="61" dataCellStyle="Moeda"/>
    <tableColumn id="12" xr3:uid="{2B04ABC8-DE6F-426E-ADC0-D8AFC68CA58E}" name="Total Value" dataDxfId="6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H50" sqref="H50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8</v>
      </c>
      <c r="E5" s="7" t="s">
        <v>6</v>
      </c>
      <c r="F5" t="s">
        <v>7</v>
      </c>
    </row>
    <row r="6" spans="2:16" x14ac:dyDescent="0.35">
      <c r="B6" s="4" t="s">
        <v>3</v>
      </c>
      <c r="C6" t="s">
        <v>8</v>
      </c>
    </row>
    <row r="7" spans="2:16" x14ac:dyDescent="0.35">
      <c r="B7" s="5" t="s">
        <v>4</v>
      </c>
      <c r="C7" t="s">
        <v>9</v>
      </c>
    </row>
    <row r="8" spans="2:16" x14ac:dyDescent="0.35">
      <c r="B8" s="6" t="s">
        <v>5</v>
      </c>
      <c r="C8" t="s">
        <v>9</v>
      </c>
      <c r="D8" s="21" t="s">
        <v>5</v>
      </c>
    </row>
    <row r="9" spans="2:16" x14ac:dyDescent="0.35">
      <c r="B9" s="16" t="s">
        <v>320</v>
      </c>
    </row>
    <row r="10" spans="2:16" x14ac:dyDescent="0.35">
      <c r="B10" s="19" t="s">
        <v>321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B167" zoomScale="90" zoomScaleNormal="90" workbookViewId="0">
      <selection activeCell="H50" sqref="H50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9.90625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  <col min="14" max="14" width="13.1796875" customWidth="1"/>
    <col min="15" max="15" width="13.81640625" bestFit="1" customWidth="1"/>
    <col min="16" max="16" width="20.7265625" customWidth="1"/>
  </cols>
  <sheetData>
    <row r="1" spans="1:13" ht="29" x14ac:dyDescent="0.3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322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 x14ac:dyDescent="0.3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 x14ac:dyDescent="0.3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 x14ac:dyDescent="0.3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 x14ac:dyDescent="0.3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 x14ac:dyDescent="0.3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 x14ac:dyDescent="0.3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 x14ac:dyDescent="0.3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 x14ac:dyDescent="0.3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 x14ac:dyDescent="0.3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 x14ac:dyDescent="0.3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3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 x14ac:dyDescent="0.3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3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 x14ac:dyDescent="0.3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 x14ac:dyDescent="0.3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 x14ac:dyDescent="0.3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 x14ac:dyDescent="0.3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 x14ac:dyDescent="0.3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 x14ac:dyDescent="0.3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 x14ac:dyDescent="0.3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 x14ac:dyDescent="0.3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 x14ac:dyDescent="0.3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3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 x14ac:dyDescent="0.3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 x14ac:dyDescent="0.3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3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 x14ac:dyDescent="0.3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 x14ac:dyDescent="0.3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 x14ac:dyDescent="0.3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3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 x14ac:dyDescent="0.3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3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 x14ac:dyDescent="0.3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 x14ac:dyDescent="0.3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 x14ac:dyDescent="0.3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 x14ac:dyDescent="0.3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 x14ac:dyDescent="0.3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3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 x14ac:dyDescent="0.3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3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 x14ac:dyDescent="0.3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 x14ac:dyDescent="0.3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 x14ac:dyDescent="0.3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 x14ac:dyDescent="0.3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 x14ac:dyDescent="0.3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 x14ac:dyDescent="0.3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 x14ac:dyDescent="0.3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3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 x14ac:dyDescent="0.3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3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 x14ac:dyDescent="0.3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 x14ac:dyDescent="0.3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 x14ac:dyDescent="0.3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 x14ac:dyDescent="0.3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 x14ac:dyDescent="0.3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3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 x14ac:dyDescent="0.3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3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 x14ac:dyDescent="0.3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 x14ac:dyDescent="0.3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 x14ac:dyDescent="0.3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 x14ac:dyDescent="0.3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 x14ac:dyDescent="0.3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 x14ac:dyDescent="0.3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 x14ac:dyDescent="0.3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 x14ac:dyDescent="0.3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 x14ac:dyDescent="0.3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 x14ac:dyDescent="0.3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3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 x14ac:dyDescent="0.3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3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 x14ac:dyDescent="0.3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 x14ac:dyDescent="0.3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 x14ac:dyDescent="0.3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 x14ac:dyDescent="0.3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 x14ac:dyDescent="0.3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 x14ac:dyDescent="0.3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 x14ac:dyDescent="0.3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2:I59"/>
  <sheetViews>
    <sheetView showGridLines="0" topLeftCell="B27" zoomScale="110" zoomScaleNormal="110" workbookViewId="0">
      <selection activeCell="H50" sqref="H50"/>
    </sheetView>
  </sheetViews>
  <sheetFormatPr defaultRowHeight="14.5" x14ac:dyDescent="0.35"/>
  <cols>
    <col min="3" max="3" width="23.7265625" bestFit="1" customWidth="1"/>
    <col min="4" max="4" width="8.6328125" bestFit="1" customWidth="1"/>
    <col min="5" max="5" width="17.08984375" bestFit="1" customWidth="1"/>
    <col min="6" max="6" width="14.90625" customWidth="1"/>
    <col min="7" max="7" width="17" bestFit="1" customWidth="1"/>
    <col min="8" max="8" width="17.7265625" bestFit="1" customWidth="1"/>
    <col min="9" max="9" width="8.6328125" bestFit="1" customWidth="1"/>
    <col min="10" max="10" width="17.7265625" bestFit="1" customWidth="1"/>
    <col min="11" max="11" width="11.7265625" bestFit="1" customWidth="1"/>
    <col min="12" max="12" width="9.7265625" customWidth="1"/>
    <col min="13" max="15" width="9.7265625" bestFit="1" customWidth="1"/>
    <col min="16" max="16" width="15.54296875" bestFit="1" customWidth="1"/>
    <col min="17" max="17" width="12.1796875" bestFit="1" customWidth="1"/>
  </cols>
  <sheetData>
    <row r="2" spans="3:9" x14ac:dyDescent="0.35">
      <c r="C2" t="s">
        <v>323</v>
      </c>
      <c r="G2" t="s">
        <v>324</v>
      </c>
    </row>
    <row r="5" spans="3:9" x14ac:dyDescent="0.35">
      <c r="C5" s="12" t="s">
        <v>16</v>
      </c>
      <c r="D5" t="s">
        <v>24</v>
      </c>
      <c r="G5" s="12" t="s">
        <v>16</v>
      </c>
      <c r="H5" t="s">
        <v>24</v>
      </c>
    </row>
    <row r="7" spans="3:9" x14ac:dyDescent="0.35">
      <c r="C7" s="12" t="s">
        <v>312</v>
      </c>
      <c r="D7" t="s">
        <v>329</v>
      </c>
      <c r="G7" s="12" t="s">
        <v>312</v>
      </c>
      <c r="H7" t="s">
        <v>329</v>
      </c>
    </row>
    <row r="8" spans="3:9" x14ac:dyDescent="0.35">
      <c r="C8" s="13" t="s">
        <v>23</v>
      </c>
      <c r="D8" s="20">
        <v>95</v>
      </c>
      <c r="G8" s="13" t="s">
        <v>22</v>
      </c>
      <c r="H8" s="20">
        <v>120</v>
      </c>
    </row>
    <row r="9" spans="3:9" x14ac:dyDescent="0.35">
      <c r="C9" s="13" t="s">
        <v>19</v>
      </c>
      <c r="D9" s="20">
        <v>595</v>
      </c>
      <c r="G9" s="13" t="s">
        <v>26</v>
      </c>
      <c r="H9" s="20">
        <v>270</v>
      </c>
    </row>
    <row r="10" spans="3:9" x14ac:dyDescent="0.35">
      <c r="C10" s="13" t="s">
        <v>313</v>
      </c>
      <c r="D10" s="20">
        <v>690</v>
      </c>
      <c r="G10" s="13" t="s">
        <v>18</v>
      </c>
      <c r="H10" s="20">
        <v>300</v>
      </c>
    </row>
    <row r="11" spans="3:9" x14ac:dyDescent="0.35">
      <c r="G11" s="13" t="s">
        <v>313</v>
      </c>
      <c r="H11" s="20">
        <v>690</v>
      </c>
      <c r="I11" s="15">
        <f>GETPIVOTDATA("Xbox Pass Subscription Price",$G$7)</f>
        <v>690</v>
      </c>
    </row>
    <row r="15" spans="3:9" x14ac:dyDescent="0.35">
      <c r="C15" t="s">
        <v>316</v>
      </c>
    </row>
    <row r="18" spans="3:6" x14ac:dyDescent="0.35">
      <c r="C18" s="12" t="s">
        <v>16</v>
      </c>
      <c r="D18" t="s">
        <v>24</v>
      </c>
    </row>
    <row r="20" spans="3:6" x14ac:dyDescent="0.35">
      <c r="C20" s="12" t="s">
        <v>312</v>
      </c>
      <c r="D20" t="s">
        <v>317</v>
      </c>
      <c r="E20" t="s">
        <v>326</v>
      </c>
    </row>
    <row r="21" spans="3:6" x14ac:dyDescent="0.35">
      <c r="C21" s="13" t="s">
        <v>22</v>
      </c>
      <c r="D21" s="14">
        <v>0</v>
      </c>
      <c r="E21" s="14">
        <v>0</v>
      </c>
    </row>
    <row r="22" spans="3:6" x14ac:dyDescent="0.35">
      <c r="C22" s="13" t="s">
        <v>26</v>
      </c>
      <c r="D22" s="14">
        <v>0</v>
      </c>
      <c r="E22" s="14">
        <v>362</v>
      </c>
    </row>
    <row r="23" spans="3:6" x14ac:dyDescent="0.35">
      <c r="C23" s="13" t="s">
        <v>18</v>
      </c>
      <c r="D23" s="14">
        <v>600</v>
      </c>
      <c r="E23" s="14">
        <v>114</v>
      </c>
    </row>
    <row r="24" spans="3:6" x14ac:dyDescent="0.35">
      <c r="C24" s="13" t="s">
        <v>313</v>
      </c>
      <c r="D24" s="14">
        <v>600</v>
      </c>
      <c r="E24" s="14">
        <v>476</v>
      </c>
      <c r="F24" s="15">
        <f>GETPIVOTDATA("EA Play Season Pass
Price",$C$20)</f>
        <v>600</v>
      </c>
    </row>
    <row r="29" spans="3:6" x14ac:dyDescent="0.35">
      <c r="C29" t="s">
        <v>318</v>
      </c>
    </row>
    <row r="32" spans="3:6" x14ac:dyDescent="0.35">
      <c r="C32" s="12" t="s">
        <v>16</v>
      </c>
      <c r="D32" t="s">
        <v>24</v>
      </c>
    </row>
    <row r="34" spans="3:9" x14ac:dyDescent="0.35">
      <c r="C34" s="12" t="s">
        <v>312</v>
      </c>
      <c r="D34" t="s">
        <v>319</v>
      </c>
    </row>
    <row r="35" spans="3:9" x14ac:dyDescent="0.35">
      <c r="C35" s="13" t="s">
        <v>22</v>
      </c>
      <c r="D35" s="14">
        <v>0</v>
      </c>
    </row>
    <row r="36" spans="3:9" x14ac:dyDescent="0.35">
      <c r="C36" s="13" t="s">
        <v>26</v>
      </c>
      <c r="D36" s="14">
        <v>540</v>
      </c>
    </row>
    <row r="37" spans="3:9" x14ac:dyDescent="0.35">
      <c r="C37" s="13" t="s">
        <v>18</v>
      </c>
      <c r="D37" s="14">
        <v>400</v>
      </c>
    </row>
    <row r="38" spans="3:9" x14ac:dyDescent="0.35">
      <c r="C38" s="13" t="s">
        <v>313</v>
      </c>
      <c r="D38" s="14">
        <v>940</v>
      </c>
      <c r="F38" s="15">
        <f>GETPIVOTDATA("Minecraft Season Pass Price",$C$34)</f>
        <v>940</v>
      </c>
    </row>
    <row r="41" spans="3:9" x14ac:dyDescent="0.35">
      <c r="H41" s="12" t="s">
        <v>16</v>
      </c>
      <c r="I41" t="s">
        <v>24</v>
      </c>
    </row>
    <row r="42" spans="3:9" x14ac:dyDescent="0.35">
      <c r="C42" t="s">
        <v>325</v>
      </c>
    </row>
    <row r="43" spans="3:9" x14ac:dyDescent="0.35">
      <c r="H43" t="s">
        <v>314</v>
      </c>
    </row>
    <row r="44" spans="3:9" x14ac:dyDescent="0.35">
      <c r="C44" s="12" t="s">
        <v>16</v>
      </c>
      <c r="D44" t="s">
        <v>24</v>
      </c>
      <c r="H44" s="20">
        <v>1754</v>
      </c>
    </row>
    <row r="46" spans="3:9" x14ac:dyDescent="0.35">
      <c r="C46" s="12" t="s">
        <v>312</v>
      </c>
      <c r="D46" t="s">
        <v>328</v>
      </c>
      <c r="E46" t="s">
        <v>327</v>
      </c>
    </row>
    <row r="47" spans="3:9" x14ac:dyDescent="0.35">
      <c r="C47" s="13" t="s">
        <v>22</v>
      </c>
      <c r="D47" s="20">
        <v>120</v>
      </c>
      <c r="E47" s="20">
        <v>0</v>
      </c>
    </row>
    <row r="48" spans="3:9" x14ac:dyDescent="0.35">
      <c r="C48" s="13" t="s">
        <v>26</v>
      </c>
      <c r="D48" s="20">
        <v>448</v>
      </c>
      <c r="E48" s="20">
        <v>362</v>
      </c>
    </row>
    <row r="49" spans="3:8" ht="32.5" x14ac:dyDescent="0.85">
      <c r="C49" s="13" t="s">
        <v>18</v>
      </c>
      <c r="D49" s="20">
        <v>1186</v>
      </c>
      <c r="E49" s="20">
        <v>114</v>
      </c>
      <c r="H49" s="24">
        <f>GETPIVOTDATA("Total Value",$H$43)</f>
        <v>1754</v>
      </c>
    </row>
    <row r="50" spans="3:8" x14ac:dyDescent="0.35">
      <c r="C50" s="13" t="s">
        <v>313</v>
      </c>
      <c r="D50" s="20">
        <v>1754</v>
      </c>
      <c r="E50" s="20">
        <v>476</v>
      </c>
    </row>
    <row r="56" spans="3:8" x14ac:dyDescent="0.35">
      <c r="C56" s="12" t="s">
        <v>16</v>
      </c>
      <c r="D56" t="s">
        <v>24</v>
      </c>
    </row>
    <row r="58" spans="3:8" x14ac:dyDescent="0.35">
      <c r="C58" t="s">
        <v>330</v>
      </c>
    </row>
    <row r="59" spans="3:8" x14ac:dyDescent="0.35">
      <c r="C59" s="23">
        <v>71</v>
      </c>
      <c r="F59">
        <f>GETPIVOTDATA("Subscriber ID",$C$58)</f>
        <v>71</v>
      </c>
    </row>
  </sheetData>
  <pageMargins left="0.511811024" right="0.511811024" top="0.78740157499999996" bottom="0.78740157499999996" header="0.31496062000000002" footer="0.31496062000000002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Y304"/>
  <sheetViews>
    <sheetView showGridLines="0" showRowColHeaders="0" tabSelected="1" zoomScale="93" zoomScaleNormal="93" workbookViewId="0">
      <selection activeCell="Z55" sqref="Z55"/>
    </sheetView>
  </sheetViews>
  <sheetFormatPr defaultRowHeight="14.5" x14ac:dyDescent="0.35"/>
  <cols>
    <col min="1" max="1" width="31.54296875" style="16" customWidth="1"/>
    <col min="2" max="2" width="5.7265625" customWidth="1"/>
    <col min="12" max="12" width="6.54296875" customWidth="1"/>
    <col min="25" max="25" width="12.1796875" customWidth="1"/>
  </cols>
  <sheetData>
    <row r="1" spans="1:25" ht="24.5" customHeight="1" x14ac:dyDescent="0.35"/>
    <row r="2" spans="1:25" ht="20.5" customHeight="1" thickBot="1" x14ac:dyDescent="0.7">
      <c r="C2" s="22" t="s">
        <v>315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  <c r="S2" s="18"/>
      <c r="T2" s="18"/>
      <c r="U2" s="18"/>
      <c r="V2" s="18"/>
      <c r="W2" s="18"/>
      <c r="X2" s="18"/>
      <c r="Y2" s="18"/>
    </row>
    <row r="3" spans="1:25" ht="25.5" customHeight="1" thickTop="1" x14ac:dyDescent="0.35"/>
    <row r="4" spans="1:25" s="7" customFormat="1" ht="8.25" customHeight="1" x14ac:dyDescent="0.35">
      <c r="A4" s="16"/>
    </row>
    <row r="5" spans="1:25" s="7" customFormat="1" ht="7.5" customHeight="1" x14ac:dyDescent="0.35">
      <c r="A5" s="16"/>
    </row>
    <row r="6" spans="1:25" s="7" customFormat="1" ht="10.5" customHeight="1" x14ac:dyDescent="0.35">
      <c r="A6" s="16"/>
    </row>
    <row r="7" spans="1:25" s="7" customFormat="1" ht="9.75" customHeight="1" x14ac:dyDescent="0.35">
      <c r="A7" s="16"/>
    </row>
    <row r="8" spans="1:25" s="7" customFormat="1" ht="33" customHeight="1" x14ac:dyDescent="0.35">
      <c r="A8" s="16"/>
    </row>
    <row r="9" spans="1:25" s="7" customFormat="1" x14ac:dyDescent="0.35">
      <c r="A9" s="16"/>
    </row>
    <row r="10" spans="1:25" s="7" customFormat="1" x14ac:dyDescent="0.35">
      <c r="A10" s="16"/>
    </row>
    <row r="11" spans="1:25" s="7" customFormat="1" x14ac:dyDescent="0.35">
      <c r="A11" s="16"/>
    </row>
    <row r="12" spans="1:25" s="7" customFormat="1" x14ac:dyDescent="0.35">
      <c r="A12" s="16"/>
    </row>
    <row r="13" spans="1:25" s="7" customFormat="1" x14ac:dyDescent="0.35">
      <c r="A13" s="16"/>
    </row>
    <row r="14" spans="1:25" s="7" customFormat="1" x14ac:dyDescent="0.35">
      <c r="A14" s="16"/>
    </row>
    <row r="15" spans="1:25" s="7" customFormat="1" x14ac:dyDescent="0.35">
      <c r="A15" s="16"/>
    </row>
    <row r="16" spans="1:25" s="7" customFormat="1" x14ac:dyDescent="0.35">
      <c r="A16" s="16"/>
    </row>
    <row r="17" spans="1:1" s="7" customFormat="1" x14ac:dyDescent="0.35">
      <c r="A17" s="16"/>
    </row>
    <row r="18" spans="1:1" s="7" customFormat="1" x14ac:dyDescent="0.35">
      <c r="A18" s="16"/>
    </row>
    <row r="19" spans="1:1" s="7" customFormat="1" x14ac:dyDescent="0.35">
      <c r="A19" s="16"/>
    </row>
    <row r="20" spans="1:1" s="7" customFormat="1" x14ac:dyDescent="0.35">
      <c r="A20" s="16"/>
    </row>
    <row r="21" spans="1:1" s="7" customFormat="1" x14ac:dyDescent="0.35">
      <c r="A21" s="16"/>
    </row>
    <row r="22" spans="1:1" s="7" customFormat="1" x14ac:dyDescent="0.35">
      <c r="A22" s="16"/>
    </row>
    <row r="23" spans="1:1" s="7" customFormat="1" x14ac:dyDescent="0.35">
      <c r="A23" s="16"/>
    </row>
    <row r="24" spans="1:1" s="7" customFormat="1" x14ac:dyDescent="0.35">
      <c r="A24" s="16"/>
    </row>
    <row r="25" spans="1:1" s="7" customFormat="1" x14ac:dyDescent="0.35">
      <c r="A25" s="16"/>
    </row>
    <row r="26" spans="1:1" s="7" customFormat="1" x14ac:dyDescent="0.35">
      <c r="A26" s="16"/>
    </row>
    <row r="27" spans="1:1" s="7" customFormat="1" x14ac:dyDescent="0.35">
      <c r="A27" s="16"/>
    </row>
    <row r="28" spans="1:1" s="7" customFormat="1" x14ac:dyDescent="0.35">
      <c r="A28" s="16"/>
    </row>
    <row r="29" spans="1:1" s="7" customFormat="1" x14ac:dyDescent="0.35">
      <c r="A29" s="16"/>
    </row>
    <row r="30" spans="1:1" s="7" customFormat="1" x14ac:dyDescent="0.35">
      <c r="A30" s="16"/>
    </row>
    <row r="31" spans="1:1" s="7" customFormat="1" x14ac:dyDescent="0.35">
      <c r="A31" s="16"/>
    </row>
    <row r="32" spans="1:1" s="7" customFormat="1" x14ac:dyDescent="0.35">
      <c r="A32" s="16"/>
    </row>
    <row r="33" spans="1:1" s="7" customFormat="1" x14ac:dyDescent="0.35">
      <c r="A33" s="16"/>
    </row>
    <row r="34" spans="1:1" s="7" customFormat="1" x14ac:dyDescent="0.35">
      <c r="A34" s="16"/>
    </row>
    <row r="35" spans="1:1" s="7" customFormat="1" x14ac:dyDescent="0.35">
      <c r="A35" s="16"/>
    </row>
    <row r="36" spans="1:1" s="7" customFormat="1" x14ac:dyDescent="0.35">
      <c r="A36" s="16"/>
    </row>
    <row r="37" spans="1:1" s="7" customFormat="1" x14ac:dyDescent="0.35">
      <c r="A37" s="16"/>
    </row>
    <row r="38" spans="1:1" s="7" customFormat="1" x14ac:dyDescent="0.35">
      <c r="A38" s="16"/>
    </row>
    <row r="39" spans="1:1" s="7" customFormat="1" x14ac:dyDescent="0.35">
      <c r="A39" s="16"/>
    </row>
    <row r="40" spans="1:1" s="7" customFormat="1" x14ac:dyDescent="0.35">
      <c r="A40" s="16"/>
    </row>
    <row r="41" spans="1:1" s="7" customFormat="1" x14ac:dyDescent="0.35">
      <c r="A41" s="16"/>
    </row>
    <row r="42" spans="1:1" s="7" customFormat="1" x14ac:dyDescent="0.35">
      <c r="A42" s="16"/>
    </row>
    <row r="43" spans="1:1" s="7" customFormat="1" x14ac:dyDescent="0.35">
      <c r="A43" s="16"/>
    </row>
    <row r="44" spans="1:1" s="7" customFormat="1" x14ac:dyDescent="0.35">
      <c r="A44" s="16"/>
    </row>
    <row r="45" spans="1:1" s="7" customFormat="1" x14ac:dyDescent="0.35">
      <c r="A45" s="16"/>
    </row>
    <row r="46" spans="1:1" s="7" customFormat="1" x14ac:dyDescent="0.35">
      <c r="A46" s="16"/>
    </row>
    <row r="47" spans="1:1" s="7" customFormat="1" x14ac:dyDescent="0.35">
      <c r="A47" s="16"/>
    </row>
    <row r="48" spans="1:1" s="7" customFormat="1" x14ac:dyDescent="0.35">
      <c r="A48" s="16"/>
    </row>
    <row r="49" spans="1:1" s="7" customFormat="1" x14ac:dyDescent="0.35">
      <c r="A49" s="16"/>
    </row>
    <row r="50" spans="1:1" s="7" customFormat="1" x14ac:dyDescent="0.35">
      <c r="A50" s="16"/>
    </row>
    <row r="51" spans="1:1" s="7" customFormat="1" x14ac:dyDescent="0.35">
      <c r="A51" s="16"/>
    </row>
    <row r="52" spans="1:1" s="7" customFormat="1" x14ac:dyDescent="0.35">
      <c r="A52" s="16"/>
    </row>
    <row r="53" spans="1:1" s="7" customFormat="1" x14ac:dyDescent="0.35">
      <c r="A53" s="16"/>
    </row>
    <row r="54" spans="1:1" s="7" customFormat="1" x14ac:dyDescent="0.35">
      <c r="A54" s="16"/>
    </row>
    <row r="55" spans="1:1" s="7" customFormat="1" x14ac:dyDescent="0.35">
      <c r="A55" s="16"/>
    </row>
    <row r="56" spans="1:1" s="7" customFormat="1" x14ac:dyDescent="0.35">
      <c r="A56" s="16"/>
    </row>
    <row r="57" spans="1:1" s="7" customFormat="1" x14ac:dyDescent="0.35">
      <c r="A57" s="16"/>
    </row>
    <row r="58" spans="1:1" s="7" customFormat="1" x14ac:dyDescent="0.35">
      <c r="A58" s="16"/>
    </row>
    <row r="59" spans="1:1" s="7" customFormat="1" x14ac:dyDescent="0.35">
      <c r="A59" s="16"/>
    </row>
    <row r="60" spans="1:1" s="7" customFormat="1" x14ac:dyDescent="0.35">
      <c r="A60" s="16"/>
    </row>
    <row r="61" spans="1:1" s="7" customFormat="1" x14ac:dyDescent="0.35">
      <c r="A61" s="16"/>
    </row>
    <row r="62" spans="1:1" s="7" customFormat="1" x14ac:dyDescent="0.35">
      <c r="A62" s="16"/>
    </row>
    <row r="63" spans="1:1" s="7" customFormat="1" x14ac:dyDescent="0.35">
      <c r="A63" s="16"/>
    </row>
    <row r="64" spans="1:1" s="7" customFormat="1" x14ac:dyDescent="0.35">
      <c r="A64" s="16"/>
    </row>
    <row r="65" spans="1:1" s="7" customFormat="1" x14ac:dyDescent="0.35">
      <c r="A65" s="16"/>
    </row>
    <row r="66" spans="1:1" s="7" customFormat="1" x14ac:dyDescent="0.35">
      <c r="A66" s="16"/>
    </row>
    <row r="67" spans="1:1" s="7" customFormat="1" x14ac:dyDescent="0.35">
      <c r="A67" s="16"/>
    </row>
    <row r="68" spans="1:1" s="7" customFormat="1" x14ac:dyDescent="0.35">
      <c r="A68" s="16"/>
    </row>
    <row r="69" spans="1:1" s="7" customFormat="1" x14ac:dyDescent="0.35">
      <c r="A69" s="16"/>
    </row>
    <row r="70" spans="1:1" s="7" customFormat="1" x14ac:dyDescent="0.35">
      <c r="A70" s="16"/>
    </row>
    <row r="71" spans="1:1" s="7" customFormat="1" x14ac:dyDescent="0.35">
      <c r="A71" s="16"/>
    </row>
    <row r="72" spans="1:1" s="7" customFormat="1" x14ac:dyDescent="0.35">
      <c r="A72" s="16"/>
    </row>
    <row r="73" spans="1:1" s="7" customFormat="1" x14ac:dyDescent="0.35">
      <c r="A73" s="16"/>
    </row>
    <row r="74" spans="1:1" s="7" customFormat="1" x14ac:dyDescent="0.35">
      <c r="A74" s="16"/>
    </row>
    <row r="75" spans="1:1" s="7" customFormat="1" x14ac:dyDescent="0.35">
      <c r="A75" s="16"/>
    </row>
    <row r="76" spans="1:1" s="7" customFormat="1" x14ac:dyDescent="0.35">
      <c r="A76" s="16"/>
    </row>
    <row r="77" spans="1:1" s="7" customFormat="1" x14ac:dyDescent="0.35">
      <c r="A77" s="16"/>
    </row>
    <row r="78" spans="1:1" s="7" customFormat="1" x14ac:dyDescent="0.35">
      <c r="A78" s="16"/>
    </row>
    <row r="79" spans="1:1" s="7" customFormat="1" x14ac:dyDescent="0.35">
      <c r="A79" s="16"/>
    </row>
    <row r="80" spans="1:1" s="7" customFormat="1" x14ac:dyDescent="0.35">
      <c r="A80" s="16"/>
    </row>
    <row r="81" spans="1:1" s="7" customFormat="1" x14ac:dyDescent="0.35">
      <c r="A81" s="16"/>
    </row>
    <row r="82" spans="1:1" s="7" customFormat="1" x14ac:dyDescent="0.35">
      <c r="A82" s="16"/>
    </row>
    <row r="83" spans="1:1" s="7" customFormat="1" x14ac:dyDescent="0.35">
      <c r="A83" s="16"/>
    </row>
    <row r="84" spans="1:1" s="7" customFormat="1" x14ac:dyDescent="0.35">
      <c r="A84" s="16"/>
    </row>
    <row r="85" spans="1:1" s="7" customFormat="1" x14ac:dyDescent="0.35">
      <c r="A85" s="16"/>
    </row>
    <row r="86" spans="1:1" s="7" customFormat="1" x14ac:dyDescent="0.35">
      <c r="A86" s="16"/>
    </row>
    <row r="87" spans="1:1" s="7" customFormat="1" x14ac:dyDescent="0.35">
      <c r="A87" s="16"/>
    </row>
    <row r="88" spans="1:1" s="7" customFormat="1" x14ac:dyDescent="0.35">
      <c r="A88" s="16"/>
    </row>
    <row r="89" spans="1:1" s="7" customFormat="1" x14ac:dyDescent="0.35">
      <c r="A89" s="16"/>
    </row>
    <row r="90" spans="1:1" s="7" customFormat="1" x14ac:dyDescent="0.35">
      <c r="A90" s="16"/>
    </row>
    <row r="91" spans="1:1" s="7" customFormat="1" x14ac:dyDescent="0.35">
      <c r="A91" s="16"/>
    </row>
    <row r="92" spans="1:1" s="7" customFormat="1" x14ac:dyDescent="0.35">
      <c r="A92" s="16"/>
    </row>
    <row r="93" spans="1:1" s="7" customFormat="1" x14ac:dyDescent="0.35">
      <c r="A93" s="16"/>
    </row>
    <row r="94" spans="1:1" s="7" customFormat="1" x14ac:dyDescent="0.35">
      <c r="A94" s="16"/>
    </row>
    <row r="95" spans="1:1" s="7" customFormat="1" x14ac:dyDescent="0.35">
      <c r="A95" s="16"/>
    </row>
    <row r="96" spans="1:1" s="7" customFormat="1" x14ac:dyDescent="0.35">
      <c r="A96" s="16"/>
    </row>
    <row r="97" spans="1:1" s="7" customFormat="1" x14ac:dyDescent="0.35">
      <c r="A97" s="16"/>
    </row>
    <row r="98" spans="1:1" s="7" customFormat="1" x14ac:dyDescent="0.35">
      <c r="A98" s="16"/>
    </row>
    <row r="99" spans="1:1" s="7" customFormat="1" x14ac:dyDescent="0.35">
      <c r="A99" s="16"/>
    </row>
    <row r="100" spans="1:1" s="7" customFormat="1" x14ac:dyDescent="0.35">
      <c r="A100" s="16"/>
    </row>
    <row r="101" spans="1:1" s="7" customFormat="1" x14ac:dyDescent="0.35">
      <c r="A101" s="16"/>
    </row>
    <row r="102" spans="1:1" s="7" customFormat="1" x14ac:dyDescent="0.35">
      <c r="A102" s="16"/>
    </row>
    <row r="103" spans="1:1" s="7" customFormat="1" x14ac:dyDescent="0.35">
      <c r="A103" s="16"/>
    </row>
    <row r="104" spans="1:1" s="7" customFormat="1" x14ac:dyDescent="0.35">
      <c r="A104" s="16"/>
    </row>
    <row r="105" spans="1:1" s="7" customFormat="1" x14ac:dyDescent="0.35">
      <c r="A105" s="16"/>
    </row>
    <row r="106" spans="1:1" s="7" customFormat="1" x14ac:dyDescent="0.35">
      <c r="A106" s="16"/>
    </row>
    <row r="107" spans="1:1" s="7" customFormat="1" x14ac:dyDescent="0.35">
      <c r="A107" s="16"/>
    </row>
    <row r="108" spans="1:1" s="7" customFormat="1" x14ac:dyDescent="0.35">
      <c r="A108" s="16"/>
    </row>
    <row r="109" spans="1:1" s="7" customFormat="1" x14ac:dyDescent="0.35">
      <c r="A109" s="16"/>
    </row>
    <row r="110" spans="1:1" s="7" customFormat="1" x14ac:dyDescent="0.35">
      <c r="A110" s="16"/>
    </row>
    <row r="111" spans="1:1" s="7" customFormat="1" x14ac:dyDescent="0.35">
      <c r="A111" s="16"/>
    </row>
    <row r="112" spans="1:1" s="7" customFormat="1" x14ac:dyDescent="0.35">
      <c r="A112" s="16"/>
    </row>
    <row r="113" spans="1:1" s="7" customFormat="1" x14ac:dyDescent="0.35">
      <c r="A113" s="16"/>
    </row>
    <row r="114" spans="1:1" s="7" customFormat="1" x14ac:dyDescent="0.35">
      <c r="A114" s="16"/>
    </row>
    <row r="115" spans="1:1" s="7" customFormat="1" x14ac:dyDescent="0.35">
      <c r="A115" s="16"/>
    </row>
    <row r="116" spans="1:1" s="7" customFormat="1" x14ac:dyDescent="0.35">
      <c r="A116" s="16"/>
    </row>
    <row r="117" spans="1:1" s="7" customFormat="1" x14ac:dyDescent="0.35">
      <c r="A117" s="16"/>
    </row>
    <row r="118" spans="1:1" s="7" customFormat="1" x14ac:dyDescent="0.35">
      <c r="A118" s="16"/>
    </row>
    <row r="119" spans="1:1" s="7" customFormat="1" x14ac:dyDescent="0.35">
      <c r="A119" s="16"/>
    </row>
    <row r="120" spans="1:1" s="7" customFormat="1" x14ac:dyDescent="0.35">
      <c r="A120" s="16"/>
    </row>
    <row r="121" spans="1:1" s="7" customFormat="1" x14ac:dyDescent="0.35">
      <c r="A121" s="16"/>
    </row>
    <row r="122" spans="1:1" s="7" customFormat="1" x14ac:dyDescent="0.35">
      <c r="A122" s="16"/>
    </row>
    <row r="123" spans="1:1" s="7" customFormat="1" x14ac:dyDescent="0.35">
      <c r="A123" s="16"/>
    </row>
    <row r="124" spans="1:1" s="7" customFormat="1" x14ac:dyDescent="0.35">
      <c r="A124" s="16"/>
    </row>
    <row r="125" spans="1:1" s="7" customFormat="1" x14ac:dyDescent="0.35">
      <c r="A125" s="16"/>
    </row>
    <row r="126" spans="1:1" s="7" customFormat="1" x14ac:dyDescent="0.35">
      <c r="A126" s="16"/>
    </row>
    <row r="127" spans="1:1" s="7" customFormat="1" x14ac:dyDescent="0.35">
      <c r="A127" s="16"/>
    </row>
    <row r="128" spans="1:1" s="7" customFormat="1" x14ac:dyDescent="0.35">
      <c r="A128" s="16"/>
    </row>
    <row r="129" spans="1:1" s="7" customFormat="1" x14ac:dyDescent="0.35">
      <c r="A129" s="16"/>
    </row>
    <row r="130" spans="1:1" s="7" customFormat="1" x14ac:dyDescent="0.35">
      <c r="A130" s="16"/>
    </row>
    <row r="131" spans="1:1" s="7" customFormat="1" x14ac:dyDescent="0.35">
      <c r="A131" s="16"/>
    </row>
    <row r="132" spans="1:1" s="7" customFormat="1" x14ac:dyDescent="0.35">
      <c r="A132" s="16"/>
    </row>
    <row r="133" spans="1:1" s="7" customFormat="1" x14ac:dyDescent="0.35">
      <c r="A133" s="16"/>
    </row>
    <row r="134" spans="1:1" s="7" customFormat="1" x14ac:dyDescent="0.35">
      <c r="A134" s="16"/>
    </row>
    <row r="135" spans="1:1" s="7" customFormat="1" x14ac:dyDescent="0.35">
      <c r="A135" s="16"/>
    </row>
    <row r="136" spans="1:1" s="7" customFormat="1" x14ac:dyDescent="0.35">
      <c r="A136" s="16"/>
    </row>
    <row r="137" spans="1:1" s="7" customFormat="1" x14ac:dyDescent="0.35">
      <c r="A137" s="16"/>
    </row>
    <row r="138" spans="1:1" s="7" customFormat="1" x14ac:dyDescent="0.35">
      <c r="A138" s="16"/>
    </row>
    <row r="139" spans="1:1" s="7" customFormat="1" x14ac:dyDescent="0.35">
      <c r="A139" s="16"/>
    </row>
    <row r="140" spans="1:1" s="7" customFormat="1" x14ac:dyDescent="0.35">
      <c r="A140" s="16"/>
    </row>
    <row r="141" spans="1:1" s="7" customFormat="1" x14ac:dyDescent="0.35">
      <c r="A141" s="16"/>
    </row>
    <row r="142" spans="1:1" s="7" customFormat="1" x14ac:dyDescent="0.35">
      <c r="A142" s="16"/>
    </row>
    <row r="143" spans="1:1" s="7" customFormat="1" x14ac:dyDescent="0.35">
      <c r="A143" s="16"/>
    </row>
    <row r="144" spans="1:1" s="7" customFormat="1" x14ac:dyDescent="0.35">
      <c r="A144" s="16"/>
    </row>
    <row r="145" spans="1:1" s="7" customFormat="1" x14ac:dyDescent="0.35">
      <c r="A145" s="16"/>
    </row>
    <row r="146" spans="1:1" s="7" customFormat="1" x14ac:dyDescent="0.35">
      <c r="A146" s="16"/>
    </row>
    <row r="147" spans="1:1" s="7" customFormat="1" x14ac:dyDescent="0.35">
      <c r="A147" s="16"/>
    </row>
    <row r="148" spans="1:1" s="7" customFormat="1" x14ac:dyDescent="0.35">
      <c r="A148" s="16"/>
    </row>
    <row r="149" spans="1:1" s="7" customFormat="1" x14ac:dyDescent="0.35">
      <c r="A149" s="16"/>
    </row>
    <row r="150" spans="1:1" s="7" customFormat="1" x14ac:dyDescent="0.35">
      <c r="A150" s="16"/>
    </row>
    <row r="151" spans="1:1" s="7" customFormat="1" x14ac:dyDescent="0.35">
      <c r="A151" s="16"/>
    </row>
    <row r="152" spans="1:1" s="7" customFormat="1" x14ac:dyDescent="0.35">
      <c r="A152" s="16"/>
    </row>
    <row r="153" spans="1:1" s="7" customFormat="1" x14ac:dyDescent="0.35">
      <c r="A153" s="16"/>
    </row>
    <row r="154" spans="1:1" s="7" customFormat="1" x14ac:dyDescent="0.35">
      <c r="A154" s="16"/>
    </row>
    <row r="155" spans="1:1" s="7" customFormat="1" x14ac:dyDescent="0.35">
      <c r="A155" s="16"/>
    </row>
    <row r="156" spans="1:1" s="7" customFormat="1" x14ac:dyDescent="0.35">
      <c r="A156" s="16"/>
    </row>
    <row r="157" spans="1:1" s="7" customFormat="1" x14ac:dyDescent="0.35">
      <c r="A157" s="16"/>
    </row>
    <row r="158" spans="1:1" s="7" customFormat="1" x14ac:dyDescent="0.35">
      <c r="A158" s="16"/>
    </row>
    <row r="159" spans="1:1" s="7" customFormat="1" x14ac:dyDescent="0.35">
      <c r="A159" s="16"/>
    </row>
    <row r="160" spans="1:1" s="7" customFormat="1" x14ac:dyDescent="0.35">
      <c r="A160" s="16"/>
    </row>
    <row r="161" spans="1:1" s="7" customFormat="1" x14ac:dyDescent="0.35">
      <c r="A161" s="16"/>
    </row>
    <row r="162" spans="1:1" s="7" customFormat="1" x14ac:dyDescent="0.35">
      <c r="A162" s="16"/>
    </row>
    <row r="163" spans="1:1" s="7" customFormat="1" x14ac:dyDescent="0.35">
      <c r="A163" s="16"/>
    </row>
    <row r="164" spans="1:1" s="7" customFormat="1" x14ac:dyDescent="0.35">
      <c r="A164" s="16"/>
    </row>
    <row r="165" spans="1:1" s="7" customFormat="1" x14ac:dyDescent="0.35">
      <c r="A165" s="16"/>
    </row>
    <row r="166" spans="1:1" s="7" customFormat="1" x14ac:dyDescent="0.35">
      <c r="A166" s="16"/>
    </row>
    <row r="167" spans="1:1" s="7" customFormat="1" x14ac:dyDescent="0.35">
      <c r="A167" s="16"/>
    </row>
    <row r="168" spans="1:1" s="7" customFormat="1" x14ac:dyDescent="0.35">
      <c r="A168" s="16"/>
    </row>
    <row r="169" spans="1:1" s="7" customFormat="1" x14ac:dyDescent="0.35">
      <c r="A169" s="16"/>
    </row>
    <row r="170" spans="1:1" s="7" customFormat="1" x14ac:dyDescent="0.35">
      <c r="A170" s="16"/>
    </row>
    <row r="171" spans="1:1" s="7" customFormat="1" x14ac:dyDescent="0.35">
      <c r="A171" s="16"/>
    </row>
    <row r="172" spans="1:1" s="7" customFormat="1" x14ac:dyDescent="0.35">
      <c r="A172" s="16"/>
    </row>
    <row r="173" spans="1:1" s="7" customFormat="1" x14ac:dyDescent="0.35">
      <c r="A173" s="16"/>
    </row>
    <row r="174" spans="1:1" s="7" customFormat="1" x14ac:dyDescent="0.35">
      <c r="A174" s="16"/>
    </row>
    <row r="175" spans="1:1" s="7" customFormat="1" x14ac:dyDescent="0.35">
      <c r="A175" s="16"/>
    </row>
    <row r="176" spans="1:1" s="7" customFormat="1" x14ac:dyDescent="0.35">
      <c r="A176" s="16"/>
    </row>
    <row r="177" spans="1:1" s="7" customFormat="1" x14ac:dyDescent="0.35">
      <c r="A177" s="16"/>
    </row>
    <row r="178" spans="1:1" s="7" customFormat="1" x14ac:dyDescent="0.35">
      <c r="A178" s="16"/>
    </row>
    <row r="179" spans="1:1" s="7" customFormat="1" x14ac:dyDescent="0.35">
      <c r="A179" s="16"/>
    </row>
    <row r="180" spans="1:1" s="7" customFormat="1" x14ac:dyDescent="0.35">
      <c r="A180" s="16"/>
    </row>
    <row r="181" spans="1:1" s="7" customFormat="1" x14ac:dyDescent="0.35">
      <c r="A181" s="16"/>
    </row>
    <row r="182" spans="1:1" s="7" customFormat="1" x14ac:dyDescent="0.35">
      <c r="A182" s="16"/>
    </row>
    <row r="183" spans="1:1" s="7" customFormat="1" x14ac:dyDescent="0.35">
      <c r="A183" s="16"/>
    </row>
    <row r="184" spans="1:1" s="7" customFormat="1" x14ac:dyDescent="0.35">
      <c r="A184" s="16"/>
    </row>
    <row r="185" spans="1:1" s="7" customFormat="1" x14ac:dyDescent="0.35">
      <c r="A185" s="16"/>
    </row>
    <row r="186" spans="1:1" s="7" customFormat="1" x14ac:dyDescent="0.35">
      <c r="A186" s="16"/>
    </row>
    <row r="187" spans="1:1" s="7" customFormat="1" x14ac:dyDescent="0.35">
      <c r="A187" s="16"/>
    </row>
    <row r="188" spans="1:1" s="7" customFormat="1" x14ac:dyDescent="0.35">
      <c r="A188" s="16"/>
    </row>
    <row r="189" spans="1:1" s="7" customFormat="1" x14ac:dyDescent="0.35">
      <c r="A189" s="16"/>
    </row>
    <row r="190" spans="1:1" s="7" customFormat="1" x14ac:dyDescent="0.35">
      <c r="A190" s="16"/>
    </row>
    <row r="191" spans="1:1" s="7" customFormat="1" x14ac:dyDescent="0.35">
      <c r="A191" s="16"/>
    </row>
    <row r="192" spans="1:1" s="7" customFormat="1" x14ac:dyDescent="0.35">
      <c r="A192" s="16"/>
    </row>
    <row r="193" spans="1:1" s="7" customFormat="1" x14ac:dyDescent="0.35">
      <c r="A193" s="16"/>
    </row>
    <row r="194" spans="1:1" s="7" customFormat="1" x14ac:dyDescent="0.35">
      <c r="A194" s="16"/>
    </row>
    <row r="195" spans="1:1" s="7" customFormat="1" x14ac:dyDescent="0.35">
      <c r="A195" s="16"/>
    </row>
    <row r="196" spans="1:1" s="7" customFormat="1" x14ac:dyDescent="0.35">
      <c r="A196" s="16"/>
    </row>
    <row r="197" spans="1:1" s="7" customFormat="1" x14ac:dyDescent="0.35">
      <c r="A197" s="16"/>
    </row>
    <row r="198" spans="1:1" s="7" customFormat="1" x14ac:dyDescent="0.35">
      <c r="A198" s="16"/>
    </row>
    <row r="199" spans="1:1" s="7" customFormat="1" x14ac:dyDescent="0.35">
      <c r="A199" s="16"/>
    </row>
    <row r="200" spans="1:1" s="7" customFormat="1" x14ac:dyDescent="0.35">
      <c r="A200" s="16"/>
    </row>
    <row r="201" spans="1:1" s="7" customFormat="1" x14ac:dyDescent="0.35">
      <c r="A201" s="16"/>
    </row>
    <row r="202" spans="1:1" s="7" customFormat="1" x14ac:dyDescent="0.35">
      <c r="A202" s="16"/>
    </row>
    <row r="203" spans="1:1" s="7" customFormat="1" x14ac:dyDescent="0.35">
      <c r="A203" s="16"/>
    </row>
    <row r="204" spans="1:1" s="7" customFormat="1" x14ac:dyDescent="0.35">
      <c r="A204" s="16"/>
    </row>
    <row r="205" spans="1:1" s="7" customFormat="1" x14ac:dyDescent="0.35">
      <c r="A205" s="16"/>
    </row>
    <row r="206" spans="1:1" s="7" customFormat="1" x14ac:dyDescent="0.35">
      <c r="A206" s="16"/>
    </row>
    <row r="207" spans="1:1" s="7" customFormat="1" x14ac:dyDescent="0.35">
      <c r="A207" s="16"/>
    </row>
    <row r="208" spans="1:1" s="7" customFormat="1" x14ac:dyDescent="0.35">
      <c r="A208" s="16"/>
    </row>
    <row r="209" spans="1:1" s="7" customFormat="1" x14ac:dyDescent="0.35">
      <c r="A209" s="16"/>
    </row>
    <row r="210" spans="1:1" s="7" customFormat="1" x14ac:dyDescent="0.35">
      <c r="A210" s="16"/>
    </row>
    <row r="211" spans="1:1" s="7" customFormat="1" x14ac:dyDescent="0.35">
      <c r="A211" s="16"/>
    </row>
    <row r="212" spans="1:1" s="7" customFormat="1" x14ac:dyDescent="0.35">
      <c r="A212" s="16"/>
    </row>
    <row r="213" spans="1:1" s="7" customFormat="1" x14ac:dyDescent="0.35">
      <c r="A213" s="16"/>
    </row>
    <row r="214" spans="1:1" s="7" customFormat="1" x14ac:dyDescent="0.35">
      <c r="A214" s="16"/>
    </row>
    <row r="215" spans="1:1" s="7" customFormat="1" x14ac:dyDescent="0.35">
      <c r="A215" s="16"/>
    </row>
    <row r="216" spans="1:1" s="7" customFormat="1" x14ac:dyDescent="0.35">
      <c r="A216" s="16"/>
    </row>
    <row r="217" spans="1:1" s="7" customFormat="1" x14ac:dyDescent="0.35">
      <c r="A217" s="16"/>
    </row>
    <row r="218" spans="1:1" s="7" customFormat="1" x14ac:dyDescent="0.35">
      <c r="A218" s="16"/>
    </row>
    <row r="219" spans="1:1" s="7" customFormat="1" x14ac:dyDescent="0.35">
      <c r="A219" s="16"/>
    </row>
    <row r="220" spans="1:1" s="7" customFormat="1" x14ac:dyDescent="0.35">
      <c r="A220" s="16"/>
    </row>
    <row r="221" spans="1:1" s="7" customFormat="1" x14ac:dyDescent="0.35">
      <c r="A221" s="16"/>
    </row>
    <row r="222" spans="1:1" s="7" customFormat="1" x14ac:dyDescent="0.35">
      <c r="A222" s="16"/>
    </row>
    <row r="223" spans="1:1" s="7" customFormat="1" x14ac:dyDescent="0.35">
      <c r="A223" s="16"/>
    </row>
    <row r="224" spans="1:1" s="7" customFormat="1" x14ac:dyDescent="0.35">
      <c r="A224" s="16"/>
    </row>
    <row r="225" spans="1:1" s="7" customFormat="1" x14ac:dyDescent="0.35">
      <c r="A225" s="16"/>
    </row>
    <row r="226" spans="1:1" s="7" customFormat="1" x14ac:dyDescent="0.35">
      <c r="A226" s="16"/>
    </row>
    <row r="227" spans="1:1" s="7" customFormat="1" x14ac:dyDescent="0.35">
      <c r="A227" s="16"/>
    </row>
    <row r="228" spans="1:1" s="7" customFormat="1" x14ac:dyDescent="0.35">
      <c r="A228" s="16"/>
    </row>
    <row r="229" spans="1:1" s="7" customFormat="1" x14ac:dyDescent="0.35">
      <c r="A229" s="16"/>
    </row>
    <row r="230" spans="1:1" s="7" customFormat="1" x14ac:dyDescent="0.35">
      <c r="A230" s="16"/>
    </row>
    <row r="231" spans="1:1" s="7" customFormat="1" x14ac:dyDescent="0.35">
      <c r="A231" s="16"/>
    </row>
    <row r="232" spans="1:1" s="7" customFormat="1" x14ac:dyDescent="0.35">
      <c r="A232" s="16"/>
    </row>
    <row r="233" spans="1:1" s="7" customFormat="1" x14ac:dyDescent="0.35">
      <c r="A233" s="16"/>
    </row>
    <row r="234" spans="1:1" s="7" customFormat="1" x14ac:dyDescent="0.35">
      <c r="A234" s="16"/>
    </row>
    <row r="235" spans="1:1" s="7" customFormat="1" x14ac:dyDescent="0.35">
      <c r="A235" s="16"/>
    </row>
    <row r="236" spans="1:1" s="7" customFormat="1" x14ac:dyDescent="0.35">
      <c r="A236" s="16"/>
    </row>
    <row r="237" spans="1:1" s="7" customFormat="1" x14ac:dyDescent="0.35">
      <c r="A237" s="16"/>
    </row>
    <row r="238" spans="1:1" s="7" customFormat="1" x14ac:dyDescent="0.35">
      <c r="A238" s="16"/>
    </row>
    <row r="239" spans="1:1" s="7" customFormat="1" x14ac:dyDescent="0.35">
      <c r="A239" s="16"/>
    </row>
    <row r="240" spans="1:1" s="7" customFormat="1" x14ac:dyDescent="0.35">
      <c r="A240" s="16"/>
    </row>
    <row r="241" spans="1:1" s="7" customFormat="1" x14ac:dyDescent="0.35">
      <c r="A241" s="16"/>
    </row>
    <row r="242" spans="1:1" s="7" customFormat="1" x14ac:dyDescent="0.35">
      <c r="A242" s="16"/>
    </row>
    <row r="243" spans="1:1" s="7" customFormat="1" x14ac:dyDescent="0.35">
      <c r="A243" s="16"/>
    </row>
    <row r="244" spans="1:1" s="7" customFormat="1" x14ac:dyDescent="0.35">
      <c r="A244" s="16"/>
    </row>
    <row r="245" spans="1:1" s="7" customFormat="1" x14ac:dyDescent="0.35">
      <c r="A245" s="16"/>
    </row>
    <row r="246" spans="1:1" s="7" customFormat="1" x14ac:dyDescent="0.35">
      <c r="A246" s="16"/>
    </row>
    <row r="247" spans="1:1" s="7" customFormat="1" x14ac:dyDescent="0.35">
      <c r="A247" s="16"/>
    </row>
    <row r="248" spans="1:1" s="7" customFormat="1" x14ac:dyDescent="0.35">
      <c r="A248" s="16"/>
    </row>
    <row r="249" spans="1:1" s="7" customFormat="1" x14ac:dyDescent="0.35">
      <c r="A249" s="16"/>
    </row>
    <row r="250" spans="1:1" s="7" customFormat="1" x14ac:dyDescent="0.35">
      <c r="A250" s="16"/>
    </row>
    <row r="251" spans="1:1" s="7" customFormat="1" x14ac:dyDescent="0.35">
      <c r="A251" s="16"/>
    </row>
    <row r="252" spans="1:1" s="7" customFormat="1" x14ac:dyDescent="0.35">
      <c r="A252" s="16"/>
    </row>
    <row r="253" spans="1:1" s="7" customFormat="1" x14ac:dyDescent="0.35">
      <c r="A253" s="16"/>
    </row>
    <row r="254" spans="1:1" s="7" customFormat="1" x14ac:dyDescent="0.35">
      <c r="A254" s="16"/>
    </row>
    <row r="255" spans="1:1" s="7" customFormat="1" x14ac:dyDescent="0.35">
      <c r="A255" s="16"/>
    </row>
    <row r="256" spans="1:1" s="7" customFormat="1" x14ac:dyDescent="0.35">
      <c r="A256" s="16"/>
    </row>
    <row r="257" spans="1:1" s="7" customFormat="1" x14ac:dyDescent="0.35">
      <c r="A257" s="16"/>
    </row>
    <row r="258" spans="1:1" s="7" customFormat="1" x14ac:dyDescent="0.35">
      <c r="A258" s="16"/>
    </row>
    <row r="259" spans="1:1" s="7" customFormat="1" x14ac:dyDescent="0.35">
      <c r="A259" s="16"/>
    </row>
    <row r="260" spans="1:1" s="7" customFormat="1" x14ac:dyDescent="0.35">
      <c r="A260" s="16"/>
    </row>
    <row r="261" spans="1:1" s="7" customFormat="1" x14ac:dyDescent="0.35">
      <c r="A261" s="16"/>
    </row>
    <row r="262" spans="1:1" s="7" customFormat="1" x14ac:dyDescent="0.35">
      <c r="A262" s="16"/>
    </row>
    <row r="263" spans="1:1" s="7" customFormat="1" x14ac:dyDescent="0.35">
      <c r="A263" s="16"/>
    </row>
    <row r="264" spans="1:1" s="7" customFormat="1" x14ac:dyDescent="0.35">
      <c r="A264" s="16"/>
    </row>
    <row r="265" spans="1:1" s="7" customFormat="1" x14ac:dyDescent="0.35">
      <c r="A265" s="16"/>
    </row>
    <row r="266" spans="1:1" s="7" customFormat="1" x14ac:dyDescent="0.35">
      <c r="A266" s="16"/>
    </row>
    <row r="267" spans="1:1" s="7" customFormat="1" x14ac:dyDescent="0.35">
      <c r="A267" s="16"/>
    </row>
    <row r="268" spans="1:1" s="7" customFormat="1" x14ac:dyDescent="0.35">
      <c r="A268" s="16"/>
    </row>
    <row r="269" spans="1:1" s="7" customFormat="1" x14ac:dyDescent="0.35">
      <c r="A269" s="16"/>
    </row>
    <row r="270" spans="1:1" s="7" customFormat="1" x14ac:dyDescent="0.35">
      <c r="A270" s="16"/>
    </row>
    <row r="271" spans="1:1" s="7" customFormat="1" x14ac:dyDescent="0.35">
      <c r="A271" s="16"/>
    </row>
    <row r="272" spans="1:1" s="7" customFormat="1" x14ac:dyDescent="0.35">
      <c r="A272" s="16"/>
    </row>
    <row r="273" spans="1:1" s="7" customFormat="1" x14ac:dyDescent="0.35">
      <c r="A273" s="16"/>
    </row>
    <row r="274" spans="1:1" s="7" customFormat="1" x14ac:dyDescent="0.35">
      <c r="A274" s="16"/>
    </row>
    <row r="275" spans="1:1" s="7" customFormat="1" x14ac:dyDescent="0.35">
      <c r="A275" s="16"/>
    </row>
    <row r="276" spans="1:1" s="7" customFormat="1" x14ac:dyDescent="0.35">
      <c r="A276" s="16"/>
    </row>
    <row r="277" spans="1:1" s="7" customFormat="1" x14ac:dyDescent="0.35">
      <c r="A277" s="16"/>
    </row>
    <row r="278" spans="1:1" s="7" customFormat="1" x14ac:dyDescent="0.35">
      <c r="A278" s="16"/>
    </row>
    <row r="279" spans="1:1" s="7" customFormat="1" x14ac:dyDescent="0.35">
      <c r="A279" s="16"/>
    </row>
    <row r="280" spans="1:1" s="7" customFormat="1" x14ac:dyDescent="0.35">
      <c r="A280" s="16"/>
    </row>
    <row r="281" spans="1:1" s="7" customFormat="1" x14ac:dyDescent="0.35">
      <c r="A281" s="16"/>
    </row>
    <row r="282" spans="1:1" s="7" customFormat="1" x14ac:dyDescent="0.35">
      <c r="A282" s="16"/>
    </row>
    <row r="283" spans="1:1" s="7" customFormat="1" x14ac:dyDescent="0.35">
      <c r="A283" s="16"/>
    </row>
    <row r="284" spans="1:1" s="7" customFormat="1" x14ac:dyDescent="0.35">
      <c r="A284" s="16"/>
    </row>
    <row r="285" spans="1:1" s="7" customFormat="1" x14ac:dyDescent="0.35">
      <c r="A285" s="16"/>
    </row>
    <row r="286" spans="1:1" s="7" customFormat="1" x14ac:dyDescent="0.35">
      <c r="A286" s="16"/>
    </row>
    <row r="287" spans="1:1" s="7" customFormat="1" x14ac:dyDescent="0.35">
      <c r="A287" s="16"/>
    </row>
    <row r="288" spans="1:1" s="7" customFormat="1" x14ac:dyDescent="0.35">
      <c r="A288" s="16"/>
    </row>
    <row r="289" spans="1:1" s="7" customFormat="1" x14ac:dyDescent="0.35">
      <c r="A289" s="16"/>
    </row>
    <row r="290" spans="1:1" s="7" customFormat="1" x14ac:dyDescent="0.35">
      <c r="A290" s="16"/>
    </row>
    <row r="291" spans="1:1" s="7" customFormat="1" x14ac:dyDescent="0.35">
      <c r="A291" s="16"/>
    </row>
    <row r="292" spans="1:1" s="7" customFormat="1" x14ac:dyDescent="0.35">
      <c r="A292" s="16"/>
    </row>
    <row r="293" spans="1:1" s="7" customFormat="1" x14ac:dyDescent="0.35">
      <c r="A293" s="16"/>
    </row>
    <row r="294" spans="1:1" s="7" customFormat="1" x14ac:dyDescent="0.35">
      <c r="A294" s="16"/>
    </row>
    <row r="295" spans="1:1" s="7" customFormat="1" x14ac:dyDescent="0.35">
      <c r="A295" s="16"/>
    </row>
    <row r="296" spans="1:1" s="7" customFormat="1" x14ac:dyDescent="0.35">
      <c r="A296" s="16"/>
    </row>
    <row r="297" spans="1:1" s="7" customFormat="1" x14ac:dyDescent="0.35">
      <c r="A297" s="16"/>
    </row>
    <row r="298" spans="1:1" s="7" customFormat="1" x14ac:dyDescent="0.35">
      <c r="A298" s="16"/>
    </row>
    <row r="299" spans="1:1" s="7" customFormat="1" x14ac:dyDescent="0.35">
      <c r="A299" s="16"/>
    </row>
    <row r="300" spans="1:1" s="7" customFormat="1" x14ac:dyDescent="0.35">
      <c r="A300" s="16"/>
    </row>
    <row r="301" spans="1:1" s="7" customFormat="1" x14ac:dyDescent="0.35">
      <c r="A301" s="16"/>
    </row>
    <row r="302" spans="1:1" s="7" customFormat="1" x14ac:dyDescent="0.35">
      <c r="A302" s="16"/>
    </row>
    <row r="303" spans="1:1" s="7" customFormat="1" x14ac:dyDescent="0.35">
      <c r="A303" s="16"/>
    </row>
    <row r="304" spans="1:1" s="7" customFormat="1" x14ac:dyDescent="0.35">
      <c r="A304" s="16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vinicius nakamura</cp:lastModifiedBy>
  <dcterms:created xsi:type="dcterms:W3CDTF">2024-12-19T13:13:10Z</dcterms:created>
  <dcterms:modified xsi:type="dcterms:W3CDTF">2025-06-16T19:27:44Z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