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ssr_000\Dropbox\Extinction Database\Data\"/>
    </mc:Choice>
  </mc:AlternateContent>
  <bookViews>
    <workbookView xWindow="0" yWindow="0" windowWidth="13965" windowHeight="3795" firstSheet="1" activeTab="1"/>
  </bookViews>
  <sheets>
    <sheet name="country_costs" sheetId="4" r:id="rId1"/>
    <sheet name="database_template" sheetId="1" r:id="rId2"/>
    <sheet name="database_template_notes" sheetId="3" r:id="rId3"/>
    <sheet name="RAM_IUCN_specie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" i="4" l="1"/>
  <c r="AA1" i="4"/>
  <c r="Z1" i="4"/>
  <c r="Y1" i="4"/>
  <c r="X1" i="4"/>
  <c r="W1" i="4"/>
  <c r="V1" i="4"/>
  <c r="AC1" i="4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5" i="1"/>
  <c r="AD1" i="4"/>
  <c r="U1" i="4"/>
  <c r="T1" i="4"/>
  <c r="R1" i="4"/>
  <c r="S1" i="4"/>
  <c r="Q1" i="4"/>
  <c r="P1" i="4"/>
  <c r="O1" i="4"/>
  <c r="N1" i="4"/>
  <c r="M1" i="4"/>
  <c r="L1" i="4"/>
  <c r="K1" i="4"/>
  <c r="AE1" i="4"/>
  <c r="AF1" i="4"/>
</calcChain>
</file>

<file path=xl/sharedStrings.xml><?xml version="1.0" encoding="utf-8"?>
<sst xmlns="http://schemas.openxmlformats.org/spreadsheetml/2006/main" count="2006" uniqueCount="751">
  <si>
    <t>stockid</t>
  </si>
  <si>
    <t>latinname</t>
  </si>
  <si>
    <t>stocklong</t>
  </si>
  <si>
    <t>tbmsybest</t>
  </si>
  <si>
    <t>region</t>
  </si>
  <si>
    <t>countries</t>
  </si>
  <si>
    <t>landings</t>
  </si>
  <si>
    <t>subsidies</t>
  </si>
  <si>
    <t>gear_type</t>
  </si>
  <si>
    <t>landed_value</t>
  </si>
  <si>
    <t>variable_cost</t>
  </si>
  <si>
    <t>gear_variable_cost</t>
  </si>
  <si>
    <t>gear_total_cost</t>
  </si>
  <si>
    <t>ex_vessel_price</t>
  </si>
  <si>
    <t>ALBAMED</t>
  </si>
  <si>
    <t xml:space="preserve">Thunnus alalunga  </t>
  </si>
  <si>
    <t>Albacore tuna Mediterranean</t>
  </si>
  <si>
    <t>Med. Sea</t>
  </si>
  <si>
    <t>ALBANATL</t>
  </si>
  <si>
    <t>Albacore tuna North Atlantic</t>
  </si>
  <si>
    <t>N Atl</t>
  </si>
  <si>
    <t>ALBASATL</t>
  </si>
  <si>
    <t>Albacore tuna South Atlantic</t>
  </si>
  <si>
    <t>S Atl</t>
  </si>
  <si>
    <t>ALBASPAC</t>
  </si>
  <si>
    <t>Albacore tuna South Pacific Ocean</t>
  </si>
  <si>
    <t>S Pacific</t>
  </si>
  <si>
    <t>ANCHMEDGSA16</t>
  </si>
  <si>
    <t>Engraulis encrasicolus</t>
  </si>
  <si>
    <t>Anchovy South of Sicily</t>
  </si>
  <si>
    <t>Sicily</t>
  </si>
  <si>
    <t>ARGANCHONARG</t>
  </si>
  <si>
    <t>Engraulis anchoita</t>
  </si>
  <si>
    <t>Argentine anchoita Northern Argentina</t>
  </si>
  <si>
    <t>Argentina</t>
  </si>
  <si>
    <t>ARGANCHOSARG</t>
  </si>
  <si>
    <t>Argentine anchoita Southern Argentina</t>
  </si>
  <si>
    <t>ATHAL5YZ</t>
  </si>
  <si>
    <t xml:space="preserve">Hippoglossus hippoglossus </t>
  </si>
  <si>
    <t>Atlantic Halibut NAFO-5YZ</t>
  </si>
  <si>
    <t>Atlantic</t>
  </si>
  <si>
    <t>BIGEYEATL</t>
  </si>
  <si>
    <t xml:space="preserve">Thunnus obesus </t>
  </si>
  <si>
    <t>Bigeye tuna Atlantic</t>
  </si>
  <si>
    <t>BIGEYECWPAC</t>
  </si>
  <si>
    <t>Bigeye tuna Central Western Pacific</t>
  </si>
  <si>
    <t>W Pacif</t>
  </si>
  <si>
    <t>BIGEYEEPAC</t>
  </si>
  <si>
    <t>Bigeye tuna Eastern Pacific</t>
  </si>
  <si>
    <t>E pacif</t>
  </si>
  <si>
    <t>BKCDLFENI</t>
  </si>
  <si>
    <t>Epigonus telescopus</t>
  </si>
  <si>
    <t>Black cardinalfish East coast of North Island</t>
  </si>
  <si>
    <t>Indian Ocean</t>
  </si>
  <si>
    <t>BLKMARLINIO</t>
  </si>
  <si>
    <t>Istiompax indica</t>
  </si>
  <si>
    <t>Black marlin Indian Ocean</t>
  </si>
  <si>
    <t>BLSHARNPAC</t>
  </si>
  <si>
    <t xml:space="preserve">Prionace glauca </t>
  </si>
  <si>
    <t>Blue shark North Pacific</t>
  </si>
  <si>
    <t>N Pacif</t>
  </si>
  <si>
    <t>BLUEFISHATLC</t>
  </si>
  <si>
    <t>Pomatomus saltatrix</t>
  </si>
  <si>
    <t>Bluefish Atlantic Coast</t>
  </si>
  <si>
    <t>Atl coast</t>
  </si>
  <si>
    <t>BMACKECS</t>
  </si>
  <si>
    <t>Scomber australasicus</t>
  </si>
  <si>
    <t>Spotted mackerel East China Sea</t>
  </si>
  <si>
    <t>E China sea</t>
  </si>
  <si>
    <t>BMACKPJPN</t>
  </si>
  <si>
    <t>Spotted mackerel Pacific Coast of Japan</t>
  </si>
  <si>
    <t>japan coast</t>
  </si>
  <si>
    <t>BMARLINATL</t>
  </si>
  <si>
    <t>Makaira nigricans</t>
  </si>
  <si>
    <t>Blue marlin Atlantic</t>
  </si>
  <si>
    <t>BSBASSMATLC</t>
  </si>
  <si>
    <t>Centropristis striata</t>
  </si>
  <si>
    <t>Black sea bass Mid-Atlantic Coast</t>
  </si>
  <si>
    <t>mid-Atl coast</t>
  </si>
  <si>
    <t>BSBASSSATL</t>
  </si>
  <si>
    <t>Black sea bass South Atlantic</t>
  </si>
  <si>
    <t>S Atlantic</t>
  </si>
  <si>
    <t>CALSCORPSCAL</t>
  </si>
  <si>
    <t>Scorpaena guttata</t>
  </si>
  <si>
    <t>California scorpionfish Southern California</t>
  </si>
  <si>
    <t>S cali</t>
  </si>
  <si>
    <t>CMACKPCOAST</t>
  </si>
  <si>
    <t>Pacific chub mackerel Pacific Coast</t>
  </si>
  <si>
    <t>Pacif coast</t>
  </si>
  <si>
    <t>CMACKPJPN</t>
  </si>
  <si>
    <t>Scomber japonicus</t>
  </si>
  <si>
    <t>Chub mackerel Pacific Coast of Japan</t>
  </si>
  <si>
    <t>CMACKTSST</t>
  </si>
  <si>
    <t>Chub mackerel Tsushima Strait</t>
  </si>
  <si>
    <t>Tsushima</t>
  </si>
  <si>
    <t>CTRACSA</t>
  </si>
  <si>
    <t>Trachurus capensis</t>
  </si>
  <si>
    <t>Cape horse mackerel South Africa South coast</t>
  </si>
  <si>
    <t>S Africa</t>
  </si>
  <si>
    <t>GAGSATLC</t>
  </si>
  <si>
    <t>Mycteroperca microlepis</t>
  </si>
  <si>
    <t>Gag Southern Atlantic coast</t>
  </si>
  <si>
    <t>GRAMBERGM</t>
  </si>
  <si>
    <t>Seriola dumerili</t>
  </si>
  <si>
    <t>Greater amberjack Gulf of Mexico</t>
  </si>
  <si>
    <t>Gulf Mex</t>
  </si>
  <si>
    <t>GRAMBERSATLC</t>
  </si>
  <si>
    <t>Greater amberjack Southern Atlantic coast</t>
  </si>
  <si>
    <t>JAMBERJPN</t>
  </si>
  <si>
    <t>Seriola quinqueradiata</t>
  </si>
  <si>
    <t>Japanese amberjack Japan</t>
  </si>
  <si>
    <t>Japan</t>
  </si>
  <si>
    <t>JANCHOPJPN</t>
  </si>
  <si>
    <t>Engraulis japonicus</t>
  </si>
  <si>
    <t>Japanese anchovy Pacific Coast of Japan</t>
  </si>
  <si>
    <t>JANCHOSETO</t>
  </si>
  <si>
    <t>Japanese anchovy Inland Sea of Japan</t>
  </si>
  <si>
    <t>japan inland sea</t>
  </si>
  <si>
    <t>JANCHOTSST</t>
  </si>
  <si>
    <t>Japanese anchovy Tsushima Strait</t>
  </si>
  <si>
    <t>JCSQUIDJPNAR</t>
  </si>
  <si>
    <t>Todarodes pacificus</t>
  </si>
  <si>
    <t>Japanese flying squid Japan Autumn recruitment</t>
  </si>
  <si>
    <t xml:space="preserve">Japan </t>
  </si>
  <si>
    <t>JCSQUIDJPNWR</t>
  </si>
  <si>
    <t>Japanese flying squid Japan Winter recruitment</t>
  </si>
  <si>
    <t>JMACKPJPN</t>
  </si>
  <si>
    <t>Trachurus japonicus</t>
  </si>
  <si>
    <t>Japanese jack mackerel Pacific Coast of Japan</t>
  </si>
  <si>
    <t>JMACKTSST</t>
  </si>
  <si>
    <t>Japanese jack mackerel Tsushima Strait</t>
  </si>
  <si>
    <t>JPUFFIMKB</t>
  </si>
  <si>
    <t>Takifugu rubripes</t>
  </si>
  <si>
    <t>Japanese pufferfish Ise and Mikawa Bay</t>
  </si>
  <si>
    <t>Mikawa bay</t>
  </si>
  <si>
    <t>JPUFFSOJECSSI</t>
  </si>
  <si>
    <t>Japanese pufferfish Sea of Japan and East China Sea and Seto Inland sea</t>
  </si>
  <si>
    <t>LNOSESKAPCOAST</t>
  </si>
  <si>
    <t xml:space="preserve">Raja rhina </t>
  </si>
  <si>
    <t>Longnose skate Pacific Coast</t>
  </si>
  <si>
    <t>MUTSNAPSATLCGM</t>
  </si>
  <si>
    <t>Lutjanus analis</t>
  </si>
  <si>
    <t>Mutton snapper Southern Atlantic coast and Gulf of Mexico</t>
  </si>
  <si>
    <t>Atl/Gulf mex</t>
  </si>
  <si>
    <t>OROUGHYNWCR</t>
  </si>
  <si>
    <t xml:space="preserve">Hoplostethus atlanticus </t>
  </si>
  <si>
    <t>Orange roughy Northwest Chatham Rise</t>
  </si>
  <si>
    <t>NZ</t>
  </si>
  <si>
    <t>OROUGHYNZ7A</t>
  </si>
  <si>
    <t>Orange roughy New Zealand Challenger Plateau</t>
  </si>
  <si>
    <t>N Zealand</t>
  </si>
  <si>
    <t>OROUGHYNZMEC</t>
  </si>
  <si>
    <t>Orange roughy New Zealand Mid East Coast</t>
  </si>
  <si>
    <t>PACBTUNA</t>
  </si>
  <si>
    <t xml:space="preserve">Thunnus orientalis </t>
  </si>
  <si>
    <t>Pacific bluefin tuna Pacific Ocean</t>
  </si>
  <si>
    <t>pacific</t>
  </si>
  <si>
    <t>PHAKEPCOAST</t>
  </si>
  <si>
    <t xml:space="preserve">Merluccius productus </t>
  </si>
  <si>
    <t>Pacific hake Pacific Coast</t>
  </si>
  <si>
    <t>PSOLEPCOAST</t>
  </si>
  <si>
    <t xml:space="preserve">Eopsetta jordani </t>
  </si>
  <si>
    <t>Petrale sole Pacific Coast</t>
  </si>
  <si>
    <t>RBRMECS</t>
  </si>
  <si>
    <t>Pagrus major</t>
  </si>
  <si>
    <t>Red seabream East China Sea</t>
  </si>
  <si>
    <t>RBRMSETOE</t>
  </si>
  <si>
    <t>Red seabream Inland Sea of Japan (East)</t>
  </si>
  <si>
    <t>RBRMSETOW</t>
  </si>
  <si>
    <t>Red seabream Inland Sea of Japan (West)</t>
  </si>
  <si>
    <t>RGROUPGM</t>
  </si>
  <si>
    <t>Epinephelus morio</t>
  </si>
  <si>
    <t>Red grouper Gulf of Mexico</t>
  </si>
  <si>
    <t>RGROUPSATL</t>
  </si>
  <si>
    <t>Red grouper South Atlantic</t>
  </si>
  <si>
    <t>RHERRTSST</t>
  </si>
  <si>
    <t>Etrumeus teres</t>
  </si>
  <si>
    <t>Round herring Tsushima Strait</t>
  </si>
  <si>
    <t>japan</t>
  </si>
  <si>
    <t>RPORGYSATLC</t>
  </si>
  <si>
    <t>Pagrus pagrus</t>
  </si>
  <si>
    <t>Red porgy Southern Atlantic coast</t>
  </si>
  <si>
    <t>RSARDINWA</t>
  </si>
  <si>
    <t>Sardinella aurita</t>
  </si>
  <si>
    <t>Round Sardinella West Africa</t>
  </si>
  <si>
    <t>W Africa</t>
  </si>
  <si>
    <t>RSNAPGM</t>
  </si>
  <si>
    <t>Lutjanus campechanus</t>
  </si>
  <si>
    <t>Red snapper Gulf of Mexico</t>
  </si>
  <si>
    <t>RSNAPSATLC</t>
  </si>
  <si>
    <t>Red snapper Southern Atlantic coast</t>
  </si>
  <si>
    <t>SARDMEDGSA16</t>
  </si>
  <si>
    <t>Sardina pilchardus</t>
  </si>
  <si>
    <t>Sardine South of Sicily</t>
  </si>
  <si>
    <t>SARDWAZC</t>
  </si>
  <si>
    <t>Sardine West Africa Zone C</t>
  </si>
  <si>
    <t>SBT</t>
  </si>
  <si>
    <t>Thunnus maccoyii</t>
  </si>
  <si>
    <t>Southern bluefin tuna Southern Oceans</t>
  </si>
  <si>
    <t>Southern oceans</t>
  </si>
  <si>
    <t>SCMPBP</t>
  </si>
  <si>
    <t xml:space="preserve">Metanephrops challenger </t>
  </si>
  <si>
    <t>Scampi Bay of Plenty</t>
  </si>
  <si>
    <t>SCMPWHB</t>
  </si>
  <si>
    <t>Scampi Wairapa/Hawke Bay</t>
  </si>
  <si>
    <t>SHAKE4VWX</t>
  </si>
  <si>
    <t>Merluccius bilinearis</t>
  </si>
  <si>
    <t>Silver hake Scotian Shelf and Bay of Fundy</t>
  </si>
  <si>
    <t>Scotian shelf</t>
  </si>
  <si>
    <t>SKJCIO</t>
  </si>
  <si>
    <t xml:space="preserve">Katsuwonus pelamis </t>
  </si>
  <si>
    <t>Skipjack tuna Indian Ocean</t>
  </si>
  <si>
    <t>SKJCWPAC</t>
  </si>
  <si>
    <t>Skipjack tuna Central Western Pacific</t>
  </si>
  <si>
    <t>SKJEATL</t>
  </si>
  <si>
    <t>Skipjack tuna Eastern Atlantic</t>
  </si>
  <si>
    <t>E Atl</t>
  </si>
  <si>
    <t>SKJWATL</t>
  </si>
  <si>
    <t>Skipjack tuna Western Atlantic</t>
  </si>
  <si>
    <t>W atl</t>
  </si>
  <si>
    <t>SMOOTHOREOBP</t>
  </si>
  <si>
    <t xml:space="preserve">Pseudocyttus maculatus </t>
  </si>
  <si>
    <t>Smooth Oreo Bounty Plateau</t>
  </si>
  <si>
    <t>SMOOTHOREOCR</t>
  </si>
  <si>
    <t>Smooth oreo Chatham Rise</t>
  </si>
  <si>
    <t>SMOOTHOREOEPR</t>
  </si>
  <si>
    <t>Smooth Oreo East Pukaki Rise</t>
  </si>
  <si>
    <t>SMOOTHOREOSLD</t>
  </si>
  <si>
    <t>Smooth Oreo Southland</t>
  </si>
  <si>
    <t>SMOOTHOREOWECR</t>
  </si>
  <si>
    <t>Smooth oreo West end of Chatham Rise</t>
  </si>
  <si>
    <t>SNOWGROUPSATLC</t>
  </si>
  <si>
    <t>Epinephelus niveatus</t>
  </si>
  <si>
    <t>Snowy grouper Southern Atlantic coast</t>
  </si>
  <si>
    <t>SPANMACKSATLC</t>
  </si>
  <si>
    <t>Scomberomorus maculatus</t>
  </si>
  <si>
    <t>Spanish mackerel Southern Atlantic Coast</t>
  </si>
  <si>
    <t>SPANMACKSETO</t>
  </si>
  <si>
    <t>Scomberomorus niphonius</t>
  </si>
  <si>
    <t>Japanese Spanish mackerel Inland Sea of Japan</t>
  </si>
  <si>
    <t>SPSDOGPCOAST</t>
  </si>
  <si>
    <t xml:space="preserve">Squalus suckleyi </t>
  </si>
  <si>
    <t>Spotted spiny dogfish Pacific Coast</t>
  </si>
  <si>
    <t>SSTHORNHPCOAST</t>
  </si>
  <si>
    <t xml:space="preserve">Sebastolobus alascanus </t>
  </si>
  <si>
    <t>Shortspine thornyhead Pacific Coast</t>
  </si>
  <si>
    <t>STFLOUNNPCOAST</t>
  </si>
  <si>
    <t xml:space="preserve">Platichthys stellatus </t>
  </si>
  <si>
    <t>Starry flounder Northern Pacific Coast</t>
  </si>
  <si>
    <t>STFLOUNSPCOAST</t>
  </si>
  <si>
    <t>Starry flounder Southern Pacific Coast</t>
  </si>
  <si>
    <t>STMARLINIO</t>
  </si>
  <si>
    <t xml:space="preserve">Kajikia audax </t>
  </si>
  <si>
    <t>Striped marlin Indian Ocean</t>
  </si>
  <si>
    <t>STMARLINSWPO</t>
  </si>
  <si>
    <t>Striped marlin Southwestern Pacific Ocean</t>
  </si>
  <si>
    <t>SW Pacif</t>
  </si>
  <si>
    <t>STMARLINWCNPAC</t>
  </si>
  <si>
    <t>Striped marlin Western and Central North Pacific</t>
  </si>
  <si>
    <t>SWORDEPAC</t>
  </si>
  <si>
    <t xml:space="preserve">Xiphias gladius </t>
  </si>
  <si>
    <t>Swordfish Eastern Pacific</t>
  </si>
  <si>
    <t>SWORDMED</t>
  </si>
  <si>
    <t>Swordfish Mediterranean Sea</t>
  </si>
  <si>
    <t>SWORDNATL</t>
  </si>
  <si>
    <t>Swordfish North Atlantic</t>
  </si>
  <si>
    <t>SWORDNPAC</t>
  </si>
  <si>
    <t>Swordfish North Pacific</t>
  </si>
  <si>
    <t>N pacif</t>
  </si>
  <si>
    <t>SWORDSATL</t>
  </si>
  <si>
    <t>Swordfish South Atlantic</t>
  </si>
  <si>
    <t>S atl</t>
  </si>
  <si>
    <t>TILESATLC</t>
  </si>
  <si>
    <t>Lopholatilus chamaeleonticeps</t>
  </si>
  <si>
    <t>Tilefish Southern Atlantic coast</t>
  </si>
  <si>
    <t>TREVALLYTRE7</t>
  </si>
  <si>
    <t xml:space="preserve">Pseudocaranx dentex </t>
  </si>
  <si>
    <t>Trevally New Zealand Areas TRE 7</t>
  </si>
  <si>
    <t>VSNAPSATLC</t>
  </si>
  <si>
    <t>Rhomboplites aurorubens</t>
  </si>
  <si>
    <t>Vermilion snapper Southern Atlantic coast</t>
  </si>
  <si>
    <t>WMARLINATL</t>
  </si>
  <si>
    <t>Tetrapturus albidus</t>
  </si>
  <si>
    <t>White marlin Atlantic</t>
  </si>
  <si>
    <t>Atl</t>
  </si>
  <si>
    <t>YFINEIO</t>
  </si>
  <si>
    <t>Thunnus albacares</t>
  </si>
  <si>
    <t>Yellowfin tuna Indian Ocean</t>
  </si>
  <si>
    <t>YFINEPAC</t>
  </si>
  <si>
    <t xml:space="preserve">Thunnus albacares </t>
  </si>
  <si>
    <t>Yellowfin tuna Eastern Pacific</t>
  </si>
  <si>
    <t>IUCN_status</t>
  </si>
  <si>
    <t>IUCN_codified</t>
  </si>
  <si>
    <t>IUCNstatus</t>
  </si>
  <si>
    <t>IUCNcode</t>
  </si>
  <si>
    <t>NT, decreasing</t>
  </si>
  <si>
    <t>LC, decreasing</t>
  </si>
  <si>
    <t>EN, unspecified</t>
  </si>
  <si>
    <t>VU, decreasing</t>
  </si>
  <si>
    <t>LC, unknown</t>
  </si>
  <si>
    <t>DD, unknown</t>
  </si>
  <si>
    <t>NT, unknown</t>
  </si>
  <si>
    <t>LC, stable</t>
  </si>
  <si>
    <t xml:space="preserve">Scomber japonicus </t>
  </si>
  <si>
    <t>VU, unknown</t>
  </si>
  <si>
    <t>CR, decreasing</t>
  </si>
  <si>
    <t>DD, decreasing</t>
  </si>
  <si>
    <t>EN, decreasing</t>
  </si>
  <si>
    <t>Key:</t>
  </si>
  <si>
    <t>NE= not evaluated, 0</t>
  </si>
  <si>
    <t>DD= data deficient, 1</t>
  </si>
  <si>
    <t>LC= least concern, 2</t>
  </si>
  <si>
    <t>NT= near threatened, 3</t>
  </si>
  <si>
    <t>VU=vulnerable, 4</t>
  </si>
  <si>
    <t>EN= endangered, 5</t>
  </si>
  <si>
    <t>CR- critcally endangered, 6</t>
  </si>
  <si>
    <t>EW=extinct in wild, 7</t>
  </si>
  <si>
    <t>EX=extinct, 8</t>
  </si>
  <si>
    <t>I'll make a separate sheet/tab that includes all the units for these values</t>
  </si>
  <si>
    <t>MSYbest</t>
  </si>
  <si>
    <t>TB/Tbmsy</t>
  </si>
  <si>
    <t>Fmsy</t>
  </si>
  <si>
    <t>F/Fmsy</t>
  </si>
  <si>
    <t>Tbinitial</t>
  </si>
  <si>
    <t>Tbaverage</t>
  </si>
  <si>
    <t>Finitial</t>
  </si>
  <si>
    <t>Faverage</t>
  </si>
  <si>
    <t>price($/volume)</t>
  </si>
  <si>
    <t>*Note if costs are total or marginal ($/volume and stadardized)</t>
  </si>
  <si>
    <t>areaid</t>
  </si>
  <si>
    <t>multinational-ICCAT-MED</t>
  </si>
  <si>
    <t>Mediterranean Sea</t>
  </si>
  <si>
    <t>multinational-ICCAT-NATL</t>
  </si>
  <si>
    <t>Northern Atlantic</t>
  </si>
  <si>
    <t>multinational-ICCAT-SATL</t>
  </si>
  <si>
    <t>South Atlantic</t>
  </si>
  <si>
    <t>multinational-WCPFC-SPAC</t>
  </si>
  <si>
    <t>South Pacific Ocean</t>
  </si>
  <si>
    <t>multinational-GFCM-GSA16</t>
  </si>
  <si>
    <t>South of Sicily</t>
  </si>
  <si>
    <t>Argentina-CFP-ARG-N</t>
  </si>
  <si>
    <t>Argentina-CFP-ARG-S</t>
  </si>
  <si>
    <t>USA-NMFS-5YZ</t>
  </si>
  <si>
    <t>USA</t>
  </si>
  <si>
    <t>multinational-ICCAT-ATL</t>
  </si>
  <si>
    <t>Atlantic Ocean</t>
  </si>
  <si>
    <t>multinational-WCPFC-CWPAC</t>
  </si>
  <si>
    <t>Central Western Pacific Ocean</t>
  </si>
  <si>
    <t>multinational-IATTC-EPAC</t>
  </si>
  <si>
    <t>Eastern Pacific</t>
  </si>
  <si>
    <t>New Zealand-MFish-ENI</t>
  </si>
  <si>
    <t>New Zealand</t>
  </si>
  <si>
    <t>multinational-IOTC-IO</t>
  </si>
  <si>
    <t>multinational-ISC-NPAC</t>
  </si>
  <si>
    <t>North Pacific Ocean</t>
  </si>
  <si>
    <t>USA-NMFS-ATLC</t>
  </si>
  <si>
    <t>Japan-FAJ-ECS</t>
  </si>
  <si>
    <t>Japan-FAJ-PJPN</t>
  </si>
  <si>
    <t>USA-NMFS-MATLC</t>
  </si>
  <si>
    <t>USA-NMFS-SATL</t>
  </si>
  <si>
    <t>USA-NMFS-SCAL</t>
  </si>
  <si>
    <t>USA-NMFS-PCOAST</t>
  </si>
  <si>
    <t>Japan-FAJ-TSST</t>
  </si>
  <si>
    <t>South Africa-DETMCM-SASC</t>
  </si>
  <si>
    <t>South Africa</t>
  </si>
  <si>
    <t>USA-NMFS-SATLC</t>
  </si>
  <si>
    <t>USA-NMFS-GM</t>
  </si>
  <si>
    <t>Japan-FAJ-JPN</t>
  </si>
  <si>
    <t>Japan-FAJ-SETO</t>
  </si>
  <si>
    <t>Japan-FAJ-JPNAR</t>
  </si>
  <si>
    <t>Japan-FAJ-JPNWR</t>
  </si>
  <si>
    <t>Japan-FAJ-IMKB</t>
  </si>
  <si>
    <t>Japan-FAJ-SOJECSSI</t>
  </si>
  <si>
    <t>USA-NMFS-SATLCGM</t>
  </si>
  <si>
    <t>New Zealand-MFish-NWCR</t>
  </si>
  <si>
    <t>New Zealand-MFish-NZ7A</t>
  </si>
  <si>
    <t>New Zealand-MFish-NZMEC</t>
  </si>
  <si>
    <t>multinational-ISC-PAC</t>
  </si>
  <si>
    <t>Pacific Ocean</t>
  </si>
  <si>
    <t>Japan-FAJ-SETOE</t>
  </si>
  <si>
    <t>Japan-FAJ-SETOW</t>
  </si>
  <si>
    <t>multinational-FAO-WA</t>
  </si>
  <si>
    <t>West Africa</t>
  </si>
  <si>
    <t>multinational-FAO-Z-C</t>
  </si>
  <si>
    <t>West Africa Zone C</t>
  </si>
  <si>
    <t>multinational-CCSBT-SO</t>
  </si>
  <si>
    <t>Southern Oceans</t>
  </si>
  <si>
    <t>New Zealand-MFish-BOP</t>
  </si>
  <si>
    <t>New Zealand-MFish-WHB</t>
  </si>
  <si>
    <t>Canada-DFO-4VWX</t>
  </si>
  <si>
    <t>Canada</t>
  </si>
  <si>
    <t>Central Western Pacific</t>
  </si>
  <si>
    <t>multinational-ICCAT-EATL</t>
  </si>
  <si>
    <t>Eastern Atlantic</t>
  </si>
  <si>
    <t>multinational-ICCAT-WATL</t>
  </si>
  <si>
    <t>Western Atlantic</t>
  </si>
  <si>
    <t>New Zealand-MFish-BP</t>
  </si>
  <si>
    <t>New Zealand-MFish-CR</t>
  </si>
  <si>
    <t>New Zealand-MFish-EPR</t>
  </si>
  <si>
    <t>New Zealand-MFish-SLD</t>
  </si>
  <si>
    <t>New Zealand-MFish-WECR</t>
  </si>
  <si>
    <t>USA-NMFS-NPCOAST</t>
  </si>
  <si>
    <t>USA-NMFS-SPCOAST</t>
  </si>
  <si>
    <t>multinational-WCPFC-WPO</t>
  </si>
  <si>
    <t>Western Pacific Ocean</t>
  </si>
  <si>
    <t>multinational-ISC-WCNPAC</t>
  </si>
  <si>
    <t>Western and Central North Pacific</t>
  </si>
  <si>
    <t>New Zealand-MFish-TRE7</t>
  </si>
  <si>
    <t>multinational-IATTC-NEPAC</t>
  </si>
  <si>
    <t>Northeast Pacific</t>
  </si>
  <si>
    <t>stock</t>
  </si>
  <si>
    <t>species</t>
  </si>
  <si>
    <t>country</t>
  </si>
  <si>
    <t>economic</t>
  </si>
  <si>
    <t>ecological</t>
  </si>
  <si>
    <t>Fyearlast</t>
  </si>
  <si>
    <t>Fyearinitial</t>
  </si>
  <si>
    <t>TByearinitial</t>
  </si>
  <si>
    <t>TByearlast</t>
  </si>
  <si>
    <t>*probably get from SAU</t>
  </si>
  <si>
    <t>distance</t>
  </si>
  <si>
    <t>*fishbase</t>
  </si>
  <si>
    <t>*fishbase?</t>
  </si>
  <si>
    <t>NA</t>
  </si>
  <si>
    <t>*stock, bioparams_values_views, timeseries_values_views</t>
  </si>
  <si>
    <t>*</t>
  </si>
  <si>
    <t>*stock</t>
  </si>
  <si>
    <t>*this is a unique code that IDs each stock, there's a pattern</t>
  </si>
  <si>
    <t>*ID each species</t>
  </si>
  <si>
    <t>*searched latin names in IUCN search page</t>
  </si>
  <si>
    <t>*this indicates thret level and population trends</t>
  </si>
  <si>
    <t>*the key is included below for reference. It's based on the hierarchy establshed by the IUCN for threat.</t>
  </si>
  <si>
    <t>*a way to quantify threat</t>
  </si>
  <si>
    <t>*from bioparams_values_views</t>
  </si>
  <si>
    <t>*used to assess harvest/overharvest</t>
  </si>
  <si>
    <t>*timseries_values_views</t>
  </si>
  <si>
    <t>*the first recorded TB value for the stock</t>
  </si>
  <si>
    <t>*the year of the first TB record</t>
  </si>
  <si>
    <t>*the last year TB recorded</t>
  </si>
  <si>
    <t>*the average TB value, will be used to compare with Tbmsybest</t>
  </si>
  <si>
    <t>*bioparams_values_views</t>
  </si>
  <si>
    <t>*will be used to calculate</t>
  </si>
  <si>
    <t>depth_min</t>
  </si>
  <si>
    <t>depth_max</t>
  </si>
  <si>
    <t>*the first recorded F value for the stock</t>
  </si>
  <si>
    <t>*the year of the first F record</t>
  </si>
  <si>
    <t>*the last year F recorded</t>
  </si>
  <si>
    <t>*the average TB value, will be used to compare with Fmsy</t>
  </si>
  <si>
    <t>*calculate</t>
  </si>
  <si>
    <t>*relative biomass</t>
  </si>
  <si>
    <t>*harvest rate</t>
  </si>
  <si>
    <t>*used to determine countries</t>
  </si>
  <si>
    <t>*taken from the cost data, Lam ad Sumaila, that Ed used</t>
  </si>
  <si>
    <t>*used to determine gear, costs, prices</t>
  </si>
  <si>
    <t>*can be a proxy for or im=nform price/cost</t>
  </si>
  <si>
    <t>*how much was brought to port</t>
  </si>
  <si>
    <t>*possible cost proxy?</t>
  </si>
  <si>
    <t>https://www.iucn.org/resources/conservation-tools/iucn-red-list-threatened-species</t>
  </si>
  <si>
    <t>threatened with</t>
  </si>
  <si>
    <t>extinction</t>
  </si>
  <si>
    <t>VU-CR are considered</t>
  </si>
  <si>
    <t>meters</t>
  </si>
  <si>
    <t xml:space="preserve">*https://www.fishbase.se/search.php </t>
  </si>
  <si>
    <t>assessid</t>
  </si>
  <si>
    <t>ICCAT-ALBAMED-1951-2016-PONS</t>
  </si>
  <si>
    <t>ICCAT-ALBANATL-1930-2011-SISIMP2016</t>
  </si>
  <si>
    <t>ICCAT-ALBASATL-1950-2015-PONS</t>
  </si>
  <si>
    <t>SPC-ALBASPAC-1952-2015-PONS</t>
  </si>
  <si>
    <t>STECF-ANCHMEDGSA16-2004-2011-OSIO</t>
  </si>
  <si>
    <t>INIDEP-ARGANCHONARG-1989-2007-Parma</t>
  </si>
  <si>
    <t>INIDEP-ARGANCHOSARG-1989-2015-BURATTI</t>
  </si>
  <si>
    <t>NEFSC-ATHAL5YZ-1800-2007-COL</t>
  </si>
  <si>
    <t>ICCAT-BIGEYEATL-1950-2010-CHING</t>
  </si>
  <si>
    <t>SPC-BIGEYECWPAC-1950-2015-PONS</t>
  </si>
  <si>
    <t>IATTC-BIGEYEEPAC-1954-2012-PONS</t>
  </si>
  <si>
    <t>NIWA-BKCDLFENI-1923-2009-CORDUE</t>
  </si>
  <si>
    <t>IOTC-BLKMARLINIO-1950-2014-PONS</t>
  </si>
  <si>
    <t>ISC-BLSHARNPAC-1971-2012-ASHBROOK</t>
  </si>
  <si>
    <t>NEFSC-BLUEFISHATLC-1981-2007-SHEPHERD</t>
  </si>
  <si>
    <t>FAFRFJ-BMACKECS-1992-2013-JPNIMP2016</t>
  </si>
  <si>
    <t>FAFRFJ-BMACKPJPN-1982-2013-JPNIMP2016</t>
  </si>
  <si>
    <t>ICCAT-BMARLINATL-1956-2010-CHING</t>
  </si>
  <si>
    <t>NEFSC-BSBASSMATLC-1968-2007-SHEPHERD</t>
  </si>
  <si>
    <t>SEFSC-BSBASSSATL-1950-2010-HIVELY</t>
  </si>
  <si>
    <t>SWFSC-CALSCORPSCAL-1914-2015-SISIMP2016</t>
  </si>
  <si>
    <t>SWFSC-CMACKPCOAST-1929-2008-PINSKY</t>
  </si>
  <si>
    <t>FAFRFJ-CMACKPJPN-1970-2009-ONO</t>
  </si>
  <si>
    <t>FAFRFJ-CMACKTSST-1973-2013-JPNIMP2016</t>
  </si>
  <si>
    <t>MARAM-CTRACSA-1949-2013-Furman</t>
  </si>
  <si>
    <t>SEFSC-GAGSATLC-1962-2005-JENSEN</t>
  </si>
  <si>
    <t>SEFSC-GRAMBERGM-1950-2012-SISIMP2016</t>
  </si>
  <si>
    <t>SEFSC-GRAMBERSATLC-1946-2006-JENSEN</t>
  </si>
  <si>
    <t>FAFRFJ-JAMBERJPN-1952-2013-JPNIMP2016</t>
  </si>
  <si>
    <t>FAFRFJ-JANCHOPJPN-1978-2013-JPNIMP2016</t>
  </si>
  <si>
    <t>FAFRFJ-JANCHOSETO-1955-2013-JPNIMP2016</t>
  </si>
  <si>
    <t>FAFRFJ-JANCHOTSST-1976-2013-JPNIMP2016</t>
  </si>
  <si>
    <t>FAFRFJ-JCSQUIDJPNAR-1979-2014-JPNIMP2016</t>
  </si>
  <si>
    <t>FAFRFJ-JCSQUIDJPNWR-1979-2014-JPNIMP2016</t>
  </si>
  <si>
    <t>FAFRFJ-JMACKPJPN-1982-2009-ONO</t>
  </si>
  <si>
    <t>FAFRFJ-JMACKTSST-1973-2010-ONO</t>
  </si>
  <si>
    <t>FAFRFJ-JPUFFIMKB-1993-2013-JPNIMP2016</t>
  </si>
  <si>
    <t>FAFRFJ-JPUFFSOJECSSI-1993-2013-JPNIMP2016</t>
  </si>
  <si>
    <t>NWFSC-LNOSESKAPCOAST-1915-2007-BRANCH</t>
  </si>
  <si>
    <t>SEFSC-MUTSNAPSATLCGM-1981-2006-JENSEN</t>
  </si>
  <si>
    <t>NIWA-OROUGHYNWCR-1910-2014-FU</t>
  </si>
  <si>
    <t>NIWA-OROUGHYNZ7A-1910-2014-FU</t>
  </si>
  <si>
    <t>NIWA-OROUGHYNZMEC-1882-2014-FU</t>
  </si>
  <si>
    <t>ISC-PACBTUNA-1952-2012-PONS</t>
  </si>
  <si>
    <t>NWFSC-PHAKEPCOAST-1966-2015-HIVELY</t>
  </si>
  <si>
    <t>NWFSC-PSOLEPCOAST-1876-2015-SISIMP2016</t>
  </si>
  <si>
    <t>FAFRFJ-RBRMECS-1969-2010-ONO</t>
  </si>
  <si>
    <t>FAFRFJ-RBRMSETOE-1977-2010-ONO</t>
  </si>
  <si>
    <t>FAFRFJ-RBRMSETOW-1977-2010-ONO</t>
  </si>
  <si>
    <t>SEFSC-RGROUPGM-1986-2005-JENSEN</t>
  </si>
  <si>
    <t>SEFSC-RGROUPSATL-1976-2009-HIVELY</t>
  </si>
  <si>
    <t>FAFRFJ-RHERRTSST-1976-2013-JPNIMP2016</t>
  </si>
  <si>
    <t>SEFSC-RPORGYSATLC-1972-2012-HIVELY</t>
  </si>
  <si>
    <t>FAO-SPNWA-RSARDINWA-1990-2010-CHING</t>
  </si>
  <si>
    <t>SEFSC-RSNAPGM-1872-2011-HIVELY</t>
  </si>
  <si>
    <t>SEFSC-RSNAPSATLC-1950-2014-SISIMP2016</t>
  </si>
  <si>
    <t>CNR-IAMC-SARDMEDGSA16-1998-2011-BANOBI</t>
  </si>
  <si>
    <t>FAO-SPNWA-SARDWAZC-1990-2010-CHING</t>
  </si>
  <si>
    <t>HAWG-HERR2224IIIa-1991-2013-ICESIMP2016</t>
  </si>
  <si>
    <t>NIWA-SCMPBP-1985-2010-CORDUE</t>
  </si>
  <si>
    <t>NIWA-SCMPWHB-1985-2010-CORDUE</t>
  </si>
  <si>
    <t>DFO-MAR-SHAKE4VWX-1969-2015-OSGOOD</t>
  </si>
  <si>
    <t>IOTC-SKJCIO-1950-2014-PONS</t>
  </si>
  <si>
    <t>SPC-SKJCWPAC-1950-2012-PONS</t>
  </si>
  <si>
    <t>ICCAT-SKJEATL-1950-2010-CHING</t>
  </si>
  <si>
    <t>ICCAT-SKJWATL-1950-2014-PONS</t>
  </si>
  <si>
    <t>NIWA-SMOOTHOREOBP-1983-2008-CORDUE</t>
  </si>
  <si>
    <t>NIWA-SMOOTHOREOCR-1955-2013-FU</t>
  </si>
  <si>
    <t>NIWA-SMOOTHOREOEPR-1973-2006-CORDUE</t>
  </si>
  <si>
    <t>NIWA-SMOOTHOREOSLD-1973-2007-CORDUE</t>
  </si>
  <si>
    <t>NIWA-SMOOTHOREOWECR-1965-2009-CORDUE</t>
  </si>
  <si>
    <t>SEFSC-SNOWGROUPSATLC-1974-2013-HIVELY</t>
  </si>
  <si>
    <t>SEFSC-SPANMACKSATLC-1950-2012-HIVELY</t>
  </si>
  <si>
    <t>FAFRFJ-SPANMACKSETO-1987-2010-ONO</t>
  </si>
  <si>
    <t>NWFSC-SPSDOGPCOAST-1916-2011-STACHURA</t>
  </si>
  <si>
    <t>NWFSC-SSTHORNHPCOAST-1901-2005-STANTON</t>
  </si>
  <si>
    <t>SWFSC-STFLOUNNPCOAST-1970-2005-STANTON</t>
  </si>
  <si>
    <t>SPC-STMARLINSWPO-1952-2011-CHING</t>
  </si>
  <si>
    <t>ISC-STMARLINWCNPAC-1951-2010-CHING</t>
  </si>
  <si>
    <t>IATTC-SWORDEPAC-1951-2012-PONS</t>
  </si>
  <si>
    <t>ICCAT-SWORDMED-1950-2009-CHING</t>
  </si>
  <si>
    <t>ICCAT-SWORDNATL-1950-2011-SISIMP2016</t>
  </si>
  <si>
    <t>ISC-SWORDNPAC-1951-2012-PONS</t>
  </si>
  <si>
    <t>ICCAT-SWORDSATL-1950-2015-PONS</t>
  </si>
  <si>
    <t>SEFSC-BLTILESATLC-1974-2011-SISIMP2016</t>
  </si>
  <si>
    <t>NZMFishINSHOREWG-TREVALLYTRE7-1944-2005-JENSEN</t>
  </si>
  <si>
    <t>SEFSC-VSNAPSATLC-1945-2012-HIVELY</t>
  </si>
  <si>
    <t>ICCAT-WMARLINATL-1956-2011-CHING</t>
  </si>
  <si>
    <t>IATTC-YFINEPAC-1950-2012-PONS</t>
  </si>
  <si>
    <t>IOTC-YFINEIO-1950-2014-PONS</t>
  </si>
  <si>
    <t>multinational</t>
  </si>
  <si>
    <t>S of Sicily</t>
  </si>
  <si>
    <t>N Atlantic</t>
  </si>
  <si>
    <t>CW Pacific</t>
  </si>
  <si>
    <t>E Pacific</t>
  </si>
  <si>
    <t>Pacific</t>
  </si>
  <si>
    <t>E Atlantic</t>
  </si>
  <si>
    <t>W Atlantic</t>
  </si>
  <si>
    <t>N Pacific</t>
  </si>
  <si>
    <t>(t x 10^3)</t>
  </si>
  <si>
    <t>(cost+sub)/value</t>
  </si>
  <si>
    <t>Country</t>
  </si>
  <si>
    <t>Angola</t>
  </si>
  <si>
    <t>Eritrea</t>
  </si>
  <si>
    <t>Cameroon</t>
  </si>
  <si>
    <t>Cape Verde</t>
  </si>
  <si>
    <t>Comoros</t>
  </si>
  <si>
    <t>Congo Rep</t>
  </si>
  <si>
    <t>Congo Dem Rep</t>
  </si>
  <si>
    <t>Benin</t>
  </si>
  <si>
    <t>Eq Guinea</t>
  </si>
  <si>
    <t>Djibouti</t>
  </si>
  <si>
    <t>Gabon</t>
  </si>
  <si>
    <t>Gambia</t>
  </si>
  <si>
    <t>Ghana</t>
  </si>
  <si>
    <t>Guinea</t>
  </si>
  <si>
    <t>Cote d'Ivoire</t>
  </si>
  <si>
    <t>Kenya</t>
  </si>
  <si>
    <t>Liberia</t>
  </si>
  <si>
    <t>Libya</t>
  </si>
  <si>
    <t>Madagascar</t>
  </si>
  <si>
    <t>Maldives</t>
  </si>
  <si>
    <t>Mauritania</t>
  </si>
  <si>
    <t>Mauritius</t>
  </si>
  <si>
    <t>Morocco</t>
  </si>
  <si>
    <t>Mozambique</t>
  </si>
  <si>
    <t>Namibia</t>
  </si>
  <si>
    <t>Nigeria</t>
  </si>
  <si>
    <t>GuineaBissau</t>
  </si>
  <si>
    <t>Sao Tome Principe</t>
  </si>
  <si>
    <t>Senegal</t>
  </si>
  <si>
    <t>Seychelles</t>
  </si>
  <si>
    <t>Sierra Leone</t>
  </si>
  <si>
    <t>Somalia</t>
  </si>
  <si>
    <t>Sudan</t>
  </si>
  <si>
    <t>Togo</t>
  </si>
  <si>
    <t>Tunisia</t>
  </si>
  <si>
    <t>Egypt</t>
  </si>
  <si>
    <t>Tanzania</t>
  </si>
  <si>
    <t>Bahrain</t>
  </si>
  <si>
    <t>Bangladesh</t>
  </si>
  <si>
    <t>Brunei Darsm</t>
  </si>
  <si>
    <t>Cambodia</t>
  </si>
  <si>
    <t>China Main</t>
  </si>
  <si>
    <t>India</t>
  </si>
  <si>
    <t>Indonesia</t>
  </si>
  <si>
    <t>Iran</t>
  </si>
  <si>
    <t>Israel</t>
  </si>
  <si>
    <t>Jordan</t>
  </si>
  <si>
    <t>Korea Rep</t>
  </si>
  <si>
    <t>Kuwait</t>
  </si>
  <si>
    <t>Lebanon</t>
  </si>
  <si>
    <t>Malaysia</t>
  </si>
  <si>
    <t>Myanmar</t>
  </si>
  <si>
    <t>Oman</t>
  </si>
  <si>
    <t>Pakistan</t>
  </si>
  <si>
    <t>Philippines</t>
  </si>
  <si>
    <t>Qatar</t>
  </si>
  <si>
    <t>Saudi Arabia</t>
  </si>
  <si>
    <t>Singapore</t>
  </si>
  <si>
    <t>Sri Lanka</t>
  </si>
  <si>
    <t>Suriname</t>
  </si>
  <si>
    <t>Syria</t>
  </si>
  <si>
    <t>Taiwan</t>
  </si>
  <si>
    <t>Thailand</t>
  </si>
  <si>
    <t>Turkey</t>
  </si>
  <si>
    <t>United Arab Em</t>
  </si>
  <si>
    <t>Viet Nam</t>
  </si>
  <si>
    <t>Yemen</t>
  </si>
  <si>
    <t>Albania</t>
  </si>
  <si>
    <t>Belgium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</si>
  <si>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</si>
  <si>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</si>
  <si>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</si>
  <si>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</si>
  <si>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</si>
  <si>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</si>
  <si>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</si>
  <si>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</si>
  <si>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</si>
  <si>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</si>
  <si>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</si>
  <si>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</si>
  <si>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</si>
  <si>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</si>
  <si>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</si>
  <si>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</si>
  <si>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</si>
  <si>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</si>
  <si>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</si>
  <si>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</si>
  <si>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</si>
  <si>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Russian Fed</t>
  </si>
  <si>
    <t>Spain</t>
  </si>
  <si>
    <t>Sweden</t>
  </si>
  <si>
    <t>United Kingdom</t>
  </si>
  <si>
    <t>Ukraine</t>
  </si>
  <si>
    <t>Mexico</t>
  </si>
  <si>
    <t>United States of America</t>
  </si>
  <si>
    <t>Australia</t>
  </si>
  <si>
    <t>Fiji</t>
  </si>
  <si>
    <t>Kiribati</t>
  </si>
  <si>
    <t>Marshall Is</t>
  </si>
  <si>
    <t>Micronesia</t>
  </si>
  <si>
    <t>Nauru</t>
  </si>
  <si>
    <t>Palau</t>
  </si>
  <si>
    <t>Papua N Guinea</t>
  </si>
  <si>
    <t>Samoa</t>
  </si>
  <si>
    <t>Solomon Is.</t>
  </si>
  <si>
    <t>Tonga</t>
  </si>
  <si>
    <t>Vanuatu</t>
  </si>
  <si>
    <t>Antigua Barbuda</t>
  </si>
  <si>
    <t>Bahamas</t>
  </si>
  <si>
    <t>Barbados</t>
  </si>
  <si>
    <t>Belize</t>
  </si>
  <si>
    <t>Brazil</t>
  </si>
  <si>
    <t>Chile</t>
  </si>
  <si>
    <t>Colombia</t>
  </si>
  <si>
    <t>Costa Rica</t>
  </si>
  <si>
    <t>Cuba</t>
  </si>
  <si>
    <t>Dominica</t>
  </si>
  <si>
    <t>Dominican Rep.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</si>
  <si>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</si>
  <si>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</si>
  <si>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</si>
  <si>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</si>
  <si>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</si>
  <si>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</si>
  <si>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</si>
  <si>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</si>
  <si>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Nicaragua</t>
  </si>
  <si>
    <t>Panama</t>
  </si>
  <si>
    <t>Peru</t>
  </si>
  <si>
    <t>St Kitts &amp; Nevis</t>
  </si>
  <si>
    <t>St Lucia</t>
  </si>
  <si>
    <t>St Vincent</t>
  </si>
  <si>
    <t>Trinidad &amp; Tobago</t>
  </si>
  <si>
    <t>Uruguay</t>
  </si>
  <si>
    <t>Venezuela</t>
  </si>
  <si>
    <t>North America</t>
  </si>
  <si>
    <t>South America</t>
  </si>
  <si>
    <t>Northern Europe</t>
  </si>
  <si>
    <t>Western Europe</t>
  </si>
  <si>
    <t>Western Africa</t>
  </si>
  <si>
    <t>Southern Africa</t>
  </si>
  <si>
    <t>Southern Asia</t>
  </si>
  <si>
    <t>Northern America</t>
  </si>
  <si>
    <t>Eastern Asia</t>
  </si>
  <si>
    <t>Oceania</t>
  </si>
  <si>
    <t>US$ million</t>
  </si>
  <si>
    <t>Mediterranean</t>
  </si>
  <si>
    <t>W Pacific</t>
  </si>
  <si>
    <t>S Pacif</t>
  </si>
  <si>
    <t>*most sheets use this</t>
  </si>
  <si>
    <t>*stockid and stocklong are often used to ID species/stocks instead of latin name</t>
  </si>
  <si>
    <t>*from Ed's PNAS paper cost data</t>
  </si>
  <si>
    <t xml:space="preserve">*used with MSY for graph x axis </t>
  </si>
  <si>
    <t>*assessor sheet withstockid from bioparams</t>
  </si>
  <si>
    <t>*used to determine what country/region a stock is managed by or within</t>
  </si>
  <si>
    <t>1/yr</t>
  </si>
  <si>
    <t>metric tons</t>
  </si>
  <si>
    <t>year</t>
  </si>
  <si>
    <t>metric tons (MT)</t>
  </si>
  <si>
    <t>US$ 2005 per ton catch</t>
  </si>
  <si>
    <t>(US$ 2005 million)</t>
  </si>
  <si>
    <t>((cost+subsidies)/value)*ln(MSY)</t>
  </si>
  <si>
    <t>NT</t>
  </si>
  <si>
    <t>decreasing</t>
  </si>
  <si>
    <t>LC</t>
  </si>
  <si>
    <t>EN</t>
  </si>
  <si>
    <t>unspecified</t>
  </si>
  <si>
    <t>VU</t>
  </si>
  <si>
    <t>unknown</t>
  </si>
  <si>
    <t>DD</t>
  </si>
  <si>
    <t>stable</t>
  </si>
  <si>
    <t>CR</t>
  </si>
  <si>
    <t>IUCN_trend</t>
  </si>
  <si>
    <t>ln(MSY*1000)</t>
  </si>
  <si>
    <t>unitless, but MSY converted to Kg</t>
  </si>
  <si>
    <t>Canada Ecoast</t>
  </si>
  <si>
    <t>EU</t>
  </si>
  <si>
    <t>Euro non-EU</t>
  </si>
  <si>
    <t>NE Pacific</t>
  </si>
  <si>
    <t>SW Pacific</t>
  </si>
  <si>
    <t>S America</t>
  </si>
  <si>
    <t>Antarctic</t>
  </si>
  <si>
    <t>unitless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</si>
</sst>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Border="1"/>
    <xf numFmtId="0" fontId="0" fillId="0" borderId="0" xfId="0" applyFont="1"/>
    <xf numFmtId="0" fontId="1" fillId="0" borderId="0" xfId="0" applyFont="1" applyFill="1" applyAlignment="1">
      <alignment vertical="center"/>
    </xf>
    <xf numFmtId="0" fontId="0" fillId="0" borderId="0" xfId="1" applyFont="1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0" borderId="0" xfId="0" applyFont="1"/>
    <xf numFmtId="11" fontId="0" fillId="0" borderId="0" xfId="0" applyNumberFormat="1" applyFill="1"/>
    <xf numFmtId="0" fontId="9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Fill="1"/>
    <xf numFmtId="0" fontId="0" fillId="6" borderId="0" xfId="0" applyFill="1"/>
    <xf numFmtId="0" fontId="8" fillId="0" borderId="0" xfId="0" applyFont="1" applyFill="1" applyBorder="1"/>
    <xf numFmtId="0" fontId="0" fillId="0" borderId="0" xfId="0" applyBorder="1" applyAlignment="1"/>
    <xf numFmtId="0" fontId="7" fillId="6" borderId="0" xfId="0" applyFont="1" applyFill="1"/>
    <xf numFmtId="0" fontId="0" fillId="5" borderId="0" xfId="0" applyFill="1" applyBorder="1" applyAlignment="1"/>
    <xf numFmtId="0" fontId="7" fillId="2" borderId="0" xfId="0" applyFont="1" applyFill="1"/>
    <xf numFmtId="0" fontId="4" fillId="0" borderId="0" xfId="2" applyFont="1" applyFill="1"/>
  </cellXfs>
  <cellStyles count="3">
    <cellStyle name="Hyperlink" xfId="2" builtinId="8"/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ucn.org/resources/conservation-tools/iucn-red-list-threatened-spec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5"/>
  <sheetViews>
    <sheetView topLeftCell="U1" zoomScale="101" zoomScaleNormal="55" workbookViewId="0">
      <selection activeCell="W1" sqref="W1"/>
    </sheetView>
  </sheetViews>
  <sheetFormatPr defaultRowHeight="15" x14ac:dyDescent="0.25"/>
  <cols>
    <col min="1" max="1" width="26.140625" customWidth="1"/>
    <col min="11" max="23" width="9.140625" style="6"/>
    <col min="25" max="26" width="9.140625" style="6"/>
    <col min="28" max="28" width="9.140625" style="6"/>
    <col min="30" max="32" width="9.140625" style="6"/>
  </cols>
  <sheetData>
    <row r="1" spans="1:32" x14ac:dyDescent="0.25">
      <c r="B1" t="s">
        <v>713</v>
      </c>
      <c r="K1" s="6">
        <f>AVERAGE(K3:K144)</f>
        <v>1.6843284992575385</v>
      </c>
      <c r="L1" s="6">
        <f>AVERAGE(L3:L144)</f>
        <v>1.7927443006862844</v>
      </c>
      <c r="M1" s="6">
        <f>AVERAGE(M3:M144)</f>
        <v>2.1831110746269076</v>
      </c>
      <c r="N1" s="6">
        <f>AVERAGE(N3:N144)</f>
        <v>1.1620660171481711</v>
      </c>
      <c r="O1" s="6">
        <f>AVERAGE(O3:O144)</f>
        <v>1.7491165268854598</v>
      </c>
      <c r="P1" s="6">
        <f>AVERAGE(P3:P144)</f>
        <v>1.2728907055165439</v>
      </c>
      <c r="Q1" s="6">
        <f>AVERAGE(Q3:Q144)</f>
        <v>1.1055783675545106</v>
      </c>
      <c r="R1" s="6">
        <f>AVERAGE(R3:R144)</f>
        <v>1.0113416474530526</v>
      </c>
      <c r="S1" s="6">
        <f>AVERAGE(S3:S144)</f>
        <v>1.4668013216832989</v>
      </c>
      <c r="T1" s="6">
        <f>AVERAGE(T3:T144)</f>
        <v>1.0071498737637101</v>
      </c>
      <c r="U1" s="6">
        <f>AVERAGE(U3:U144)</f>
        <v>1.2508259832642314</v>
      </c>
      <c r="V1" s="6">
        <f>AVERAGE(V3:V144)</f>
        <v>1.4784332768977293</v>
      </c>
      <c r="W1" s="6">
        <f>AVERAGE(W3:W144)</f>
        <v>2.0384761841719197</v>
      </c>
      <c r="X1">
        <f>AVERAGE(X3:X144)</f>
        <v>1.4407644113582563</v>
      </c>
      <c r="Y1" s="6">
        <f>AVERAGE(Y3:Y144)</f>
        <v>1.4278160464962322</v>
      </c>
      <c r="Z1" s="6">
        <f>AVERAGE(Z3:Z144)</f>
        <v>1.953744563646189</v>
      </c>
      <c r="AA1">
        <f>AVERAGE(AA3:AA144)</f>
        <v>1.1257243336317566</v>
      </c>
      <c r="AB1" s="6">
        <f>AVERAGE(AB3:AB144)</f>
        <v>1.4576682222870292</v>
      </c>
      <c r="AC1">
        <f>AVERAGE(AC3:AC144)</f>
        <v>2.5958566617929799</v>
      </c>
      <c r="AD1" s="6">
        <f>AVERAGE(AD3:AD144)</f>
        <v>1.5279827913198007</v>
      </c>
      <c r="AE1" s="6">
        <f>AVERAGE(AE3:AE144)</f>
        <v>2.156761822300294</v>
      </c>
      <c r="AF1" s="6">
        <f>AVERAGE(AF3:AF144)</f>
        <v>2.0560713401097916</v>
      </c>
    </row>
    <row r="2" spans="1:32" x14ac:dyDescent="0.25">
      <c r="A2" s="13" t="s">
        <v>565</v>
      </c>
      <c r="B2" s="18" t="s">
        <v>564</v>
      </c>
      <c r="K2" s="19" t="s">
        <v>556</v>
      </c>
      <c r="L2" s="19" t="s">
        <v>81</v>
      </c>
      <c r="M2" s="19" t="s">
        <v>560</v>
      </c>
      <c r="N2" s="19" t="s">
        <v>561</v>
      </c>
      <c r="O2" s="19" t="s">
        <v>40</v>
      </c>
      <c r="P2" s="19" t="s">
        <v>562</v>
      </c>
      <c r="Q2" s="19" t="s">
        <v>558</v>
      </c>
      <c r="R2" s="19" t="s">
        <v>26</v>
      </c>
      <c r="S2" s="19" t="s">
        <v>715</v>
      </c>
      <c r="T2" s="19" t="s">
        <v>557</v>
      </c>
      <c r="U2" s="19" t="s">
        <v>559</v>
      </c>
      <c r="V2" s="19" t="s">
        <v>743</v>
      </c>
      <c r="W2" s="19" t="s">
        <v>744</v>
      </c>
      <c r="X2" s="18" t="s">
        <v>745</v>
      </c>
      <c r="Y2" s="19" t="s">
        <v>746</v>
      </c>
      <c r="Z2" s="19" t="s">
        <v>747</v>
      </c>
      <c r="AA2" s="18" t="s">
        <v>748</v>
      </c>
      <c r="AB2" s="19" t="s">
        <v>749</v>
      </c>
      <c r="AC2" s="18" t="s">
        <v>185</v>
      </c>
      <c r="AD2" s="19" t="s">
        <v>714</v>
      </c>
      <c r="AE2" s="19" t="s">
        <v>555</v>
      </c>
      <c r="AF2" s="19" t="s">
        <v>53</v>
      </c>
    </row>
    <row r="3" spans="1:32" x14ac:dyDescent="0.25">
      <c r="A3" s="14" t="s">
        <v>566</v>
      </c>
      <c r="B3">
        <v>2.5008944543828262</v>
      </c>
      <c r="L3" s="6">
        <v>2.5008944543828262</v>
      </c>
      <c r="M3" s="6">
        <v>2.5008944543828262</v>
      </c>
      <c r="O3" s="6">
        <v>2.5008944543828262</v>
      </c>
      <c r="AC3">
        <v>2.5008944543828262</v>
      </c>
    </row>
    <row r="4" spans="1:32" x14ac:dyDescent="0.25">
      <c r="A4" s="14" t="s">
        <v>567</v>
      </c>
      <c r="B4">
        <v>2.33587786259542</v>
      </c>
      <c r="AF4" s="6">
        <v>2.33587786259542</v>
      </c>
    </row>
    <row r="5" spans="1:32" x14ac:dyDescent="0.25">
      <c r="A5" s="14" t="s">
        <v>568</v>
      </c>
      <c r="B5">
        <v>1.3009452967611963</v>
      </c>
      <c r="K5" s="6">
        <v>1.3009452967611963</v>
      </c>
      <c r="O5" s="6">
        <v>1.3009452967611963</v>
      </c>
      <c r="AC5">
        <v>1.3009452967611963</v>
      </c>
    </row>
    <row r="6" spans="1:32" x14ac:dyDescent="0.25">
      <c r="A6" s="14" t="s">
        <v>569</v>
      </c>
      <c r="B6">
        <v>4.9211087420042636</v>
      </c>
    </row>
    <row r="7" spans="1:32" x14ac:dyDescent="0.25">
      <c r="A7" s="14" t="s">
        <v>570</v>
      </c>
      <c r="B7">
        <v>4.9807692307692308</v>
      </c>
      <c r="O7" s="6">
        <v>4.9807692307692308</v>
      </c>
      <c r="AF7" s="6">
        <v>4.9807692307692308</v>
      </c>
    </row>
    <row r="8" spans="1:32" x14ac:dyDescent="0.25">
      <c r="A8" s="14" t="s">
        <v>571</v>
      </c>
      <c r="B8">
        <v>2.228352490421456</v>
      </c>
      <c r="L8" s="6">
        <v>2.228352490421456</v>
      </c>
      <c r="M8" s="6">
        <v>2.228352490421456</v>
      </c>
      <c r="O8" s="6">
        <v>2.228352490421456</v>
      </c>
      <c r="AC8">
        <v>2.228352490421456</v>
      </c>
    </row>
    <row r="9" spans="1:32" x14ac:dyDescent="0.25">
      <c r="A9" s="14" t="s">
        <v>572</v>
      </c>
      <c r="B9">
        <v>2.8251366120218577</v>
      </c>
      <c r="L9" s="6">
        <v>2.8251366120218577</v>
      </c>
      <c r="M9" s="6">
        <v>2.8251366120218577</v>
      </c>
      <c r="O9" s="6">
        <v>2.8251366120218577</v>
      </c>
      <c r="AC9">
        <v>2.8251366120218577</v>
      </c>
    </row>
    <row r="10" spans="1:32" x14ac:dyDescent="0.25">
      <c r="A10" s="14" t="s">
        <v>573</v>
      </c>
      <c r="B10">
        <v>4.3842364532019706</v>
      </c>
      <c r="K10" s="6">
        <v>4.3842364532019706</v>
      </c>
      <c r="M10" s="6">
        <v>4.3842364532019706</v>
      </c>
      <c r="O10" s="6">
        <v>4.3842364532019706</v>
      </c>
      <c r="AC10">
        <v>4.3842364532019706</v>
      </c>
    </row>
    <row r="11" spans="1:32" x14ac:dyDescent="0.25">
      <c r="A11" s="14" t="s">
        <v>574</v>
      </c>
      <c r="B11">
        <v>5.1162790697674421</v>
      </c>
      <c r="K11" s="6">
        <v>5.1162790697674421</v>
      </c>
      <c r="M11" s="6">
        <v>5.1162790697674421</v>
      </c>
      <c r="O11" s="6">
        <v>5.1162790697674421</v>
      </c>
      <c r="AC11">
        <v>5.1162790697674421</v>
      </c>
    </row>
    <row r="12" spans="1:32" x14ac:dyDescent="0.25">
      <c r="A12" s="14" t="s">
        <v>575</v>
      </c>
      <c r="B12">
        <v>6.4666666666666668</v>
      </c>
      <c r="AF12" s="6">
        <v>6.4666666666666668</v>
      </c>
    </row>
    <row r="13" spans="1:32" x14ac:dyDescent="0.25">
      <c r="A13" s="15" t="s">
        <v>576</v>
      </c>
      <c r="B13">
        <v>1.8953271028037382</v>
      </c>
      <c r="L13" s="6">
        <v>1.8953271028037382</v>
      </c>
      <c r="M13" s="6">
        <v>1.8953271028037382</v>
      </c>
      <c r="O13" s="6">
        <v>1.8953271028037382</v>
      </c>
      <c r="AC13">
        <v>1.8953271028037382</v>
      </c>
    </row>
    <row r="14" spans="1:32" x14ac:dyDescent="0.25">
      <c r="A14" s="15" t="s">
        <v>577</v>
      </c>
      <c r="B14">
        <v>1.6978527607361964</v>
      </c>
      <c r="K14" s="6">
        <v>1.6978527607361964</v>
      </c>
      <c r="M14" s="6">
        <v>1.6978527607361964</v>
      </c>
      <c r="O14" s="6">
        <v>1.6978527607361964</v>
      </c>
      <c r="AC14">
        <v>1.6978527607361964</v>
      </c>
    </row>
    <row r="15" spans="1:32" x14ac:dyDescent="0.25">
      <c r="A15" s="15" t="s">
        <v>578</v>
      </c>
      <c r="B15">
        <v>3.7270483243140613</v>
      </c>
      <c r="K15" s="6">
        <v>3.7270483243140613</v>
      </c>
      <c r="M15" s="6">
        <v>3.7270483243140613</v>
      </c>
      <c r="O15" s="6">
        <v>3.7270483243140613</v>
      </c>
      <c r="AC15">
        <v>3.7270483243140613</v>
      </c>
    </row>
    <row r="16" spans="1:32" x14ac:dyDescent="0.25">
      <c r="A16" s="15" t="s">
        <v>579</v>
      </c>
      <c r="B16">
        <v>1.4424619806011254</v>
      </c>
      <c r="K16" s="6">
        <v>1.4424619806011254</v>
      </c>
      <c r="M16" s="6">
        <v>1.4424619806011254</v>
      </c>
      <c r="O16" s="6">
        <v>1.4424619806011254</v>
      </c>
      <c r="AC16">
        <v>1.4424619806011254</v>
      </c>
    </row>
    <row r="17" spans="1:32" x14ac:dyDescent="0.25">
      <c r="A17" s="15" t="s">
        <v>580</v>
      </c>
      <c r="B17">
        <v>2.7880747126436782</v>
      </c>
      <c r="K17" s="6">
        <v>2.7880747126436782</v>
      </c>
      <c r="M17" s="6">
        <v>2.7880747126436782</v>
      </c>
      <c r="O17" s="6">
        <v>2.7880747126436782</v>
      </c>
      <c r="AC17">
        <v>2.7880747126436782</v>
      </c>
    </row>
    <row r="18" spans="1:32" x14ac:dyDescent="0.25">
      <c r="A18" s="15" t="s">
        <v>581</v>
      </c>
      <c r="B18">
        <v>2.6127272727272728</v>
      </c>
      <c r="AF18" s="6">
        <v>2.6127272727272728</v>
      </c>
    </row>
    <row r="19" spans="1:32" x14ac:dyDescent="0.25">
      <c r="A19" s="15" t="s">
        <v>582</v>
      </c>
      <c r="B19">
        <v>2.3457556935817805</v>
      </c>
      <c r="L19" s="6">
        <v>2.3457556935817805</v>
      </c>
      <c r="M19" s="6">
        <v>2.3457556935817805</v>
      </c>
      <c r="O19" s="6">
        <v>2.3457556935817805</v>
      </c>
      <c r="AC19">
        <v>2.3457556935817805</v>
      </c>
    </row>
    <row r="20" spans="1:32" x14ac:dyDescent="0.25">
      <c r="A20" s="15" t="s">
        <v>583</v>
      </c>
      <c r="B20">
        <v>1.9671490027375829</v>
      </c>
      <c r="AD20" s="6">
        <v>1.9671490027375829</v>
      </c>
      <c r="AE20" s="6">
        <v>1.9671490027375829</v>
      </c>
    </row>
    <row r="21" spans="1:32" x14ac:dyDescent="0.25">
      <c r="A21" s="15" t="s">
        <v>584</v>
      </c>
      <c r="B21">
        <v>1.3031131062750074</v>
      </c>
      <c r="AF21" s="6">
        <v>1.3031131062750101</v>
      </c>
    </row>
    <row r="22" spans="1:32" x14ac:dyDescent="0.25">
      <c r="A22" s="15" t="s">
        <v>585</v>
      </c>
      <c r="B22">
        <v>0.50588382770021467</v>
      </c>
      <c r="AF22" s="6">
        <v>0.50588382770021467</v>
      </c>
    </row>
    <row r="23" spans="1:32" x14ac:dyDescent="0.25">
      <c r="A23" s="15" t="s">
        <v>586</v>
      </c>
      <c r="B23">
        <v>0.84609306656884042</v>
      </c>
      <c r="L23" s="6">
        <v>0.84609306656884042</v>
      </c>
      <c r="M23" s="6">
        <v>0.84609306656884042</v>
      </c>
      <c r="O23" s="6">
        <v>0.84609306656884042</v>
      </c>
      <c r="AC23">
        <v>0.84609306656884042</v>
      </c>
    </row>
    <row r="24" spans="1:32" x14ac:dyDescent="0.25">
      <c r="A24" s="15" t="s">
        <v>587</v>
      </c>
      <c r="B24">
        <v>3.0289855072463769</v>
      </c>
      <c r="AF24" s="6">
        <v>3.0289855072463769</v>
      </c>
    </row>
    <row r="25" spans="1:32" x14ac:dyDescent="0.25">
      <c r="A25" s="15" t="s">
        <v>588</v>
      </c>
      <c r="B25">
        <v>2.9487523171253387</v>
      </c>
      <c r="AD25" s="6">
        <v>2.9487523171253387</v>
      </c>
    </row>
    <row r="26" spans="1:32" x14ac:dyDescent="0.25">
      <c r="A26" s="15" t="s">
        <v>589</v>
      </c>
      <c r="B26">
        <v>1.9229793977812994</v>
      </c>
      <c r="AF26" s="6">
        <v>1.9229793977812994</v>
      </c>
    </row>
    <row r="27" spans="1:32" x14ac:dyDescent="0.25">
      <c r="A27" s="15" t="s">
        <v>590</v>
      </c>
      <c r="B27">
        <v>2.0109910581222059</v>
      </c>
      <c r="L27" s="6">
        <v>2.0109910581222059</v>
      </c>
      <c r="M27" s="6">
        <v>2.0109910581222059</v>
      </c>
      <c r="O27" s="6">
        <v>2.0109910581222059</v>
      </c>
      <c r="AC27">
        <v>2.0109910581222059</v>
      </c>
    </row>
    <row r="28" spans="1:32" x14ac:dyDescent="0.25">
      <c r="A28" s="15" t="s">
        <v>591</v>
      </c>
      <c r="B28">
        <v>1.828099435266797</v>
      </c>
      <c r="L28" s="6">
        <v>1.828099435266797</v>
      </c>
      <c r="M28" s="6">
        <v>1.828099435266797</v>
      </c>
      <c r="O28" s="6">
        <v>1.828099435266797</v>
      </c>
      <c r="AC28">
        <v>1.828099435266797</v>
      </c>
    </row>
    <row r="29" spans="1:32" x14ac:dyDescent="0.25">
      <c r="A29" s="15" t="s">
        <v>592</v>
      </c>
      <c r="B29">
        <v>2.1056910569105689</v>
      </c>
      <c r="L29" s="6">
        <v>2.1056910569105689</v>
      </c>
      <c r="M29" s="6">
        <v>2.1056910569105689</v>
      </c>
      <c r="O29" s="6">
        <v>2.1056910569105689</v>
      </c>
      <c r="AC29">
        <v>2.1056910569105689</v>
      </c>
    </row>
    <row r="30" spans="1:32" x14ac:dyDescent="0.25">
      <c r="A30" s="15" t="s">
        <v>593</v>
      </c>
      <c r="B30">
        <v>2.87431693989071</v>
      </c>
      <c r="K30" s="6">
        <v>2.87431693989071</v>
      </c>
      <c r="M30" s="6">
        <v>2.87431693989071</v>
      </c>
      <c r="O30" s="6">
        <v>2.87431693989071</v>
      </c>
      <c r="AC30">
        <v>2.87431693989071</v>
      </c>
    </row>
    <row r="31" spans="1:32" x14ac:dyDescent="0.25">
      <c r="A31" s="15" t="s">
        <v>594</v>
      </c>
      <c r="B31">
        <v>2.2207932368018706</v>
      </c>
      <c r="K31" s="6">
        <v>2.2207932368018706</v>
      </c>
      <c r="M31" s="6">
        <v>2.2207932368018706</v>
      </c>
      <c r="O31" s="6">
        <v>2.2207932368018706</v>
      </c>
      <c r="AC31">
        <v>2.2207932368018706</v>
      </c>
    </row>
    <row r="32" spans="1:32" x14ac:dyDescent="0.25">
      <c r="A32" s="15" t="s">
        <v>595</v>
      </c>
      <c r="B32">
        <v>7.2816901408450709</v>
      </c>
      <c r="AF32" s="6">
        <v>7.2816901408450709</v>
      </c>
    </row>
    <row r="33" spans="1:32" x14ac:dyDescent="0.25">
      <c r="A33" s="15" t="s">
        <v>596</v>
      </c>
      <c r="B33">
        <v>1.5057684384013186</v>
      </c>
      <c r="K33" s="6">
        <v>1.5057684384013186</v>
      </c>
      <c r="M33" s="6">
        <v>1.5057684384013186</v>
      </c>
      <c r="O33" s="6">
        <v>1.5057684384013186</v>
      </c>
    </row>
    <row r="34" spans="1:32" x14ac:dyDescent="0.25">
      <c r="A34" s="15" t="s">
        <v>597</v>
      </c>
      <c r="B34">
        <v>0.9823269513991163</v>
      </c>
      <c r="AF34" s="6">
        <v>0.9823269513991163</v>
      </c>
    </row>
    <row r="35" spans="1:32" x14ac:dyDescent="0.25">
      <c r="A35" s="15" t="s">
        <v>364</v>
      </c>
      <c r="B35">
        <v>1.9109611298587676</v>
      </c>
      <c r="L35" s="6">
        <v>1.9109611298587676</v>
      </c>
      <c r="M35" s="6">
        <v>1.9109611298587676</v>
      </c>
      <c r="O35" s="6">
        <v>1.9109611298587676</v>
      </c>
      <c r="AB35" s="6">
        <v>1.9109611298587676</v>
      </c>
      <c r="AF35" s="6">
        <v>1.9109611298587676</v>
      </c>
    </row>
    <row r="36" spans="1:32" x14ac:dyDescent="0.25">
      <c r="A36" s="15" t="s">
        <v>598</v>
      </c>
      <c r="B36">
        <v>1.1764705882352942</v>
      </c>
      <c r="AF36" s="6">
        <v>1.1764705882352942</v>
      </c>
    </row>
    <row r="37" spans="1:32" x14ac:dyDescent="0.25">
      <c r="A37" s="15" t="s">
        <v>599</v>
      </c>
      <c r="B37">
        <v>5.1829268292682933</v>
      </c>
      <c r="K37" s="6">
        <v>5.1829268292682933</v>
      </c>
      <c r="M37" s="6">
        <v>5.1829268292682933</v>
      </c>
      <c r="O37" s="6">
        <v>5.1829268292682933</v>
      </c>
      <c r="AC37">
        <v>5.1829268292682933</v>
      </c>
    </row>
    <row r="38" spans="1:32" x14ac:dyDescent="0.25">
      <c r="A38" s="15" t="s">
        <v>600</v>
      </c>
      <c r="B38">
        <v>2.6799999999999997</v>
      </c>
      <c r="AD38" s="6">
        <v>2.6799999999999997</v>
      </c>
      <c r="AE38" s="6">
        <v>2.6799999999999997</v>
      </c>
    </row>
    <row r="39" spans="1:32" x14ac:dyDescent="0.25">
      <c r="A39" s="15" t="s">
        <v>601</v>
      </c>
      <c r="B39">
        <v>1.8516931582584659</v>
      </c>
      <c r="AD39" s="6">
        <v>1.8516931582584659</v>
      </c>
      <c r="AE39" s="6">
        <v>1.8516931582584659</v>
      </c>
    </row>
    <row r="40" spans="1:32" x14ac:dyDescent="0.25">
      <c r="A40" s="15" t="s">
        <v>602</v>
      </c>
      <c r="B40">
        <v>2.7296786389413992</v>
      </c>
      <c r="AF40" s="6">
        <v>2.7296786389413992</v>
      </c>
    </row>
    <row r="41" spans="1:32" x14ac:dyDescent="0.25">
      <c r="A41" s="15" t="s">
        <v>603</v>
      </c>
      <c r="B41">
        <v>0.85207100591715978</v>
      </c>
    </row>
    <row r="42" spans="1:32" x14ac:dyDescent="0.25">
      <c r="A42" s="15" t="s">
        <v>604</v>
      </c>
      <c r="B42">
        <v>1.2088054521888199</v>
      </c>
      <c r="AF42" s="6">
        <v>1.2088054521888199</v>
      </c>
    </row>
    <row r="43" spans="1:32" x14ac:dyDescent="0.25">
      <c r="A43" s="15" t="s">
        <v>605</v>
      </c>
      <c r="B43">
        <v>1.5421686746987953</v>
      </c>
    </row>
    <row r="44" spans="1:32" x14ac:dyDescent="0.25">
      <c r="A44" s="15" t="s">
        <v>606</v>
      </c>
      <c r="B44">
        <v>0.56905092133940949</v>
      </c>
    </row>
    <row r="45" spans="1:32" x14ac:dyDescent="0.25">
      <c r="A45" s="15" t="s">
        <v>607</v>
      </c>
      <c r="B45">
        <v>0.95660810126294105</v>
      </c>
      <c r="P45" s="6">
        <v>0.95660810126294105</v>
      </c>
      <c r="S45" s="6">
        <v>0.95660810126294105</v>
      </c>
      <c r="U45" s="6">
        <v>0.95660810126294105</v>
      </c>
      <c r="Y45" s="6">
        <v>0.95660810126294105</v>
      </c>
    </row>
    <row r="46" spans="1:32" x14ac:dyDescent="0.25">
      <c r="A46" s="15" t="s">
        <v>608</v>
      </c>
      <c r="B46">
        <v>1.2037740215968351</v>
      </c>
      <c r="AF46" s="6">
        <v>1.2037740215968351</v>
      </c>
    </row>
    <row r="47" spans="1:32" x14ac:dyDescent="0.25">
      <c r="A47" s="15" t="s">
        <v>609</v>
      </c>
      <c r="B47">
        <v>2.1596073366899891</v>
      </c>
      <c r="Y47" s="6">
        <v>2.1596073366899891</v>
      </c>
      <c r="AF47" s="6">
        <v>2.1596073366899891</v>
      </c>
    </row>
    <row r="48" spans="1:32" x14ac:dyDescent="0.25">
      <c r="A48" s="15" t="s">
        <v>610</v>
      </c>
      <c r="B48">
        <v>0.69975448900014448</v>
      </c>
    </row>
    <row r="49" spans="1:32" x14ac:dyDescent="0.25">
      <c r="A49" s="15" t="s">
        <v>611</v>
      </c>
      <c r="B49">
        <v>0.60733944954128427</v>
      </c>
      <c r="AD49" s="6">
        <v>0.60733944954128427</v>
      </c>
    </row>
    <row r="50" spans="1:32" x14ac:dyDescent="0.25">
      <c r="A50" s="15" t="s">
        <v>111</v>
      </c>
      <c r="B50">
        <v>1.0252371817727319</v>
      </c>
      <c r="P50" s="6">
        <v>1.0252371817727319</v>
      </c>
      <c r="S50" s="6">
        <v>1.0252371817727319</v>
      </c>
      <c r="U50" s="6">
        <v>1.0252371817727319</v>
      </c>
      <c r="Y50" s="6">
        <v>1.0252371817727319</v>
      </c>
    </row>
    <row r="51" spans="1:32" x14ac:dyDescent="0.25">
      <c r="A51" s="15" t="s">
        <v>612</v>
      </c>
      <c r="B51">
        <v>0.88461538461538458</v>
      </c>
    </row>
    <row r="52" spans="1:32" x14ac:dyDescent="0.25">
      <c r="A52" s="15" t="s">
        <v>613</v>
      </c>
      <c r="B52">
        <v>1.7925661650233524</v>
      </c>
      <c r="P52" s="6">
        <v>1.7925661650233524</v>
      </c>
      <c r="S52" s="6">
        <v>1.7925661650233524</v>
      </c>
      <c r="U52" s="6">
        <v>1.7925661650233524</v>
      </c>
      <c r="Y52" s="6">
        <v>1.7925661650233524</v>
      </c>
    </row>
    <row r="53" spans="1:32" x14ac:dyDescent="0.25">
      <c r="A53" s="15" t="s">
        <v>614</v>
      </c>
      <c r="B53">
        <v>0.75027995520716695</v>
      </c>
    </row>
    <row r="54" spans="1:32" x14ac:dyDescent="0.25">
      <c r="A54" s="15" t="s">
        <v>615</v>
      </c>
      <c r="B54">
        <v>0.7286652078774617</v>
      </c>
      <c r="AD54" s="6">
        <v>0.7286652078774617</v>
      </c>
    </row>
    <row r="55" spans="1:32" x14ac:dyDescent="0.25">
      <c r="A55" s="15" t="s">
        <v>616</v>
      </c>
      <c r="B55">
        <v>1.0829668414455973</v>
      </c>
      <c r="AF55" s="6">
        <v>1.0829668414455973</v>
      </c>
    </row>
    <row r="56" spans="1:32" x14ac:dyDescent="0.25">
      <c r="A56" s="15" t="s">
        <v>617</v>
      </c>
      <c r="B56">
        <v>0.83258614064301262</v>
      </c>
      <c r="AF56" s="6">
        <v>0.83258614064301262</v>
      </c>
    </row>
    <row r="57" spans="1:32" x14ac:dyDescent="0.25">
      <c r="A57" s="15" t="s">
        <v>618</v>
      </c>
      <c r="B57">
        <v>0.9647569519061332</v>
      </c>
    </row>
    <row r="58" spans="1:32" x14ac:dyDescent="0.25">
      <c r="A58" s="15" t="s">
        <v>619</v>
      </c>
      <c r="B58">
        <v>0.88849885116160321</v>
      </c>
      <c r="AF58" s="6">
        <v>0.88849885116160321</v>
      </c>
    </row>
    <row r="59" spans="1:32" x14ac:dyDescent="0.25">
      <c r="A59" s="15" t="s">
        <v>620</v>
      </c>
      <c r="B59">
        <v>1.3843145795523291</v>
      </c>
      <c r="P59" s="6">
        <v>1.3843145795523291</v>
      </c>
      <c r="S59" s="6">
        <v>1.3843145795523291</v>
      </c>
      <c r="U59" s="6">
        <v>1.3843145795523291</v>
      </c>
      <c r="Y59" s="6">
        <v>1.3843145795523291</v>
      </c>
    </row>
    <row r="60" spans="1:32" x14ac:dyDescent="0.25">
      <c r="A60" s="15" t="s">
        <v>621</v>
      </c>
      <c r="B60">
        <v>1.2682775712515488</v>
      </c>
    </row>
    <row r="61" spans="1:32" x14ac:dyDescent="0.25">
      <c r="A61" s="15" t="s">
        <v>622</v>
      </c>
      <c r="B61">
        <v>0.96162068614476237</v>
      </c>
      <c r="AF61" s="6">
        <v>0.96162068614476237</v>
      </c>
    </row>
    <row r="62" spans="1:32" x14ac:dyDescent="0.25">
      <c r="A62" s="15" t="s">
        <v>623</v>
      </c>
      <c r="B62">
        <v>0.73611111111111116</v>
      </c>
    </row>
    <row r="63" spans="1:32" x14ac:dyDescent="0.25">
      <c r="A63" s="15" t="s">
        <v>624</v>
      </c>
      <c r="B63">
        <v>0.81207047710625302</v>
      </c>
      <c r="AF63" s="6">
        <v>0.81207047710625302</v>
      </c>
    </row>
    <row r="64" spans="1:32" x14ac:dyDescent="0.25">
      <c r="A64" s="15" t="s">
        <v>625</v>
      </c>
      <c r="B64">
        <v>0.48846153846153845</v>
      </c>
      <c r="K64" s="6">
        <v>0.48846153846153845</v>
      </c>
      <c r="N64" s="6">
        <v>0.48846153846153845</v>
      </c>
      <c r="O64" s="6">
        <v>0.48846153846153845</v>
      </c>
      <c r="AA64">
        <v>0.48846153846153845</v>
      </c>
    </row>
    <row r="65" spans="1:32" x14ac:dyDescent="0.25">
      <c r="A65" s="15" t="s">
        <v>626</v>
      </c>
      <c r="B65">
        <v>0.88865096359743045</v>
      </c>
      <c r="AD65" s="6">
        <v>0.88865096359743045</v>
      </c>
    </row>
    <row r="66" spans="1:32" x14ac:dyDescent="0.25">
      <c r="A66" s="15" t="s">
        <v>627</v>
      </c>
      <c r="B66">
        <v>1.0064997199402539</v>
      </c>
      <c r="P66" s="6">
        <v>1.0064997199402539</v>
      </c>
      <c r="S66" s="6">
        <v>1.0064997199402539</v>
      </c>
      <c r="U66" s="6">
        <v>1.0064997199402539</v>
      </c>
    </row>
    <row r="67" spans="1:32" x14ac:dyDescent="0.25">
      <c r="A67" s="15" t="s">
        <v>628</v>
      </c>
      <c r="B67">
        <v>0.9160937252031105</v>
      </c>
    </row>
    <row r="68" spans="1:32" x14ac:dyDescent="0.25">
      <c r="A68" s="15" t="s">
        <v>629</v>
      </c>
      <c r="B68">
        <v>0.81220726716955083</v>
      </c>
      <c r="AD68" s="6">
        <v>0.81220726716955083</v>
      </c>
    </row>
    <row r="69" spans="1:32" x14ac:dyDescent="0.25">
      <c r="A69" s="15" t="s">
        <v>630</v>
      </c>
      <c r="B69">
        <v>1.0242494226327945</v>
      </c>
      <c r="AF69" s="6">
        <v>1.0242494226327945</v>
      </c>
    </row>
    <row r="70" spans="1:32" x14ac:dyDescent="0.25">
      <c r="A70" s="15" t="s">
        <v>631</v>
      </c>
      <c r="B70">
        <v>0.9210278574179469</v>
      </c>
      <c r="P70" s="6">
        <v>0.9210278574179469</v>
      </c>
      <c r="S70" s="6">
        <v>0.9210278574179469</v>
      </c>
      <c r="U70" s="6">
        <v>0.9210278574179469</v>
      </c>
      <c r="Y70" s="6">
        <v>0.9210278574179469</v>
      </c>
    </row>
    <row r="71" spans="1:32" x14ac:dyDescent="0.25">
      <c r="A71" s="15" t="s">
        <v>632</v>
      </c>
      <c r="B71">
        <v>0.7403926212370715</v>
      </c>
      <c r="AF71" s="6">
        <v>0.7403926212370715</v>
      </c>
    </row>
    <row r="72" spans="1:32" x14ac:dyDescent="0.25">
      <c r="A72" s="15" t="s">
        <v>633</v>
      </c>
      <c r="B72">
        <v>1.6705882352941177</v>
      </c>
      <c r="X72">
        <v>1.6705882352941199</v>
      </c>
      <c r="AD72" s="6">
        <v>1.6705882352941177</v>
      </c>
    </row>
    <row r="73" spans="1:32" x14ac:dyDescent="0.25">
      <c r="A73" s="15" t="s">
        <v>634</v>
      </c>
      <c r="B73">
        <v>0.8581055063534847</v>
      </c>
      <c r="K73" s="6">
        <v>0.8581055063534847</v>
      </c>
      <c r="M73" s="6">
        <v>0.8581055063534847</v>
      </c>
      <c r="O73" s="6">
        <v>0.8581055063534847</v>
      </c>
    </row>
    <row r="74" spans="1:32" x14ac:dyDescent="0.25">
      <c r="A74" s="15" t="s">
        <v>635</v>
      </c>
      <c r="B74">
        <v>1.6976744186046511</v>
      </c>
    </row>
    <row r="75" spans="1:32" x14ac:dyDescent="0.25">
      <c r="A75" s="15" t="s">
        <v>636</v>
      </c>
      <c r="B75">
        <v>2.2295839753466873</v>
      </c>
      <c r="W75" s="6">
        <v>2.2295839753466873</v>
      </c>
      <c r="AD75" s="6">
        <v>2.2295839753466873</v>
      </c>
    </row>
    <row r="76" spans="1:32" x14ac:dyDescent="0.25">
      <c r="A76" s="15" t="s">
        <v>637</v>
      </c>
      <c r="B76">
        <v>1.1570247933884297</v>
      </c>
      <c r="W76" s="6">
        <v>1.1570247933884297</v>
      </c>
      <c r="AD76" s="6">
        <v>1.1570247933884297</v>
      </c>
    </row>
    <row r="77" spans="1:32" x14ac:dyDescent="0.25">
      <c r="A77" s="15" t="s">
        <v>638</v>
      </c>
      <c r="B77">
        <v>0.54102811326499556</v>
      </c>
      <c r="K77" s="6">
        <v>0.54102811326499556</v>
      </c>
      <c r="M77" s="6">
        <v>0.54102811326499556</v>
      </c>
      <c r="O77" s="6">
        <v>0.54102811326499556</v>
      </c>
      <c r="W77" s="6">
        <v>0.54102811326499556</v>
      </c>
    </row>
    <row r="78" spans="1:32" x14ac:dyDescent="0.25">
      <c r="A78" s="15" t="s">
        <v>639</v>
      </c>
      <c r="B78">
        <v>1.8451135082917405</v>
      </c>
      <c r="W78" s="6">
        <v>1.8451135082917405</v>
      </c>
    </row>
    <row r="79" spans="1:32" x14ac:dyDescent="0.25">
      <c r="A79" s="15" t="s">
        <v>640</v>
      </c>
      <c r="B79">
        <v>6.6634304207119746</v>
      </c>
      <c r="W79" s="6">
        <v>6.6634304207119746</v>
      </c>
    </row>
    <row r="80" spans="1:32" x14ac:dyDescent="0.25">
      <c r="A80" s="14" t="s">
        <v>641</v>
      </c>
      <c r="B80">
        <v>0.89510779436152577</v>
      </c>
      <c r="K80" s="6">
        <v>0.89510779436152577</v>
      </c>
      <c r="M80" s="6">
        <v>0.89510779436152577</v>
      </c>
      <c r="O80" s="6">
        <v>0.89510779436152577</v>
      </c>
      <c r="W80" s="6">
        <v>0.89510779436152577</v>
      </c>
    </row>
    <row r="81" spans="1:31" x14ac:dyDescent="0.25">
      <c r="A81" s="15" t="s">
        <v>642</v>
      </c>
      <c r="B81">
        <v>3.6611570247933884</v>
      </c>
    </row>
    <row r="82" spans="1:31" x14ac:dyDescent="0.25">
      <c r="A82" s="15" t="s">
        <v>643</v>
      </c>
      <c r="B82">
        <v>1.6211802748585289</v>
      </c>
      <c r="K82" s="6">
        <v>1.6211802748585289</v>
      </c>
      <c r="M82" s="6">
        <v>1.6211802748585289</v>
      </c>
      <c r="O82" s="6">
        <v>1.6211802748585289</v>
      </c>
      <c r="W82" s="6">
        <v>1.6211802748585289</v>
      </c>
    </row>
    <row r="83" spans="1:31" x14ac:dyDescent="0.25">
      <c r="A83" s="15" t="s">
        <v>644</v>
      </c>
      <c r="B83">
        <v>1.0161294142725183</v>
      </c>
      <c r="W83" s="6">
        <v>1.0161294142725183</v>
      </c>
      <c r="AD83" s="6">
        <v>1.0161294142725183</v>
      </c>
    </row>
    <row r="84" spans="1:31" x14ac:dyDescent="0.25">
      <c r="A84" s="15" t="s">
        <v>645</v>
      </c>
      <c r="B84">
        <v>2.6893248175182483</v>
      </c>
      <c r="K84" s="6">
        <v>2.6893248175182483</v>
      </c>
      <c r="O84" s="6">
        <v>2.6893248175182483</v>
      </c>
      <c r="V84" s="6">
        <v>2.6893248175182483</v>
      </c>
      <c r="W84" s="6">
        <v>2.6893248175182483</v>
      </c>
    </row>
    <row r="85" spans="1:31" x14ac:dyDescent="0.25">
      <c r="A85" s="15" t="s">
        <v>646</v>
      </c>
      <c r="B85">
        <v>2.3717275355237977</v>
      </c>
      <c r="K85" s="6">
        <v>2.3717275355237977</v>
      </c>
      <c r="M85" s="6">
        <v>2.3717275355237977</v>
      </c>
      <c r="O85" s="6">
        <v>2.3717275355237977</v>
      </c>
      <c r="W85" s="6">
        <v>2.3717275355237977</v>
      </c>
    </row>
    <row r="86" spans="1:31" x14ac:dyDescent="0.25">
      <c r="A86" s="15" t="s">
        <v>647</v>
      </c>
      <c r="B86">
        <v>0.70577016566321382</v>
      </c>
      <c r="W86" s="6">
        <v>0.70577016566321382</v>
      </c>
      <c r="AD86" s="6">
        <v>0.70577016566321382</v>
      </c>
    </row>
    <row r="87" spans="1:31" x14ac:dyDescent="0.25">
      <c r="A87" s="15" t="s">
        <v>648</v>
      </c>
      <c r="B87">
        <v>3.5039025318865411</v>
      </c>
      <c r="W87" s="6">
        <v>3.5039025318865411</v>
      </c>
    </row>
    <row r="88" spans="1:31" x14ac:dyDescent="0.25">
      <c r="A88" s="15" t="s">
        <v>649</v>
      </c>
      <c r="B88">
        <v>2.1630047870381737</v>
      </c>
      <c r="W88" s="6">
        <v>2.1630047870381737</v>
      </c>
    </row>
    <row r="89" spans="1:31" x14ac:dyDescent="0.25">
      <c r="A89" s="15" t="s">
        <v>650</v>
      </c>
      <c r="B89">
        <v>2.1282051282051286</v>
      </c>
      <c r="W89" s="6">
        <v>2.1282051282051286</v>
      </c>
      <c r="AD89" s="6">
        <v>2.1282051282051286</v>
      </c>
      <c r="AE89" s="6">
        <v>2.1282051282051286</v>
      </c>
    </row>
    <row r="90" spans="1:31" x14ac:dyDescent="0.25">
      <c r="A90" s="15" t="s">
        <v>651</v>
      </c>
      <c r="B90">
        <v>1.070820189274448</v>
      </c>
      <c r="K90" s="6">
        <v>1.070820189274448</v>
      </c>
      <c r="M90" s="6">
        <v>1.070820189274448</v>
      </c>
      <c r="O90" s="6">
        <v>1.070820189274448</v>
      </c>
      <c r="W90" s="6">
        <v>1.070820189274448</v>
      </c>
    </row>
    <row r="91" spans="1:31" x14ac:dyDescent="0.25">
      <c r="A91" s="15" t="s">
        <v>652</v>
      </c>
      <c r="B91">
        <v>0.89635389502631457</v>
      </c>
      <c r="K91" s="6">
        <v>0.89635389502631457</v>
      </c>
      <c r="M91" s="6">
        <v>0.89635389502631457</v>
      </c>
      <c r="O91" s="6">
        <v>0.89635389502631457</v>
      </c>
      <c r="X91">
        <v>0.89635389502631457</v>
      </c>
    </row>
    <row r="92" spans="1:31" x14ac:dyDescent="0.25">
      <c r="A92" s="15" t="s">
        <v>653</v>
      </c>
      <c r="B92">
        <v>3.1173000173520728</v>
      </c>
      <c r="K92" s="6">
        <v>3.1173000173520728</v>
      </c>
      <c r="M92" s="6">
        <v>3.1173000173520728</v>
      </c>
      <c r="O92" s="6">
        <v>3.1173000173520728</v>
      </c>
      <c r="W92" s="6">
        <v>3.1173000173520728</v>
      </c>
    </row>
    <row r="93" spans="1:31" x14ac:dyDescent="0.25">
      <c r="A93" s="15" t="s">
        <v>654</v>
      </c>
      <c r="B93">
        <v>1.4082756811698744</v>
      </c>
      <c r="K93" s="6">
        <v>1.4082756811698744</v>
      </c>
      <c r="M93" s="6">
        <v>1.4082756811698744</v>
      </c>
      <c r="O93" s="6">
        <v>1.4082756811698744</v>
      </c>
      <c r="W93" s="6">
        <v>1.4082756811698744</v>
      </c>
    </row>
    <row r="94" spans="1:31" x14ac:dyDescent="0.25">
      <c r="A94" s="15" t="s">
        <v>655</v>
      </c>
      <c r="B94">
        <v>2.7596153846153841</v>
      </c>
    </row>
    <row r="95" spans="1:31" x14ac:dyDescent="0.25">
      <c r="A95" s="15" t="s">
        <v>656</v>
      </c>
      <c r="B95">
        <v>1.7553511037543343</v>
      </c>
      <c r="P95" s="6">
        <v>1.7553511037543343</v>
      </c>
      <c r="S95" s="6">
        <v>1.7553511037543343</v>
      </c>
      <c r="U95" s="6">
        <v>1.7553511037543343</v>
      </c>
      <c r="X95">
        <v>1.7553511037543343</v>
      </c>
      <c r="Y95" s="6">
        <v>1.7553511037543343</v>
      </c>
    </row>
    <row r="96" spans="1:31" x14ac:dyDescent="0.25">
      <c r="A96" s="14" t="s">
        <v>657</v>
      </c>
      <c r="B96">
        <v>1.0809744845654403</v>
      </c>
      <c r="K96" s="6">
        <v>1.0809744845654403</v>
      </c>
      <c r="M96" s="6">
        <v>1.0809744845654403</v>
      </c>
      <c r="O96" s="6">
        <v>1.0809744845654403</v>
      </c>
      <c r="W96" s="6">
        <v>1.0809744845654403</v>
      </c>
    </row>
    <row r="97" spans="1:32" x14ac:dyDescent="0.25">
      <c r="A97" s="15" t="s">
        <v>658</v>
      </c>
      <c r="B97">
        <v>2.8854832187626367</v>
      </c>
      <c r="K97" s="6">
        <v>2.8854832187626367</v>
      </c>
      <c r="M97" s="6">
        <v>2.8854832187626367</v>
      </c>
      <c r="O97" s="6">
        <v>2.8854832187626367</v>
      </c>
      <c r="W97" s="6">
        <v>2.8854832187626367</v>
      </c>
    </row>
    <row r="98" spans="1:32" x14ac:dyDescent="0.25">
      <c r="A98" s="15" t="s">
        <v>659</v>
      </c>
      <c r="B98">
        <v>1.6761368319824153</v>
      </c>
      <c r="K98" s="6">
        <v>1.6761368319824153</v>
      </c>
      <c r="M98" s="6">
        <v>1.6761368319824153</v>
      </c>
      <c r="O98" s="6">
        <v>1.6761368319824153</v>
      </c>
      <c r="W98" s="6">
        <v>1.6761368319824153</v>
      </c>
    </row>
    <row r="99" spans="1:32" x14ac:dyDescent="0.25">
      <c r="A99" s="15" t="s">
        <v>660</v>
      </c>
      <c r="B99">
        <v>3.6608671118216871</v>
      </c>
    </row>
    <row r="100" spans="1:32" x14ac:dyDescent="0.25">
      <c r="A100" s="15" t="s">
        <v>390</v>
      </c>
      <c r="B100">
        <v>0.8504720497313415</v>
      </c>
      <c r="K100" s="6">
        <v>0.8504720497313415</v>
      </c>
      <c r="N100" s="6">
        <v>0.8504720497313415</v>
      </c>
      <c r="O100" s="6">
        <v>0.8504720497313415</v>
      </c>
      <c r="P100" s="6">
        <v>0.8504720497313415</v>
      </c>
      <c r="Q100" s="6">
        <v>0.8504720497313415</v>
      </c>
      <c r="U100" s="6">
        <v>0.8504720497313415</v>
      </c>
      <c r="V100" s="6">
        <v>0.8504720497313415</v>
      </c>
    </row>
    <row r="101" spans="1:32" x14ac:dyDescent="0.25">
      <c r="A101" s="15" t="s">
        <v>661</v>
      </c>
      <c r="B101">
        <v>1.1221339669081394</v>
      </c>
      <c r="K101" s="6">
        <v>1.1221339669081394</v>
      </c>
      <c r="N101" s="6">
        <v>1.1221339669081394</v>
      </c>
      <c r="O101" s="6">
        <v>1.1221339669081394</v>
      </c>
      <c r="P101" s="6">
        <v>1.1221339669081394</v>
      </c>
      <c r="Q101" s="6">
        <v>1.1221339669081394</v>
      </c>
      <c r="U101" s="6">
        <v>1.1221339669081394</v>
      </c>
    </row>
    <row r="102" spans="1:32" x14ac:dyDescent="0.25">
      <c r="A102" s="16" t="s">
        <v>662</v>
      </c>
      <c r="B102">
        <v>0.89550296344359737</v>
      </c>
      <c r="K102" s="6">
        <v>0.89550296344359737</v>
      </c>
      <c r="N102" s="6">
        <v>0.89550296344359737</v>
      </c>
      <c r="O102" s="6">
        <v>0.89550296344359737</v>
      </c>
      <c r="P102" s="6">
        <v>0.89550296344359737</v>
      </c>
      <c r="Q102" s="6">
        <v>0.89550296344359737</v>
      </c>
      <c r="U102" s="6">
        <v>0.89550296344359737</v>
      </c>
      <c r="V102" s="6">
        <v>0.89550296344359737</v>
      </c>
    </row>
    <row r="103" spans="1:32" x14ac:dyDescent="0.25">
      <c r="A103" s="15" t="s">
        <v>663</v>
      </c>
      <c r="B103">
        <v>1.1930099907471392</v>
      </c>
      <c r="P103" s="6">
        <v>1.1930099907471392</v>
      </c>
      <c r="R103" s="6">
        <v>1.1930099907471392</v>
      </c>
      <c r="S103" s="6">
        <v>1.1930099907471392</v>
      </c>
      <c r="T103" s="6">
        <v>1.1930099907471392</v>
      </c>
      <c r="U103" s="6">
        <v>1.1930099907471392</v>
      </c>
      <c r="AB103" s="6">
        <v>1.1930099907471392</v>
      </c>
      <c r="AF103" s="6">
        <v>1.1930099907471392</v>
      </c>
    </row>
    <row r="104" spans="1:32" x14ac:dyDescent="0.25">
      <c r="A104" s="15" t="s">
        <v>664</v>
      </c>
      <c r="B104">
        <v>0.87841172511777466</v>
      </c>
      <c r="R104" s="6">
        <v>0.87841172511777466</v>
      </c>
      <c r="S104" s="6">
        <v>0.87841172511777466</v>
      </c>
      <c r="T104" s="6">
        <v>0.87841172511777466</v>
      </c>
      <c r="U104" s="6">
        <v>0.87841172511777466</v>
      </c>
    </row>
    <row r="105" spans="1:32" x14ac:dyDescent="0.25">
      <c r="A105" s="15" t="s">
        <v>665</v>
      </c>
      <c r="B105">
        <v>1.0719163465642341</v>
      </c>
      <c r="R105" s="6">
        <v>1.0719163465642341</v>
      </c>
      <c r="T105" s="6">
        <v>1.0719163465642341</v>
      </c>
      <c r="U105" s="6">
        <v>1.0719163465642341</v>
      </c>
    </row>
    <row r="106" spans="1:32" x14ac:dyDescent="0.25">
      <c r="A106" s="15" t="s">
        <v>666</v>
      </c>
      <c r="B106">
        <v>0.48900965695583659</v>
      </c>
      <c r="T106" s="6">
        <v>0.48900965695583659</v>
      </c>
      <c r="U106" s="6">
        <v>0.48900965695583659</v>
      </c>
    </row>
    <row r="107" spans="1:32" x14ac:dyDescent="0.25">
      <c r="A107" s="15" t="s">
        <v>667</v>
      </c>
      <c r="B107">
        <v>1.0397577137282004</v>
      </c>
      <c r="P107" s="6">
        <v>1.0397577137282004</v>
      </c>
      <c r="S107" s="6">
        <v>1.0397577137282004</v>
      </c>
      <c r="U107" s="6">
        <v>1.0397577137282004</v>
      </c>
    </row>
    <row r="108" spans="1:32" x14ac:dyDescent="0.25">
      <c r="A108" s="15" t="s">
        <v>668</v>
      </c>
      <c r="B108">
        <v>1.037037037037037</v>
      </c>
      <c r="S108" s="6">
        <v>1.037037037037037</v>
      </c>
      <c r="T108" s="6">
        <v>1.037037037037037</v>
      </c>
      <c r="U108" s="6">
        <v>1.037037037037037</v>
      </c>
    </row>
    <row r="109" spans="1:32" x14ac:dyDescent="0.25">
      <c r="A109" s="15" t="s">
        <v>351</v>
      </c>
      <c r="B109">
        <v>1.0480243520406656</v>
      </c>
      <c r="R109" s="6">
        <v>1.0480243520406656</v>
      </c>
      <c r="S109" s="6">
        <v>1.0480243520406656</v>
      </c>
      <c r="U109" s="6">
        <v>1.0480243520406656</v>
      </c>
      <c r="AB109" s="6">
        <v>1.0480243520406656</v>
      </c>
    </row>
    <row r="110" spans="1:32" x14ac:dyDescent="0.25">
      <c r="A110" s="15" t="s">
        <v>669</v>
      </c>
      <c r="B110">
        <v>2.73394495412844</v>
      </c>
      <c r="P110" s="6">
        <v>2.73394495412844</v>
      </c>
      <c r="S110" s="6">
        <v>2.73394495412844</v>
      </c>
      <c r="U110" s="6">
        <v>2.73394495412844</v>
      </c>
    </row>
    <row r="111" spans="1:32" x14ac:dyDescent="0.25">
      <c r="A111" s="15" t="s">
        <v>670</v>
      </c>
      <c r="B111">
        <v>3.1703723487124704</v>
      </c>
      <c r="P111" s="6">
        <v>3.1703723487124704</v>
      </c>
      <c r="S111" s="6">
        <v>3.1703723487124704</v>
      </c>
      <c r="U111" s="6">
        <v>3.1703723487124704</v>
      </c>
    </row>
    <row r="112" spans="1:32" x14ac:dyDescent="0.25">
      <c r="A112" s="15" t="s">
        <v>671</v>
      </c>
      <c r="B112">
        <v>0.967984934086629</v>
      </c>
      <c r="R112" s="6">
        <v>0.967984934086629</v>
      </c>
      <c r="T112" s="6">
        <v>0.967984934086629</v>
      </c>
      <c r="U112" s="6">
        <v>0.967984934086629</v>
      </c>
    </row>
    <row r="113" spans="1:28" x14ac:dyDescent="0.25">
      <c r="A113" s="15" t="s">
        <v>672</v>
      </c>
      <c r="B113">
        <v>3.0192935589195611</v>
      </c>
      <c r="P113" s="6">
        <v>3.0192935589195611</v>
      </c>
      <c r="S113" s="6">
        <v>3.0192935589195611</v>
      </c>
      <c r="U113" s="6">
        <v>3.0192935589195611</v>
      </c>
    </row>
    <row r="114" spans="1:28" x14ac:dyDescent="0.25">
      <c r="A114" s="15" t="s">
        <v>673</v>
      </c>
      <c r="B114">
        <v>1.4126794258373208</v>
      </c>
      <c r="R114" s="6">
        <v>1.4126794258373208</v>
      </c>
      <c r="T114" s="6">
        <v>1.4126794258373208</v>
      </c>
      <c r="U114" s="6">
        <v>1.4126794258373208</v>
      </c>
    </row>
    <row r="115" spans="1:28" x14ac:dyDescent="0.25">
      <c r="A115" s="15" t="s">
        <v>674</v>
      </c>
      <c r="B115">
        <v>0.50736475777760537</v>
      </c>
      <c r="R115" s="6">
        <v>0.50736475777760537</v>
      </c>
      <c r="S115" s="6">
        <v>0.50736475777760537</v>
      </c>
      <c r="U115" s="6">
        <v>0.50736475777760537</v>
      </c>
    </row>
    <row r="116" spans="1:28" x14ac:dyDescent="0.25">
      <c r="A116" s="15" t="s">
        <v>675</v>
      </c>
      <c r="B116">
        <v>1.0812883435582823</v>
      </c>
      <c r="N116" s="6">
        <v>1.0812883435582823</v>
      </c>
      <c r="O116" s="6">
        <v>1.0812883435582823</v>
      </c>
    </row>
    <row r="117" spans="1:28" x14ac:dyDescent="0.25">
      <c r="A117" s="15" t="s">
        <v>34</v>
      </c>
      <c r="B117">
        <v>1.3493262970538182</v>
      </c>
      <c r="L117" s="6">
        <v>1.3493262970538182</v>
      </c>
      <c r="N117" s="6">
        <v>1.3493262970538182</v>
      </c>
      <c r="O117" s="6">
        <v>1.3493262970538182</v>
      </c>
      <c r="AA117">
        <v>1.3493262970538182</v>
      </c>
      <c r="AB117" s="6">
        <v>1.3493262970538182</v>
      </c>
    </row>
    <row r="118" spans="1:28" x14ac:dyDescent="0.25">
      <c r="A118" s="15" t="s">
        <v>676</v>
      </c>
      <c r="B118">
        <v>0.31943421246500658</v>
      </c>
      <c r="K118" s="6">
        <v>0.31943421246500658</v>
      </c>
      <c r="N118" s="6">
        <v>0.31943421246500658</v>
      </c>
      <c r="O118" s="6">
        <v>0.31943421246500658</v>
      </c>
    </row>
    <row r="119" spans="1:28" x14ac:dyDescent="0.25">
      <c r="A119" s="15" t="s">
        <v>677</v>
      </c>
      <c r="B119">
        <v>0.95454545454545447</v>
      </c>
      <c r="K119" s="6">
        <v>0.95454545454545447</v>
      </c>
      <c r="N119" s="6">
        <v>0.95454545454545447</v>
      </c>
      <c r="O119" s="6">
        <v>0.95454545454545447</v>
      </c>
    </row>
    <row r="120" spans="1:28" x14ac:dyDescent="0.25">
      <c r="A120" s="15" t="s">
        <v>678</v>
      </c>
      <c r="B120">
        <v>0.99310344827586206</v>
      </c>
      <c r="K120" s="6">
        <v>0.99310344827586206</v>
      </c>
      <c r="N120" s="6">
        <v>0.99310344827586206</v>
      </c>
      <c r="O120" s="6">
        <v>0.99310344827586206</v>
      </c>
    </row>
    <row r="121" spans="1:28" x14ac:dyDescent="0.25">
      <c r="A121" s="15" t="s">
        <v>679</v>
      </c>
      <c r="B121">
        <v>0.75285680510678543</v>
      </c>
      <c r="L121" s="6">
        <v>0.75285680510678543</v>
      </c>
      <c r="N121" s="6">
        <v>0.75285680510678543</v>
      </c>
      <c r="O121" s="6">
        <v>0.75285680510678543</v>
      </c>
      <c r="AA121">
        <v>0.75285680510678543</v>
      </c>
    </row>
    <row r="122" spans="1:28" x14ac:dyDescent="0.25">
      <c r="A122" s="15" t="s">
        <v>680</v>
      </c>
      <c r="B122">
        <v>1.7870193417347549</v>
      </c>
      <c r="L122" s="6">
        <v>1.7870193417347549</v>
      </c>
      <c r="N122" s="6">
        <v>1.7870193417347549</v>
      </c>
      <c r="O122" s="6">
        <v>1.7870193417347549</v>
      </c>
      <c r="Q122" s="6">
        <v>1.7870193417347549</v>
      </c>
      <c r="U122" s="6">
        <v>1.7870193417347549</v>
      </c>
      <c r="Z122" s="6">
        <v>1.7870193417347549</v>
      </c>
      <c r="AA122">
        <v>1.7870193417347549</v>
      </c>
      <c r="AB122" s="6">
        <v>1.7870193417347549</v>
      </c>
    </row>
    <row r="123" spans="1:28" x14ac:dyDescent="0.25">
      <c r="A123" s="15" t="s">
        <v>681</v>
      </c>
      <c r="B123">
        <v>1.6812015503875966</v>
      </c>
      <c r="K123" s="6">
        <v>1.6812015503875966</v>
      </c>
      <c r="N123" s="6">
        <v>1.6812015503875966</v>
      </c>
      <c r="O123" s="6">
        <v>1.6812015503875966</v>
      </c>
      <c r="P123" s="6">
        <v>1.6812015503875966</v>
      </c>
      <c r="Q123" s="6">
        <v>1.6812015503875966</v>
      </c>
      <c r="U123" s="6">
        <v>1.6812015503875966</v>
      </c>
      <c r="AA123">
        <v>1.6812015503875966</v>
      </c>
    </row>
    <row r="124" spans="1:28" x14ac:dyDescent="0.25">
      <c r="A124" s="15" t="s">
        <v>682</v>
      </c>
      <c r="B124">
        <v>0.91187925998052588</v>
      </c>
      <c r="K124" s="6">
        <v>0.91187925998052588</v>
      </c>
      <c r="N124" s="6">
        <v>0.91187925998052588</v>
      </c>
      <c r="O124" s="6">
        <v>0.91187925998052588</v>
      </c>
      <c r="P124" s="6">
        <v>0.91187925998052588</v>
      </c>
      <c r="Q124" s="6">
        <v>0.91187925998052588</v>
      </c>
      <c r="U124" s="6">
        <v>0.91187925998052588</v>
      </c>
    </row>
    <row r="125" spans="1:28" x14ac:dyDescent="0.25">
      <c r="A125" s="15" t="s">
        <v>683</v>
      </c>
      <c r="B125">
        <v>0.42492155983863744</v>
      </c>
      <c r="K125" s="6">
        <v>0.42492155983863744</v>
      </c>
      <c r="N125" s="6">
        <v>0.42492155983863744</v>
      </c>
      <c r="O125" s="6">
        <v>0.42492155983863744</v>
      </c>
    </row>
    <row r="126" spans="1:28" x14ac:dyDescent="0.25">
      <c r="A126" s="15" t="s">
        <v>684</v>
      </c>
      <c r="B126">
        <v>6.7327586206896557</v>
      </c>
      <c r="K126" s="6">
        <v>6.7327586206896557</v>
      </c>
      <c r="N126" s="6">
        <v>6.7327586206896557</v>
      </c>
      <c r="O126" s="6">
        <v>6.7327586206896557</v>
      </c>
    </row>
    <row r="127" spans="1:28" x14ac:dyDescent="0.25">
      <c r="A127" s="15" t="s">
        <v>685</v>
      </c>
      <c r="B127">
        <v>0.69435942282466101</v>
      </c>
      <c r="K127" s="6">
        <v>0.69435942282466101</v>
      </c>
      <c r="N127" s="6">
        <v>0.69435942282466101</v>
      </c>
      <c r="O127" s="6">
        <v>0.69435942282466101</v>
      </c>
    </row>
    <row r="128" spans="1:28" x14ac:dyDescent="0.25">
      <c r="A128" s="15" t="s">
        <v>686</v>
      </c>
      <c r="B128">
        <v>1.5232195023672812</v>
      </c>
      <c r="Q128" s="6">
        <v>1.5232195023672812</v>
      </c>
      <c r="U128" s="6">
        <v>1.5232195023672812</v>
      </c>
      <c r="Z128" s="6">
        <v>1.5232195023672812</v>
      </c>
      <c r="AA128">
        <v>1.5232195023672812</v>
      </c>
    </row>
    <row r="129" spans="1:27" x14ac:dyDescent="0.25">
      <c r="A129" s="15" t="s">
        <v>687</v>
      </c>
      <c r="B129">
        <v>0.31376605465046115</v>
      </c>
      <c r="P129" s="6">
        <v>0.31376605465046115</v>
      </c>
      <c r="Q129" s="6">
        <v>0.31376605465046115</v>
      </c>
      <c r="U129" s="6">
        <v>0.31376605465046115</v>
      </c>
    </row>
    <row r="130" spans="1:27" x14ac:dyDescent="0.25">
      <c r="A130" s="15" t="s">
        <v>688</v>
      </c>
      <c r="B130">
        <v>2.0668604651162794</v>
      </c>
      <c r="K130" s="6">
        <v>2.0668604651162794</v>
      </c>
      <c r="N130" s="6">
        <v>2.0668604651162794</v>
      </c>
      <c r="O130" s="6">
        <v>2.0668604651162794</v>
      </c>
    </row>
    <row r="131" spans="1:27" x14ac:dyDescent="0.25">
      <c r="A131" s="15" t="s">
        <v>689</v>
      </c>
      <c r="B131">
        <v>0.5901639344262295</v>
      </c>
      <c r="K131" s="6">
        <v>0.5901639344262295</v>
      </c>
      <c r="N131" s="6">
        <v>0.5901639344262295</v>
      </c>
      <c r="O131" s="6">
        <v>0.5901639344262295</v>
      </c>
      <c r="P131" s="6">
        <v>0.59016393442622905</v>
      </c>
      <c r="Q131" s="6">
        <v>0.5901639344262295</v>
      </c>
      <c r="U131" s="6">
        <v>0.5901639344262295</v>
      </c>
    </row>
    <row r="132" spans="1:27" x14ac:dyDescent="0.25">
      <c r="A132" s="15" t="s">
        <v>690</v>
      </c>
      <c r="B132">
        <v>0.80196776219384558</v>
      </c>
      <c r="K132" s="6">
        <v>0.80196776219384558</v>
      </c>
      <c r="N132" s="6">
        <v>0.80196776219384558</v>
      </c>
      <c r="O132" s="6">
        <v>0.80196776219384558</v>
      </c>
      <c r="AA132">
        <v>0.80196776219384558</v>
      </c>
    </row>
    <row r="133" spans="1:27" x14ac:dyDescent="0.25">
      <c r="A133" s="15" t="s">
        <v>691</v>
      </c>
      <c r="B133">
        <v>0.52348016017473609</v>
      </c>
      <c r="K133" s="6">
        <v>0.52348016017473609</v>
      </c>
      <c r="N133" s="6">
        <v>0.52348016017473609</v>
      </c>
      <c r="O133" s="6">
        <v>0.52348016017473609</v>
      </c>
    </row>
    <row r="134" spans="1:27" x14ac:dyDescent="0.25">
      <c r="A134" s="15" t="s">
        <v>692</v>
      </c>
      <c r="B134">
        <v>0.59990552668871033</v>
      </c>
      <c r="K134" s="6">
        <v>0.59990552668871033</v>
      </c>
      <c r="N134" s="6">
        <v>0.59990552668871033</v>
      </c>
      <c r="O134" s="6">
        <v>0.59990552668871033</v>
      </c>
      <c r="P134" s="6">
        <v>0.59990552668871033</v>
      </c>
      <c r="U134" s="6">
        <v>0.59990552668871033</v>
      </c>
    </row>
    <row r="135" spans="1:27" x14ac:dyDescent="0.25">
      <c r="A135" s="15" t="s">
        <v>693</v>
      </c>
      <c r="B135">
        <v>0.70131386861313871</v>
      </c>
      <c r="K135" s="6">
        <v>0.70131386861313871</v>
      </c>
      <c r="N135" s="6">
        <v>0.70131386861313871</v>
      </c>
      <c r="O135" s="6">
        <v>0.70131386861313871</v>
      </c>
    </row>
    <row r="136" spans="1:27" x14ac:dyDescent="0.25">
      <c r="A136" s="15" t="s">
        <v>694</v>
      </c>
      <c r="B136">
        <v>0.40496688741721854</v>
      </c>
      <c r="K136" s="6">
        <v>0.40496688741721854</v>
      </c>
      <c r="N136" s="6">
        <v>0.40496688741721854</v>
      </c>
      <c r="O136" s="6">
        <v>0.40496688741721854</v>
      </c>
      <c r="P136" s="6">
        <v>0.40496688741721854</v>
      </c>
      <c r="Q136" s="6">
        <v>0.40496688741721854</v>
      </c>
      <c r="U136" s="6">
        <v>0.40496688741721854</v>
      </c>
    </row>
    <row r="137" spans="1:27" x14ac:dyDescent="0.25">
      <c r="A137" s="15" t="s">
        <v>695</v>
      </c>
      <c r="B137">
        <v>0.63562005277044853</v>
      </c>
      <c r="K137" s="6">
        <v>0.63562005277044853</v>
      </c>
      <c r="N137" s="6">
        <v>0.63562005277044853</v>
      </c>
      <c r="O137" s="6">
        <v>0.63562005277044853</v>
      </c>
      <c r="P137" s="6">
        <v>0.63562005277044853</v>
      </c>
      <c r="Q137" s="6">
        <v>0.63562005277044853</v>
      </c>
      <c r="U137" s="6">
        <v>0.63562005277044853</v>
      </c>
    </row>
    <row r="138" spans="1:27" x14ac:dyDescent="0.25">
      <c r="A138" s="15" t="s">
        <v>696</v>
      </c>
      <c r="B138">
        <v>2.5509948468365304</v>
      </c>
      <c r="Q138" s="6">
        <v>2.5509948468365304</v>
      </c>
      <c r="U138" s="6">
        <v>2.5509948468365304</v>
      </c>
      <c r="Z138" s="6">
        <v>2.5509948468365304</v>
      </c>
    </row>
    <row r="139" spans="1:27" x14ac:dyDescent="0.25">
      <c r="A139" s="15" t="s">
        <v>697</v>
      </c>
      <c r="B139">
        <v>1.5051546391752577</v>
      </c>
      <c r="K139" s="6">
        <v>1.5051546391752577</v>
      </c>
      <c r="N139" s="6">
        <v>1.5051546391752577</v>
      </c>
      <c r="O139" s="6">
        <v>1.5051546391752577</v>
      </c>
    </row>
    <row r="140" spans="1:27" x14ac:dyDescent="0.25">
      <c r="A140" s="15" t="s">
        <v>698</v>
      </c>
      <c r="B140">
        <v>1.9557195571955719</v>
      </c>
      <c r="K140" s="6">
        <v>1.9557195571955719</v>
      </c>
      <c r="N140" s="6">
        <v>1.9557195571955719</v>
      </c>
      <c r="O140" s="6">
        <v>1.9557195571955719</v>
      </c>
    </row>
    <row r="141" spans="1:27" x14ac:dyDescent="0.25">
      <c r="A141" s="15" t="s">
        <v>699</v>
      </c>
      <c r="B141">
        <v>1.3089171974522293</v>
      </c>
      <c r="K141" s="6">
        <v>1.3089171974522293</v>
      </c>
      <c r="N141" s="6">
        <v>1.3089171974522293</v>
      </c>
      <c r="O141" s="6">
        <v>1.3089171974522293</v>
      </c>
    </row>
    <row r="142" spans="1:27" x14ac:dyDescent="0.25">
      <c r="A142" s="15" t="s">
        <v>700</v>
      </c>
      <c r="B142">
        <v>0.98117942283563364</v>
      </c>
      <c r="K142" s="6">
        <v>0.98117942283563364</v>
      </c>
      <c r="N142" s="6">
        <v>0.98117942283563364</v>
      </c>
      <c r="O142" s="6">
        <v>0.98117942283563364</v>
      </c>
    </row>
    <row r="143" spans="1:27" x14ac:dyDescent="0.25">
      <c r="A143" s="15" t="s">
        <v>701</v>
      </c>
      <c r="B143">
        <v>0.71191566577378373</v>
      </c>
      <c r="L143" s="6">
        <v>0.71191566577378373</v>
      </c>
      <c r="N143" s="6">
        <v>0.71191566577378373</v>
      </c>
      <c r="O143" s="6">
        <v>0.71191566577378373</v>
      </c>
      <c r="AA143">
        <v>0.71191566577378373</v>
      </c>
    </row>
    <row r="144" spans="1:27" x14ac:dyDescent="0.25">
      <c r="A144" s="15" t="s">
        <v>702</v>
      </c>
      <c r="B144">
        <v>1.0355505396064046</v>
      </c>
      <c r="K144" s="6">
        <v>1.0355505396064046</v>
      </c>
      <c r="N144" s="6">
        <v>1.0355505396064046</v>
      </c>
      <c r="O144" s="6">
        <v>1.0355505396064046</v>
      </c>
      <c r="AA144">
        <v>1.0355505396064046</v>
      </c>
    </row>
    <row r="145" spans="1:2" x14ac:dyDescent="0.25">
      <c r="A145" s="15"/>
    </row>
    <row r="146" spans="1:2" ht="15.75" x14ac:dyDescent="0.25">
      <c r="A146" s="17" t="s">
        <v>703</v>
      </c>
      <c r="B146">
        <v>0.90839884841102869</v>
      </c>
    </row>
    <row r="147" spans="1:2" ht="15.75" x14ac:dyDescent="0.25">
      <c r="A147" s="17" t="s">
        <v>704</v>
      </c>
      <c r="B147">
        <v>1.3345097740080409</v>
      </c>
    </row>
    <row r="148" spans="1:2" ht="15.75" x14ac:dyDescent="0.25">
      <c r="A148" s="17" t="s">
        <v>705</v>
      </c>
      <c r="B148">
        <v>1.1873500582307295</v>
      </c>
    </row>
    <row r="149" spans="1:2" ht="15.75" x14ac:dyDescent="0.25">
      <c r="A149" s="17" t="s">
        <v>706</v>
      </c>
      <c r="B149">
        <v>1.5628440503466539</v>
      </c>
    </row>
    <row r="150" spans="1:2" ht="15.75" x14ac:dyDescent="0.25">
      <c r="A150" s="17" t="s">
        <v>707</v>
      </c>
      <c r="B150">
        <v>2.1670497365417392</v>
      </c>
    </row>
    <row r="151" spans="1:2" ht="15.75" x14ac:dyDescent="0.25">
      <c r="A151" s="11" t="s">
        <v>708</v>
      </c>
      <c r="B151">
        <v>1.9555758658413307</v>
      </c>
    </row>
    <row r="152" spans="1:2" ht="15.75" x14ac:dyDescent="0.25">
      <c r="A152" s="11" t="s">
        <v>709</v>
      </c>
      <c r="B152">
        <v>1.1291947273002754</v>
      </c>
    </row>
    <row r="153" spans="1:2" ht="15.75" x14ac:dyDescent="0.25">
      <c r="A153" s="17" t="s">
        <v>710</v>
      </c>
      <c r="B153">
        <v>0.88335983205751367</v>
      </c>
    </row>
    <row r="154" spans="1:2" ht="15.75" x14ac:dyDescent="0.25">
      <c r="A154" s="17" t="s">
        <v>711</v>
      </c>
      <c r="B154">
        <v>1.051388770128951</v>
      </c>
    </row>
    <row r="155" spans="1:2" ht="15.75" x14ac:dyDescent="0.25">
      <c r="A155" s="17" t="s">
        <v>712</v>
      </c>
      <c r="B155">
        <v>1.1266008520435529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6"/>
  <sheetViews>
    <sheetView tabSelected="1" topLeftCell="A2" zoomScale="85" zoomScaleNormal="85" workbookViewId="0">
      <selection activeCell="R20" sqref="R20"/>
    </sheetView>
  </sheetViews>
  <sheetFormatPr defaultRowHeight="15" x14ac:dyDescent="0.25"/>
  <cols>
    <col min="1" max="1" width="15.7109375" style="6" customWidth="1"/>
    <col min="3" max="4" width="9.140625" customWidth="1"/>
    <col min="6" max="6" width="9.140625" customWidth="1"/>
    <col min="7" max="7" width="9.140625" style="6"/>
    <col min="8" max="9" width="9.140625" style="6" customWidth="1"/>
    <col min="10" max="10" width="9.140625" style="6"/>
    <col min="11" max="11" width="9.140625" style="6" customWidth="1"/>
    <col min="13" max="13" width="9.140625" style="6"/>
    <col min="14" max="24" width="9.140625" style="6" customWidth="1"/>
    <col min="25" max="25" width="12.5703125" style="6" customWidth="1"/>
    <col min="26" max="30" width="9.140625" style="6" customWidth="1"/>
    <col min="31" max="31" width="7.5703125" style="6" customWidth="1"/>
    <col min="32" max="33" width="9.140625" style="6" customWidth="1"/>
    <col min="34" max="36" width="9.140625" style="6"/>
  </cols>
  <sheetData>
    <row r="1" spans="1:36" s="6" customFormat="1" x14ac:dyDescent="0.25">
      <c r="A1" s="6" t="s">
        <v>410</v>
      </c>
      <c r="B1" s="6" t="s">
        <v>411</v>
      </c>
      <c r="C1" s="6" t="s">
        <v>410</v>
      </c>
      <c r="D1" s="6" t="s">
        <v>411</v>
      </c>
      <c r="E1" s="6" t="s">
        <v>411</v>
      </c>
      <c r="F1" s="6" t="s">
        <v>411</v>
      </c>
      <c r="G1" s="6" t="s">
        <v>410</v>
      </c>
      <c r="H1" s="6" t="s">
        <v>412</v>
      </c>
      <c r="I1" s="6" t="s">
        <v>412</v>
      </c>
      <c r="J1" s="6" t="s">
        <v>412</v>
      </c>
      <c r="K1" s="6" t="s">
        <v>410</v>
      </c>
      <c r="N1" s="6" t="s">
        <v>410</v>
      </c>
      <c r="O1" s="6" t="s">
        <v>410</v>
      </c>
      <c r="P1" s="6" t="s">
        <v>410</v>
      </c>
      <c r="Q1" s="6" t="s">
        <v>410</v>
      </c>
      <c r="R1" s="6" t="s">
        <v>410</v>
      </c>
      <c r="S1" s="6" t="s">
        <v>410</v>
      </c>
      <c r="T1" s="6" t="s">
        <v>410</v>
      </c>
      <c r="U1" s="6" t="s">
        <v>410</v>
      </c>
      <c r="V1" s="6" t="s">
        <v>410</v>
      </c>
      <c r="W1" s="6" t="s">
        <v>410</v>
      </c>
      <c r="X1" s="6" t="s">
        <v>410</v>
      </c>
      <c r="Y1" s="6" t="s">
        <v>410</v>
      </c>
      <c r="Z1" s="6" t="s">
        <v>412</v>
      </c>
      <c r="AA1" s="6" t="s">
        <v>412</v>
      </c>
      <c r="AB1" s="6" t="s">
        <v>412</v>
      </c>
      <c r="AC1" s="6" t="s">
        <v>412</v>
      </c>
      <c r="AD1" s="6" t="s">
        <v>412</v>
      </c>
      <c r="AE1" s="6" t="s">
        <v>412</v>
      </c>
      <c r="AF1" s="6" t="s">
        <v>412</v>
      </c>
      <c r="AG1" s="6" t="s">
        <v>412</v>
      </c>
      <c r="AH1" s="6" t="s">
        <v>411</v>
      </c>
      <c r="AI1" s="6" t="s">
        <v>411</v>
      </c>
      <c r="AJ1" s="6" t="s">
        <v>411</v>
      </c>
    </row>
    <row r="2" spans="1:36" s="6" customFormat="1" x14ac:dyDescent="0.25">
      <c r="A2" s="6" t="s">
        <v>413</v>
      </c>
      <c r="B2" s="6" t="s">
        <v>414</v>
      </c>
      <c r="C2" s="6" t="s">
        <v>413</v>
      </c>
      <c r="D2" s="6" t="s">
        <v>414</v>
      </c>
      <c r="E2" s="6" t="s">
        <v>414</v>
      </c>
      <c r="F2" s="6" t="s">
        <v>414</v>
      </c>
      <c r="G2" s="6" t="s">
        <v>413</v>
      </c>
      <c r="H2" s="6" t="s">
        <v>413</v>
      </c>
      <c r="I2" s="6" t="s">
        <v>413</v>
      </c>
      <c r="J2" s="6" t="s">
        <v>413</v>
      </c>
      <c r="K2" s="6" t="s">
        <v>413</v>
      </c>
      <c r="N2" s="6" t="s">
        <v>413</v>
      </c>
      <c r="O2" s="6" t="s">
        <v>413</v>
      </c>
      <c r="P2" s="6" t="s">
        <v>413</v>
      </c>
      <c r="Q2" s="6" t="s">
        <v>413</v>
      </c>
      <c r="R2" s="6" t="s">
        <v>413</v>
      </c>
      <c r="S2" s="6" t="s">
        <v>413</v>
      </c>
      <c r="T2" s="6" t="s">
        <v>413</v>
      </c>
      <c r="U2" s="6" t="s">
        <v>413</v>
      </c>
      <c r="V2" s="6" t="s">
        <v>413</v>
      </c>
      <c r="W2" s="6" t="s">
        <v>413</v>
      </c>
      <c r="X2" s="6" t="s">
        <v>413</v>
      </c>
      <c r="Y2" s="6" t="s">
        <v>413</v>
      </c>
      <c r="Z2" s="6" t="s">
        <v>413</v>
      </c>
      <c r="AA2" s="6" t="s">
        <v>413</v>
      </c>
      <c r="AB2" s="6" t="s">
        <v>413</v>
      </c>
      <c r="AC2" s="6" t="s">
        <v>413</v>
      </c>
      <c r="AD2" s="6" t="s">
        <v>413</v>
      </c>
      <c r="AE2" s="6" t="s">
        <v>413</v>
      </c>
      <c r="AF2" s="6" t="s">
        <v>413</v>
      </c>
      <c r="AG2" s="6" t="s">
        <v>413</v>
      </c>
      <c r="AH2" s="6" t="s">
        <v>414</v>
      </c>
      <c r="AI2" s="6" t="s">
        <v>414</v>
      </c>
      <c r="AJ2" s="6" t="s">
        <v>414</v>
      </c>
    </row>
    <row r="3" spans="1:36" s="6" customFormat="1" x14ac:dyDescent="0.25">
      <c r="A3" s="6" t="s">
        <v>423</v>
      </c>
      <c r="B3" s="6" t="s">
        <v>423</v>
      </c>
      <c r="C3" s="6" t="s">
        <v>423</v>
      </c>
      <c r="D3" s="6" t="s">
        <v>423</v>
      </c>
      <c r="E3" s="6" t="s">
        <v>423</v>
      </c>
      <c r="F3" s="6" t="s">
        <v>423</v>
      </c>
      <c r="G3" s="6" t="s">
        <v>423</v>
      </c>
      <c r="H3" s="6" t="s">
        <v>423</v>
      </c>
      <c r="I3" s="6" t="s">
        <v>423</v>
      </c>
      <c r="J3" s="6" t="s">
        <v>727</v>
      </c>
      <c r="K3" s="6" t="s">
        <v>726</v>
      </c>
      <c r="L3" s="6" t="s">
        <v>742</v>
      </c>
      <c r="M3" s="6" t="s">
        <v>750</v>
      </c>
      <c r="N3" s="22" t="s">
        <v>724</v>
      </c>
      <c r="O3" s="6" t="s">
        <v>725</v>
      </c>
      <c r="P3" s="6" t="s">
        <v>725</v>
      </c>
      <c r="Q3" s="6" t="s">
        <v>724</v>
      </c>
      <c r="R3" s="6" t="s">
        <v>724</v>
      </c>
      <c r="S3" s="6" t="s">
        <v>423</v>
      </c>
      <c r="T3" s="6" t="s">
        <v>723</v>
      </c>
      <c r="U3" s="6" t="s">
        <v>725</v>
      </c>
      <c r="V3" s="6" t="s">
        <v>725</v>
      </c>
      <c r="W3" s="6" t="s">
        <v>723</v>
      </c>
      <c r="X3" s="6" t="s">
        <v>723</v>
      </c>
      <c r="Y3" s="6" t="s">
        <v>423</v>
      </c>
      <c r="Z3" s="6" t="s">
        <v>563</v>
      </c>
      <c r="AA3" s="6" t="s">
        <v>728</v>
      </c>
      <c r="AB3" s="6" t="s">
        <v>728</v>
      </c>
      <c r="AC3" s="6" t="s">
        <v>728</v>
      </c>
      <c r="AD3" s="6" t="s">
        <v>423</v>
      </c>
      <c r="AE3" s="6" t="s">
        <v>423</v>
      </c>
      <c r="AF3" s="6" t="s">
        <v>423</v>
      </c>
      <c r="AG3" s="6" t="s">
        <v>423</v>
      </c>
      <c r="AH3" s="6" t="s">
        <v>461</v>
      </c>
      <c r="AI3" s="6" t="s">
        <v>461</v>
      </c>
      <c r="AJ3" s="6" t="s">
        <v>423</v>
      </c>
    </row>
    <row r="4" spans="1:36" s="20" customFormat="1" ht="15.75" x14ac:dyDescent="0.25">
      <c r="A4" s="20" t="s">
        <v>0</v>
      </c>
      <c r="B4" s="20" t="s">
        <v>1</v>
      </c>
      <c r="C4" s="20" t="s">
        <v>2</v>
      </c>
      <c r="D4" s="20" t="s">
        <v>291</v>
      </c>
      <c r="E4" s="20" t="s">
        <v>740</v>
      </c>
      <c r="F4" s="20" t="s">
        <v>292</v>
      </c>
      <c r="G4" s="20" t="s">
        <v>463</v>
      </c>
      <c r="H4" s="20" t="s">
        <v>5</v>
      </c>
      <c r="I4" s="20" t="s">
        <v>4</v>
      </c>
      <c r="J4" s="23" t="s">
        <v>564</v>
      </c>
      <c r="K4" s="20" t="s">
        <v>319</v>
      </c>
      <c r="L4" s="20" t="s">
        <v>741</v>
      </c>
      <c r="M4" s="20" t="s">
        <v>729</v>
      </c>
      <c r="N4" s="20" t="s">
        <v>323</v>
      </c>
      <c r="O4" s="20" t="s">
        <v>417</v>
      </c>
      <c r="P4" s="20" t="s">
        <v>418</v>
      </c>
      <c r="Q4" s="20" t="s">
        <v>324</v>
      </c>
      <c r="R4" s="20" t="s">
        <v>3</v>
      </c>
      <c r="S4" s="20" t="s">
        <v>320</v>
      </c>
      <c r="T4" s="20" t="s">
        <v>325</v>
      </c>
      <c r="U4" s="20" t="s">
        <v>416</v>
      </c>
      <c r="V4" s="20" t="s">
        <v>415</v>
      </c>
      <c r="W4" s="20" t="s">
        <v>326</v>
      </c>
      <c r="X4" s="20" t="s">
        <v>321</v>
      </c>
      <c r="Y4" s="20" t="s">
        <v>322</v>
      </c>
      <c r="Z4" s="20" t="s">
        <v>6</v>
      </c>
      <c r="AA4" s="20" t="s">
        <v>9</v>
      </c>
      <c r="AB4" s="20" t="s">
        <v>10</v>
      </c>
      <c r="AC4" s="20" t="s">
        <v>7</v>
      </c>
      <c r="AD4" s="20" t="s">
        <v>11</v>
      </c>
      <c r="AE4" s="20" t="s">
        <v>12</v>
      </c>
      <c r="AF4" s="20" t="s">
        <v>13</v>
      </c>
      <c r="AG4" s="20" t="s">
        <v>327</v>
      </c>
      <c r="AH4" s="20" t="s">
        <v>442</v>
      </c>
      <c r="AI4" s="20" t="s">
        <v>443</v>
      </c>
      <c r="AJ4" s="20" t="s">
        <v>420</v>
      </c>
    </row>
    <row r="5" spans="1:36" s="6" customFormat="1" x14ac:dyDescent="0.25">
      <c r="A5" s="6" t="s">
        <v>14</v>
      </c>
      <c r="B5" s="6" t="s">
        <v>15</v>
      </c>
      <c r="C5" s="6" t="s">
        <v>16</v>
      </c>
      <c r="D5" t="s">
        <v>730</v>
      </c>
      <c r="E5" t="s">
        <v>731</v>
      </c>
      <c r="F5" s="6">
        <v>3</v>
      </c>
      <c r="G5" s="6" t="s">
        <v>464</v>
      </c>
      <c r="H5" s="6" t="s">
        <v>554</v>
      </c>
      <c r="I5" s="6" t="s">
        <v>331</v>
      </c>
      <c r="J5" s="6">
        <v>1.5279827913198007</v>
      </c>
      <c r="K5" s="6">
        <v>28900</v>
      </c>
      <c r="L5" s="6">
        <f>LN(K5*1000)</f>
        <v>17.179352153082661</v>
      </c>
      <c r="M5" s="6">
        <f>J5*L5</f>
        <v>26.249754455933072</v>
      </c>
      <c r="N5" s="12">
        <v>313000</v>
      </c>
      <c r="O5" s="6">
        <v>1965</v>
      </c>
      <c r="P5" s="6">
        <v>2011</v>
      </c>
      <c r="R5" s="6">
        <v>167158.48120000001</v>
      </c>
      <c r="X5" s="6" t="s">
        <v>423</v>
      </c>
      <c r="Z5" s="6" t="s">
        <v>318</v>
      </c>
      <c r="AG5" s="6" t="s">
        <v>419</v>
      </c>
      <c r="AH5" s="6">
        <v>0</v>
      </c>
      <c r="AI5" s="6">
        <v>600</v>
      </c>
    </row>
    <row r="6" spans="1:36" x14ac:dyDescent="0.25">
      <c r="A6" s="6" t="s">
        <v>18</v>
      </c>
      <c r="B6" t="s">
        <v>15</v>
      </c>
      <c r="C6" t="s">
        <v>19</v>
      </c>
      <c r="D6" t="s">
        <v>730</v>
      </c>
      <c r="E6" t="s">
        <v>731</v>
      </c>
      <c r="F6">
        <v>3</v>
      </c>
      <c r="G6" s="6" t="s">
        <v>465</v>
      </c>
      <c r="H6" s="6" t="s">
        <v>554</v>
      </c>
      <c r="I6" s="6" t="s">
        <v>556</v>
      </c>
      <c r="J6" s="6">
        <v>1.6843284992575385</v>
      </c>
      <c r="K6" s="6">
        <v>36650</v>
      </c>
      <c r="L6" s="6">
        <f t="shared" ref="L6:L69" si="0">LN(K6*1000)</f>
        <v>17.416923986296936</v>
      </c>
      <c r="M6" s="6">
        <f t="shared" ref="M6:M69" si="1">J6*L6</f>
        <v>29.335821439522142</v>
      </c>
      <c r="R6" s="6">
        <v>416327.40299999999</v>
      </c>
      <c r="X6" s="6">
        <v>8.7086286999999998E-2</v>
      </c>
      <c r="AB6" s="6" t="s">
        <v>328</v>
      </c>
      <c r="AH6" s="6">
        <v>0</v>
      </c>
      <c r="AI6" s="6">
        <v>600</v>
      </c>
    </row>
    <row r="7" spans="1:36" x14ac:dyDescent="0.25">
      <c r="A7" s="6" t="s">
        <v>21</v>
      </c>
      <c r="B7" t="s">
        <v>15</v>
      </c>
      <c r="C7" t="s">
        <v>22</v>
      </c>
      <c r="D7" t="s">
        <v>730</v>
      </c>
      <c r="E7" t="s">
        <v>731</v>
      </c>
      <c r="F7">
        <v>3</v>
      </c>
      <c r="G7" s="6" t="s">
        <v>466</v>
      </c>
      <c r="H7" s="6" t="s">
        <v>554</v>
      </c>
      <c r="I7" s="6" t="s">
        <v>81</v>
      </c>
      <c r="J7" s="6">
        <v>1.7927443006862844</v>
      </c>
      <c r="K7" s="6">
        <v>25147.5</v>
      </c>
      <c r="L7" s="6">
        <f t="shared" si="0"/>
        <v>17.04026904599063</v>
      </c>
      <c r="M7" s="6">
        <f t="shared" si="1"/>
        <v>30.548845214360611</v>
      </c>
      <c r="R7" s="6">
        <v>184107.5</v>
      </c>
      <c r="X7" s="6">
        <v>0.17</v>
      </c>
      <c r="AH7" s="6">
        <v>0</v>
      </c>
      <c r="AI7" s="6">
        <v>600</v>
      </c>
    </row>
    <row r="8" spans="1:36" x14ac:dyDescent="0.25">
      <c r="A8" s="6" t="s">
        <v>24</v>
      </c>
      <c r="B8" t="s">
        <v>15</v>
      </c>
      <c r="C8" t="s">
        <v>25</v>
      </c>
      <c r="D8" t="s">
        <v>730</v>
      </c>
      <c r="E8" t="s">
        <v>731</v>
      </c>
      <c r="F8">
        <v>3</v>
      </c>
      <c r="G8" s="6" t="s">
        <v>467</v>
      </c>
      <c r="H8" s="6" t="s">
        <v>554</v>
      </c>
      <c r="I8" s="6" t="s">
        <v>26</v>
      </c>
      <c r="J8" s="6">
        <v>1.0113416474530526</v>
      </c>
      <c r="K8" s="6">
        <v>76800</v>
      </c>
      <c r="L8" s="6">
        <f t="shared" si="0"/>
        <v>18.156715198117901</v>
      </c>
      <c r="M8" s="6">
        <f t="shared" si="1"/>
        <v>18.362642260800435</v>
      </c>
      <c r="R8" s="6">
        <v>835200</v>
      </c>
      <c r="X8" s="6">
        <v>1.3248400789999999</v>
      </c>
      <c r="AH8" s="6">
        <v>0</v>
      </c>
      <c r="AI8" s="6">
        <v>600</v>
      </c>
    </row>
    <row r="9" spans="1:36" x14ac:dyDescent="0.25">
      <c r="A9" s="6" t="s">
        <v>27</v>
      </c>
      <c r="B9" t="s">
        <v>28</v>
      </c>
      <c r="C9" t="s">
        <v>29</v>
      </c>
      <c r="D9" t="s">
        <v>732</v>
      </c>
      <c r="E9" t="s">
        <v>731</v>
      </c>
      <c r="F9">
        <v>2</v>
      </c>
      <c r="G9" s="6" t="s">
        <v>468</v>
      </c>
      <c r="H9" s="6" t="s">
        <v>554</v>
      </c>
      <c r="I9" s="6" t="s">
        <v>555</v>
      </c>
      <c r="J9" s="6">
        <v>2.156761822300294</v>
      </c>
      <c r="K9" s="6">
        <v>2359</v>
      </c>
      <c r="L9" s="6">
        <f t="shared" si="0"/>
        <v>14.673748358389812</v>
      </c>
      <c r="M9" s="6">
        <f t="shared" si="1"/>
        <v>31.647780249416758</v>
      </c>
      <c r="R9" s="6">
        <v>14152</v>
      </c>
      <c r="X9" s="6">
        <v>0.17</v>
      </c>
      <c r="AH9" s="6">
        <v>0</v>
      </c>
      <c r="AI9" s="6">
        <v>400</v>
      </c>
    </row>
    <row r="10" spans="1:36" x14ac:dyDescent="0.25">
      <c r="A10" s="6" t="s">
        <v>31</v>
      </c>
      <c r="B10" t="s">
        <v>32</v>
      </c>
      <c r="C10" t="s">
        <v>33</v>
      </c>
      <c r="D10" t="s">
        <v>730</v>
      </c>
      <c r="E10" t="s">
        <v>731</v>
      </c>
      <c r="F10">
        <v>3</v>
      </c>
      <c r="G10" s="6" t="s">
        <v>469</v>
      </c>
      <c r="H10" s="6" t="s">
        <v>34</v>
      </c>
      <c r="I10" s="6" t="s">
        <v>34</v>
      </c>
      <c r="J10" s="6">
        <v>1.3493262970538182</v>
      </c>
      <c r="K10" s="6">
        <v>222163</v>
      </c>
      <c r="L10" s="6">
        <f t="shared" si="0"/>
        <v>19.218921904652703</v>
      </c>
      <c r="M10" s="6">
        <f t="shared" si="1"/>
        <v>25.932596726971546</v>
      </c>
      <c r="R10" s="6">
        <v>1047948.41</v>
      </c>
      <c r="X10" s="6">
        <v>0.1898</v>
      </c>
      <c r="AH10" s="6">
        <v>30</v>
      </c>
      <c r="AI10" s="6">
        <v>200</v>
      </c>
    </row>
    <row r="11" spans="1:36" x14ac:dyDescent="0.25">
      <c r="A11" s="6" t="s">
        <v>35</v>
      </c>
      <c r="B11" t="s">
        <v>32</v>
      </c>
      <c r="C11" t="s">
        <v>36</v>
      </c>
      <c r="D11" t="s">
        <v>730</v>
      </c>
      <c r="E11" t="s">
        <v>731</v>
      </c>
      <c r="F11">
        <v>3</v>
      </c>
      <c r="G11" s="6" t="s">
        <v>470</v>
      </c>
      <c r="H11" s="6" t="s">
        <v>34</v>
      </c>
      <c r="I11" s="6" t="s">
        <v>34</v>
      </c>
      <c r="J11" s="6">
        <v>1.3493262970538182</v>
      </c>
      <c r="K11" s="6">
        <v>454000</v>
      </c>
      <c r="L11" s="6">
        <f t="shared" si="0"/>
        <v>19.933607756005621</v>
      </c>
      <c r="M11" s="6">
        <f t="shared" si="1"/>
        <v>26.896941140334334</v>
      </c>
      <c r="R11" s="6">
        <v>733418.85</v>
      </c>
      <c r="X11" s="6">
        <v>0.17</v>
      </c>
      <c r="AH11" s="6">
        <v>30</v>
      </c>
      <c r="AI11" s="6">
        <v>200</v>
      </c>
    </row>
    <row r="12" spans="1:36" x14ac:dyDescent="0.25">
      <c r="A12" s="6" t="s">
        <v>37</v>
      </c>
      <c r="B12" t="s">
        <v>38</v>
      </c>
      <c r="C12" t="s">
        <v>39</v>
      </c>
      <c r="D12" t="s">
        <v>733</v>
      </c>
      <c r="E12" t="s">
        <v>734</v>
      </c>
      <c r="F12">
        <v>5</v>
      </c>
      <c r="G12" s="6" t="s">
        <v>471</v>
      </c>
      <c r="H12" s="6" t="s">
        <v>343</v>
      </c>
      <c r="I12" s="6" t="s">
        <v>343</v>
      </c>
      <c r="J12" s="6">
        <v>0.89550296344359737</v>
      </c>
      <c r="K12" s="6">
        <v>3500</v>
      </c>
      <c r="L12" s="6">
        <f t="shared" si="0"/>
        <v>15.068273526459642</v>
      </c>
      <c r="M12" s="6">
        <f t="shared" si="1"/>
        <v>13.493683596923315</v>
      </c>
      <c r="R12" s="6">
        <v>49000</v>
      </c>
      <c r="X12" s="6">
        <v>7.2999999999999995E-2</v>
      </c>
      <c r="AH12" s="6">
        <v>50</v>
      </c>
      <c r="AI12" s="6">
        <v>2000</v>
      </c>
    </row>
    <row r="13" spans="1:36" x14ac:dyDescent="0.25">
      <c r="A13" s="6" t="s">
        <v>41</v>
      </c>
      <c r="B13" t="s">
        <v>42</v>
      </c>
      <c r="C13" t="s">
        <v>43</v>
      </c>
      <c r="D13" t="s">
        <v>735</v>
      </c>
      <c r="E13" t="s">
        <v>731</v>
      </c>
      <c r="F13">
        <v>4</v>
      </c>
      <c r="G13" s="6" t="s">
        <v>472</v>
      </c>
      <c r="H13" s="6" t="s">
        <v>554</v>
      </c>
      <c r="I13" s="6" t="s">
        <v>40</v>
      </c>
      <c r="J13" s="6">
        <v>1.7491165268854598</v>
      </c>
      <c r="K13" s="6">
        <v>92000</v>
      </c>
      <c r="L13" s="6">
        <f t="shared" si="0"/>
        <v>18.337299135013314</v>
      </c>
      <c r="M13" s="6">
        <f t="shared" si="1"/>
        <v>32.074072975494232</v>
      </c>
      <c r="R13" s="6">
        <v>451528.11410000001</v>
      </c>
      <c r="X13" s="6">
        <v>0.162684304</v>
      </c>
      <c r="AH13" s="6">
        <v>0</v>
      </c>
      <c r="AI13" s="6">
        <v>1500</v>
      </c>
    </row>
    <row r="14" spans="1:36" x14ac:dyDescent="0.25">
      <c r="A14" s="6" t="s">
        <v>44</v>
      </c>
      <c r="B14" t="s">
        <v>42</v>
      </c>
      <c r="C14" t="s">
        <v>45</v>
      </c>
      <c r="D14" t="s">
        <v>735</v>
      </c>
      <c r="E14" t="s">
        <v>731</v>
      </c>
      <c r="F14">
        <v>4</v>
      </c>
      <c r="G14" s="6" t="s">
        <v>473</v>
      </c>
      <c r="H14" s="6" t="s">
        <v>554</v>
      </c>
      <c r="I14" s="6" t="s">
        <v>557</v>
      </c>
      <c r="J14" s="6">
        <v>1.0071498737637101</v>
      </c>
      <c r="K14" s="6">
        <v>108520</v>
      </c>
      <c r="L14" s="6">
        <f t="shared" si="0"/>
        <v>18.502445045755007</v>
      </c>
      <c r="M14" s="6">
        <f t="shared" si="1"/>
        <v>18.634735192152139</v>
      </c>
      <c r="R14" s="6">
        <v>249600</v>
      </c>
      <c r="X14" s="6">
        <v>0.50410384799999997</v>
      </c>
      <c r="AH14" s="6">
        <v>0</v>
      </c>
      <c r="AI14" s="6">
        <v>1500</v>
      </c>
    </row>
    <row r="15" spans="1:36" x14ac:dyDescent="0.25">
      <c r="A15" s="6" t="s">
        <v>47</v>
      </c>
      <c r="B15" t="s">
        <v>42</v>
      </c>
      <c r="C15" t="s">
        <v>48</v>
      </c>
      <c r="D15" t="s">
        <v>735</v>
      </c>
      <c r="E15" t="s">
        <v>731</v>
      </c>
      <c r="F15">
        <v>4</v>
      </c>
      <c r="G15" s="6" t="s">
        <v>474</v>
      </c>
      <c r="H15" s="6" t="s">
        <v>554</v>
      </c>
      <c r="I15" s="6" t="s">
        <v>558</v>
      </c>
      <c r="J15" s="6">
        <v>1.1055783675545106</v>
      </c>
      <c r="K15" s="6">
        <v>106201</v>
      </c>
      <c r="L15" s="6">
        <f t="shared" si="0"/>
        <v>18.480844082923639</v>
      </c>
      <c r="M15" s="6">
        <f t="shared" si="1"/>
        <v>20.432021432228151</v>
      </c>
      <c r="R15" s="6">
        <v>420280</v>
      </c>
      <c r="X15" s="6">
        <v>0.99359429300000002</v>
      </c>
      <c r="AH15" s="6">
        <v>0</v>
      </c>
      <c r="AI15" s="6">
        <v>1500</v>
      </c>
    </row>
    <row r="16" spans="1:36" s="6" customFormat="1" x14ac:dyDescent="0.25">
      <c r="A16" s="6" t="s">
        <v>50</v>
      </c>
      <c r="B16" s="6" t="s">
        <v>51</v>
      </c>
      <c r="C16" s="6" t="s">
        <v>52</v>
      </c>
      <c r="D16" t="s">
        <v>732</v>
      </c>
      <c r="E16" t="s">
        <v>736</v>
      </c>
      <c r="F16" s="6">
        <v>2</v>
      </c>
      <c r="G16" s="6" t="s">
        <v>475</v>
      </c>
      <c r="H16" s="6" t="s">
        <v>351</v>
      </c>
      <c r="I16" s="6" t="s">
        <v>351</v>
      </c>
      <c r="J16" s="6">
        <v>1.0480243520406656</v>
      </c>
      <c r="K16" s="6">
        <v>666</v>
      </c>
      <c r="L16" s="6">
        <f t="shared" si="0"/>
        <v>13.409044949522526</v>
      </c>
      <c r="M16" s="6">
        <f t="shared" si="1"/>
        <v>14.053005644707504</v>
      </c>
      <c r="R16" s="6">
        <v>6054.5454550000004</v>
      </c>
      <c r="X16" s="6" t="s">
        <v>423</v>
      </c>
      <c r="AH16" s="6">
        <v>300</v>
      </c>
      <c r="AI16" s="6">
        <v>800</v>
      </c>
    </row>
    <row r="17" spans="1:35" s="6" customFormat="1" x14ac:dyDescent="0.25">
      <c r="A17" s="6" t="s">
        <v>54</v>
      </c>
      <c r="B17" s="6" t="s">
        <v>55</v>
      </c>
      <c r="C17" s="6" t="s">
        <v>56</v>
      </c>
      <c r="D17" t="s">
        <v>737</v>
      </c>
      <c r="E17" t="s">
        <v>736</v>
      </c>
      <c r="F17" s="6">
        <v>1</v>
      </c>
      <c r="G17" s="6" t="s">
        <v>476</v>
      </c>
      <c r="H17" s="6" t="s">
        <v>554</v>
      </c>
      <c r="I17" s="6" t="s">
        <v>53</v>
      </c>
      <c r="J17" s="6">
        <v>1.9278648762297679</v>
      </c>
      <c r="K17" s="6">
        <v>8605</v>
      </c>
      <c r="L17" s="6">
        <f t="shared" si="0"/>
        <v>15.967853987627777</v>
      </c>
      <c r="M17" s="6">
        <f t="shared" si="1"/>
        <v>30.78386485151303</v>
      </c>
      <c r="R17" s="6">
        <v>29735</v>
      </c>
      <c r="X17" s="6" t="s">
        <v>423</v>
      </c>
      <c r="AH17" s="6">
        <v>0</v>
      </c>
      <c r="AI17" s="6">
        <v>915</v>
      </c>
    </row>
    <row r="18" spans="1:35" s="6" customFormat="1" x14ac:dyDescent="0.25">
      <c r="A18" s="6" t="s">
        <v>57</v>
      </c>
      <c r="B18" s="6" t="s">
        <v>58</v>
      </c>
      <c r="C18" s="6" t="s">
        <v>59</v>
      </c>
      <c r="D18" t="s">
        <v>730</v>
      </c>
      <c r="E18" t="s">
        <v>736</v>
      </c>
      <c r="F18" s="6">
        <v>3</v>
      </c>
      <c r="G18" s="6" t="s">
        <v>477</v>
      </c>
      <c r="H18" s="6" t="s">
        <v>554</v>
      </c>
      <c r="I18" s="6" t="s">
        <v>562</v>
      </c>
      <c r="J18" s="6">
        <v>1.2728907055165439</v>
      </c>
      <c r="K18" s="6">
        <v>72123</v>
      </c>
      <c r="L18" s="6">
        <f t="shared" si="0"/>
        <v>18.093883552772017</v>
      </c>
      <c r="M18" s="6">
        <f t="shared" si="1"/>
        <v>23.031536201022163</v>
      </c>
      <c r="R18" s="6">
        <v>320546.6667</v>
      </c>
      <c r="X18" s="6" t="s">
        <v>423</v>
      </c>
      <c r="AH18" s="6">
        <v>1</v>
      </c>
      <c r="AI18" s="6">
        <v>1000</v>
      </c>
    </row>
    <row r="19" spans="1:35" x14ac:dyDescent="0.25">
      <c r="A19" s="6" t="s">
        <v>61</v>
      </c>
      <c r="B19" t="s">
        <v>62</v>
      </c>
      <c r="C19" t="s">
        <v>63</v>
      </c>
      <c r="D19" t="s">
        <v>735</v>
      </c>
      <c r="E19" t="s">
        <v>731</v>
      </c>
      <c r="F19">
        <v>4</v>
      </c>
      <c r="G19" s="6" t="s">
        <v>478</v>
      </c>
      <c r="H19" s="6" t="s">
        <v>343</v>
      </c>
      <c r="I19" s="6" t="s">
        <v>343</v>
      </c>
      <c r="J19" s="6">
        <v>0.89550296344359737</v>
      </c>
      <c r="K19" s="6">
        <v>13967</v>
      </c>
      <c r="L19" s="6">
        <f t="shared" si="0"/>
        <v>16.452207962287908</v>
      </c>
      <c r="M19" s="6">
        <f t="shared" si="1"/>
        <v>14.733000985419169</v>
      </c>
      <c r="R19" s="6">
        <v>147052</v>
      </c>
      <c r="X19" s="6">
        <v>0.17</v>
      </c>
      <c r="AH19" s="6">
        <v>0</v>
      </c>
      <c r="AI19" s="6">
        <v>200</v>
      </c>
    </row>
    <row r="20" spans="1:35" s="6" customFormat="1" x14ac:dyDescent="0.25">
      <c r="A20" s="6" t="s">
        <v>65</v>
      </c>
      <c r="B20" s="6" t="s">
        <v>66</v>
      </c>
      <c r="C20" s="6" t="s">
        <v>67</v>
      </c>
      <c r="D20" t="s">
        <v>732</v>
      </c>
      <c r="E20" t="s">
        <v>738</v>
      </c>
      <c r="F20" s="6">
        <v>2</v>
      </c>
      <c r="G20" s="6" t="s">
        <v>479</v>
      </c>
      <c r="H20" s="6" t="s">
        <v>111</v>
      </c>
      <c r="I20" s="6" t="s">
        <v>111</v>
      </c>
      <c r="J20" s="6">
        <v>1.0252371817727319</v>
      </c>
      <c r="K20" s="6">
        <v>54757.323049999999</v>
      </c>
      <c r="L20" s="6">
        <f t="shared" si="0"/>
        <v>17.81842167205447</v>
      </c>
      <c r="M20" s="6">
        <f t="shared" si="1"/>
        <v>18.268108418695295</v>
      </c>
      <c r="R20" s="6">
        <v>140403.39240000001</v>
      </c>
      <c r="X20" s="6" t="s">
        <v>423</v>
      </c>
      <c r="AH20" s="6">
        <v>87</v>
      </c>
      <c r="AI20" s="6">
        <v>200</v>
      </c>
    </row>
    <row r="21" spans="1:35" s="6" customFormat="1" x14ac:dyDescent="0.25">
      <c r="A21" s="6" t="s">
        <v>69</v>
      </c>
      <c r="B21" s="6" t="s">
        <v>66</v>
      </c>
      <c r="C21" s="6" t="s">
        <v>70</v>
      </c>
      <c r="D21" t="s">
        <v>732</v>
      </c>
      <c r="E21" t="s">
        <v>738</v>
      </c>
      <c r="F21" s="6">
        <v>2</v>
      </c>
      <c r="G21" s="6" t="s">
        <v>480</v>
      </c>
      <c r="H21" s="6" t="s">
        <v>111</v>
      </c>
      <c r="I21" s="6" t="s">
        <v>111</v>
      </c>
      <c r="J21" s="6">
        <v>1.0252371817727319</v>
      </c>
      <c r="K21" s="6">
        <v>145655.7838</v>
      </c>
      <c r="L21" s="6">
        <f t="shared" si="0"/>
        <v>18.796756750845617</v>
      </c>
      <c r="M21" s="6">
        <f t="shared" si="1"/>
        <v>19.271133917704535</v>
      </c>
      <c r="R21" s="6">
        <v>369684.73050000001</v>
      </c>
      <c r="X21" s="6" t="s">
        <v>423</v>
      </c>
      <c r="AH21" s="6">
        <v>87</v>
      </c>
      <c r="AI21" s="6">
        <v>200</v>
      </c>
    </row>
    <row r="22" spans="1:35" s="6" customFormat="1" x14ac:dyDescent="0.25">
      <c r="A22" s="6" t="s">
        <v>72</v>
      </c>
      <c r="B22" s="6" t="s">
        <v>73</v>
      </c>
      <c r="C22" s="6" t="s">
        <v>74</v>
      </c>
      <c r="D22" t="s">
        <v>735</v>
      </c>
      <c r="E22" t="s">
        <v>731</v>
      </c>
      <c r="F22" s="6">
        <v>4</v>
      </c>
      <c r="G22" s="6" t="s">
        <v>481</v>
      </c>
      <c r="H22" s="6" t="s">
        <v>554</v>
      </c>
      <c r="I22" s="6" t="s">
        <v>40</v>
      </c>
      <c r="J22" s="6">
        <v>1.7274133399518379</v>
      </c>
      <c r="K22" s="6">
        <v>2000</v>
      </c>
      <c r="L22" s="6">
        <f t="shared" si="0"/>
        <v>14.508657738524219</v>
      </c>
      <c r="M22" s="6">
        <f t="shared" si="1"/>
        <v>25.062448922322201</v>
      </c>
      <c r="R22" s="6">
        <v>32514.947260000001</v>
      </c>
      <c r="X22" s="6" t="s">
        <v>423</v>
      </c>
      <c r="AH22" s="6">
        <v>0</v>
      </c>
      <c r="AI22" s="6">
        <v>1000</v>
      </c>
    </row>
    <row r="23" spans="1:35" x14ac:dyDescent="0.25">
      <c r="A23" s="6" t="s">
        <v>75</v>
      </c>
      <c r="B23" t="s">
        <v>76</v>
      </c>
      <c r="C23" t="s">
        <v>77</v>
      </c>
      <c r="D23" t="s">
        <v>732</v>
      </c>
      <c r="E23" t="s">
        <v>738</v>
      </c>
      <c r="F23">
        <v>2</v>
      </c>
      <c r="G23" s="6" t="s">
        <v>482</v>
      </c>
      <c r="H23" s="6" t="s">
        <v>343</v>
      </c>
      <c r="I23" s="6" t="s">
        <v>343</v>
      </c>
      <c r="J23" s="6">
        <v>0.89550296344359737</v>
      </c>
      <c r="K23" s="6">
        <v>3284</v>
      </c>
      <c r="L23" s="6">
        <f t="shared" si="0"/>
        <v>15.004572749554455</v>
      </c>
      <c r="M23" s="6">
        <f t="shared" si="1"/>
        <v>13.436639362431061</v>
      </c>
      <c r="R23" s="6">
        <v>12892.3</v>
      </c>
      <c r="X23" s="6">
        <v>0.44</v>
      </c>
      <c r="AH23" s="6">
        <v>1</v>
      </c>
      <c r="AI23" s="6" t="s">
        <v>423</v>
      </c>
    </row>
    <row r="24" spans="1:35" x14ac:dyDescent="0.25">
      <c r="A24" s="6" t="s">
        <v>79</v>
      </c>
      <c r="B24" t="s">
        <v>76</v>
      </c>
      <c r="C24" t="s">
        <v>80</v>
      </c>
      <c r="D24" t="s">
        <v>732</v>
      </c>
      <c r="E24" t="s">
        <v>738</v>
      </c>
      <c r="F24">
        <v>2</v>
      </c>
      <c r="G24" s="6" t="s">
        <v>483</v>
      </c>
      <c r="H24" s="6" t="s">
        <v>343</v>
      </c>
      <c r="I24" s="6" t="s">
        <v>343</v>
      </c>
      <c r="J24" s="6">
        <v>0.89550296344359737</v>
      </c>
      <c r="K24" s="6">
        <v>807.39447199999995</v>
      </c>
      <c r="L24" s="6">
        <f t="shared" si="0"/>
        <v>13.60156764070922</v>
      </c>
      <c r="M24" s="6">
        <f t="shared" si="1"/>
        <v>12.180244129733646</v>
      </c>
      <c r="R24" s="6">
        <v>5399</v>
      </c>
      <c r="X24" s="6">
        <v>0.7</v>
      </c>
      <c r="AH24" s="6">
        <v>2</v>
      </c>
      <c r="AI24" s="6" t="s">
        <v>423</v>
      </c>
    </row>
    <row r="25" spans="1:35" x14ac:dyDescent="0.25">
      <c r="A25" s="6" t="s">
        <v>82</v>
      </c>
      <c r="B25" t="s">
        <v>83</v>
      </c>
      <c r="C25" t="s">
        <v>84</v>
      </c>
      <c r="D25" t="s">
        <v>732</v>
      </c>
      <c r="E25" t="s">
        <v>736</v>
      </c>
      <c r="F25">
        <v>1</v>
      </c>
      <c r="G25" s="6" t="s">
        <v>484</v>
      </c>
      <c r="H25" s="6" t="s">
        <v>343</v>
      </c>
      <c r="I25" s="6" t="s">
        <v>343</v>
      </c>
      <c r="J25" s="6">
        <v>0.89550296344359737</v>
      </c>
      <c r="K25" s="6">
        <v>127</v>
      </c>
      <c r="L25" s="6">
        <f t="shared" si="0"/>
        <v>11.751942365440728</v>
      </c>
      <c r="M25" s="6">
        <f t="shared" si="1"/>
        <v>10.523899214470532</v>
      </c>
      <c r="R25" s="6">
        <v>788.81987579999998</v>
      </c>
      <c r="X25" s="6">
        <v>0.5</v>
      </c>
      <c r="AH25" s="6" t="s">
        <v>423</v>
      </c>
      <c r="AI25" s="6">
        <v>30</v>
      </c>
    </row>
    <row r="26" spans="1:35" x14ac:dyDescent="0.25">
      <c r="A26" s="6" t="s">
        <v>86</v>
      </c>
      <c r="B26" t="s">
        <v>303</v>
      </c>
      <c r="C26" t="s">
        <v>87</v>
      </c>
      <c r="D26" t="s">
        <v>732</v>
      </c>
      <c r="E26" t="s">
        <v>738</v>
      </c>
      <c r="F26">
        <v>2</v>
      </c>
      <c r="G26" s="6" t="s">
        <v>485</v>
      </c>
      <c r="H26" s="6" t="s">
        <v>343</v>
      </c>
      <c r="I26" s="6" t="s">
        <v>343</v>
      </c>
      <c r="J26" s="6">
        <v>0.89550296344359737</v>
      </c>
      <c r="K26" s="6">
        <v>23048.2</v>
      </c>
      <c r="L26" s="6">
        <f t="shared" si="0"/>
        <v>16.953098233251371</v>
      </c>
      <c r="M26" s="6">
        <f t="shared" si="1"/>
        <v>15.181549707427017</v>
      </c>
      <c r="R26" s="6">
        <v>125284.8993</v>
      </c>
      <c r="X26" s="6">
        <v>0.13800000000000001</v>
      </c>
      <c r="AH26" s="6">
        <v>0</v>
      </c>
      <c r="AI26" s="6">
        <v>300</v>
      </c>
    </row>
    <row r="27" spans="1:35" s="6" customFormat="1" x14ac:dyDescent="0.25">
      <c r="A27" s="6" t="s">
        <v>89</v>
      </c>
      <c r="B27" s="6" t="s">
        <v>90</v>
      </c>
      <c r="C27" s="6" t="s">
        <v>91</v>
      </c>
      <c r="D27" t="s">
        <v>732</v>
      </c>
      <c r="E27" t="s">
        <v>738</v>
      </c>
      <c r="F27" s="6">
        <v>2</v>
      </c>
      <c r="G27" s="6" t="s">
        <v>486</v>
      </c>
      <c r="H27" s="6" t="s">
        <v>111</v>
      </c>
      <c r="I27" s="6" t="s">
        <v>111</v>
      </c>
      <c r="J27" s="6">
        <v>1.0252371817727319</v>
      </c>
      <c r="K27" s="6">
        <v>355290.85100000002</v>
      </c>
      <c r="L27" s="6">
        <f t="shared" si="0"/>
        <v>19.688447310589353</v>
      </c>
      <c r="M27" s="6">
        <f t="shared" si="1"/>
        <v>20.185328234189551</v>
      </c>
      <c r="R27" s="6">
        <v>2077724.2749999999</v>
      </c>
      <c r="X27" s="6" t="s">
        <v>423</v>
      </c>
      <c r="AH27" s="6">
        <v>0</v>
      </c>
      <c r="AI27" s="6">
        <v>300</v>
      </c>
    </row>
    <row r="28" spans="1:35" s="6" customFormat="1" x14ac:dyDescent="0.25">
      <c r="A28" s="6" t="s">
        <v>92</v>
      </c>
      <c r="B28" s="6" t="s">
        <v>90</v>
      </c>
      <c r="C28" s="6" t="s">
        <v>93</v>
      </c>
      <c r="D28" t="s">
        <v>732</v>
      </c>
      <c r="E28" t="s">
        <v>738</v>
      </c>
      <c r="F28" s="6">
        <v>2</v>
      </c>
      <c r="G28" s="6" t="s">
        <v>487</v>
      </c>
      <c r="H28" s="6" t="s">
        <v>111</v>
      </c>
      <c r="I28" s="6" t="s">
        <v>111</v>
      </c>
      <c r="J28" s="6">
        <v>1.0252371817727319</v>
      </c>
      <c r="K28" s="6">
        <v>325542.1507</v>
      </c>
      <c r="L28" s="6">
        <f t="shared" si="0"/>
        <v>19.601002506467207</v>
      </c>
      <c r="M28" s="6">
        <f t="shared" si="1"/>
        <v>20.095676569650696</v>
      </c>
      <c r="R28" s="6">
        <v>899287.70909999998</v>
      </c>
      <c r="X28" s="6" t="s">
        <v>423</v>
      </c>
      <c r="AH28" s="6">
        <v>0</v>
      </c>
      <c r="AI28" s="6">
        <v>300</v>
      </c>
    </row>
    <row r="29" spans="1:35" x14ac:dyDescent="0.25">
      <c r="A29" s="6" t="s">
        <v>95</v>
      </c>
      <c r="B29" t="s">
        <v>96</v>
      </c>
      <c r="C29" t="s">
        <v>97</v>
      </c>
      <c r="D29" t="s">
        <v>732</v>
      </c>
      <c r="E29" t="s">
        <v>736</v>
      </c>
      <c r="F29">
        <v>2</v>
      </c>
      <c r="G29" s="6" t="s">
        <v>488</v>
      </c>
      <c r="H29" s="6" t="s">
        <v>364</v>
      </c>
      <c r="I29" s="6" t="s">
        <v>364</v>
      </c>
      <c r="J29" s="6">
        <v>1.9109611298587676</v>
      </c>
      <c r="K29" s="6">
        <v>72924.09</v>
      </c>
      <c r="L29" s="6">
        <f t="shared" si="0"/>
        <v>18.104929595066324</v>
      </c>
      <c r="M29" s="6">
        <f t="shared" si="1"/>
        <v>34.597816715001379</v>
      </c>
      <c r="R29" s="6">
        <v>307654.14</v>
      </c>
      <c r="X29" s="6">
        <v>0.19</v>
      </c>
      <c r="AH29" s="6">
        <v>100</v>
      </c>
      <c r="AI29" s="6">
        <v>300</v>
      </c>
    </row>
    <row r="30" spans="1:35" ht="15.75" x14ac:dyDescent="0.25">
      <c r="A30" s="6" t="s">
        <v>99</v>
      </c>
      <c r="B30" t="s">
        <v>100</v>
      </c>
      <c r="C30" t="s">
        <v>101</v>
      </c>
      <c r="D30" t="s">
        <v>735</v>
      </c>
      <c r="E30" t="s">
        <v>731</v>
      </c>
      <c r="F30">
        <v>4</v>
      </c>
      <c r="G30" s="6" t="s">
        <v>489</v>
      </c>
      <c r="H30" s="6" t="s">
        <v>343</v>
      </c>
      <c r="I30" s="6" t="s">
        <v>343</v>
      </c>
      <c r="J30" s="21">
        <v>0.89550296344359737</v>
      </c>
      <c r="K30" s="6">
        <v>425.56038969999997</v>
      </c>
      <c r="L30" s="6">
        <f t="shared" si="0"/>
        <v>12.961162143364444</v>
      </c>
      <c r="M30" s="6">
        <f t="shared" si="1"/>
        <v>11.606759109055828</v>
      </c>
      <c r="R30" s="6">
        <v>6475.1894560000001</v>
      </c>
      <c r="X30" s="6">
        <v>0.29499999999999998</v>
      </c>
      <c r="AH30" s="6">
        <v>30</v>
      </c>
      <c r="AI30" s="6">
        <v>160</v>
      </c>
    </row>
    <row r="31" spans="1:35" ht="15.75" x14ac:dyDescent="0.25">
      <c r="A31" s="6" t="s">
        <v>102</v>
      </c>
      <c r="B31" t="s">
        <v>103</v>
      </c>
      <c r="C31" t="s">
        <v>104</v>
      </c>
      <c r="D31" t="s">
        <v>732</v>
      </c>
      <c r="E31" t="s">
        <v>736</v>
      </c>
      <c r="F31">
        <v>2</v>
      </c>
      <c r="G31" s="6" t="s">
        <v>490</v>
      </c>
      <c r="H31" s="6" t="s">
        <v>343</v>
      </c>
      <c r="I31" s="6" t="s">
        <v>343</v>
      </c>
      <c r="J31" s="21">
        <v>0.89550296344359737</v>
      </c>
      <c r="K31" s="6">
        <v>1632.93264</v>
      </c>
      <c r="L31" s="6">
        <f t="shared" si="0"/>
        <v>14.305888121867291</v>
      </c>
      <c r="M31" s="6">
        <f t="shared" si="1"/>
        <v>12.810965207824719</v>
      </c>
      <c r="R31" s="6">
        <v>7422.4210910000002</v>
      </c>
      <c r="X31" s="6">
        <v>0.56789999999999996</v>
      </c>
      <c r="AH31" s="6">
        <v>1</v>
      </c>
      <c r="AI31" s="6">
        <v>360</v>
      </c>
    </row>
    <row r="32" spans="1:35" ht="15.75" x14ac:dyDescent="0.25">
      <c r="A32" s="6" t="s">
        <v>106</v>
      </c>
      <c r="B32" t="s">
        <v>103</v>
      </c>
      <c r="C32" t="s">
        <v>107</v>
      </c>
      <c r="D32" t="s">
        <v>732</v>
      </c>
      <c r="E32" t="s">
        <v>736</v>
      </c>
      <c r="F32">
        <v>2</v>
      </c>
      <c r="G32" s="6" t="s">
        <v>491</v>
      </c>
      <c r="H32" s="6" t="s">
        <v>343</v>
      </c>
      <c r="I32" s="6" t="s">
        <v>343</v>
      </c>
      <c r="J32" s="21">
        <v>0.89550296344359737</v>
      </c>
      <c r="K32" s="6">
        <v>909.45</v>
      </c>
      <c r="L32" s="6">
        <f t="shared" si="0"/>
        <v>13.720595300167986</v>
      </c>
      <c r="M32" s="6">
        <f t="shared" si="1"/>
        <v>12.286833751510725</v>
      </c>
      <c r="R32" s="6">
        <v>5491</v>
      </c>
      <c r="X32" s="6">
        <v>0.433</v>
      </c>
      <c r="AH32" s="6">
        <v>1</v>
      </c>
      <c r="AI32" s="6">
        <v>360</v>
      </c>
    </row>
    <row r="33" spans="1:35" s="6" customFormat="1" x14ac:dyDescent="0.25">
      <c r="A33" s="6" t="s">
        <v>108</v>
      </c>
      <c r="B33" s="6" t="s">
        <v>109</v>
      </c>
      <c r="C33" s="6" t="s">
        <v>110</v>
      </c>
      <c r="D33" t="s">
        <v>732</v>
      </c>
      <c r="E33" t="s">
        <v>736</v>
      </c>
      <c r="F33" s="6">
        <v>2</v>
      </c>
      <c r="G33" s="6" t="s">
        <v>492</v>
      </c>
      <c r="H33" s="6" t="s">
        <v>111</v>
      </c>
      <c r="I33" s="6" t="s">
        <v>111</v>
      </c>
      <c r="J33" s="6">
        <v>1.0252371817727319</v>
      </c>
      <c r="K33" s="6">
        <v>134880.32769999999</v>
      </c>
      <c r="L33" s="6">
        <f t="shared" si="0"/>
        <v>18.71989848178189</v>
      </c>
      <c r="M33" s="6">
        <f t="shared" si="1"/>
        <v>19.192335962533708</v>
      </c>
      <c r="R33" s="6">
        <v>615891.90729999996</v>
      </c>
      <c r="X33" s="6" t="s">
        <v>423</v>
      </c>
      <c r="AH33" s="6" t="s">
        <v>423</v>
      </c>
      <c r="AI33" s="6">
        <v>100</v>
      </c>
    </row>
    <row r="34" spans="1:35" s="6" customFormat="1" x14ac:dyDescent="0.25">
      <c r="A34" s="6" t="s">
        <v>112</v>
      </c>
      <c r="B34" s="6" t="s">
        <v>113</v>
      </c>
      <c r="C34" s="6" t="s">
        <v>114</v>
      </c>
      <c r="D34" t="s">
        <v>732</v>
      </c>
      <c r="E34" t="s">
        <v>736</v>
      </c>
      <c r="F34" s="6">
        <v>2</v>
      </c>
      <c r="G34" s="6" t="s">
        <v>493</v>
      </c>
      <c r="H34" s="6" t="s">
        <v>111</v>
      </c>
      <c r="I34" s="6" t="s">
        <v>111</v>
      </c>
      <c r="J34" s="6">
        <v>1.0252371817727319</v>
      </c>
      <c r="K34" s="6">
        <v>265609.59720000002</v>
      </c>
      <c r="L34" s="6">
        <f t="shared" si="0"/>
        <v>19.397538108949878</v>
      </c>
      <c r="M34" s="6">
        <f t="shared" si="1"/>
        <v>19.887077304148942</v>
      </c>
      <c r="R34" s="6">
        <v>590243.54929999996</v>
      </c>
      <c r="X34" s="6" t="s">
        <v>423</v>
      </c>
      <c r="AH34" s="6">
        <v>0</v>
      </c>
      <c r="AI34" s="6">
        <v>400</v>
      </c>
    </row>
    <row r="35" spans="1:35" s="6" customFormat="1" x14ac:dyDescent="0.25">
      <c r="A35" s="6" t="s">
        <v>115</v>
      </c>
      <c r="B35" s="6" t="s">
        <v>113</v>
      </c>
      <c r="C35" s="6" t="s">
        <v>116</v>
      </c>
      <c r="D35" t="s">
        <v>732</v>
      </c>
      <c r="E35" t="s">
        <v>736</v>
      </c>
      <c r="F35" s="6">
        <v>2</v>
      </c>
      <c r="G35" s="6" t="s">
        <v>494</v>
      </c>
      <c r="H35" s="6" t="s">
        <v>111</v>
      </c>
      <c r="I35" s="6" t="s">
        <v>111</v>
      </c>
      <c r="J35" s="6">
        <v>1.0252371817727319</v>
      </c>
      <c r="K35" s="6">
        <v>69571.403999999995</v>
      </c>
      <c r="L35" s="6">
        <f t="shared" si="0"/>
        <v>18.057864178808735</v>
      </c>
      <c r="M35" s="6">
        <f t="shared" si="1"/>
        <v>18.513593779516636</v>
      </c>
      <c r="R35" s="6">
        <v>187524</v>
      </c>
      <c r="X35" s="6" t="s">
        <v>423</v>
      </c>
      <c r="AH35" s="6">
        <v>0</v>
      </c>
      <c r="AI35" s="6">
        <v>400</v>
      </c>
    </row>
    <row r="36" spans="1:35" s="6" customFormat="1" x14ac:dyDescent="0.25">
      <c r="A36" s="6" t="s">
        <v>118</v>
      </c>
      <c r="B36" s="6" t="s">
        <v>113</v>
      </c>
      <c r="C36" s="6" t="s">
        <v>119</v>
      </c>
      <c r="D36" t="s">
        <v>732</v>
      </c>
      <c r="E36" t="s">
        <v>736</v>
      </c>
      <c r="F36" s="6">
        <v>2</v>
      </c>
      <c r="G36" s="6" t="s">
        <v>495</v>
      </c>
      <c r="H36" s="6" t="s">
        <v>111</v>
      </c>
      <c r="I36" s="6" t="s">
        <v>111</v>
      </c>
      <c r="J36" s="6">
        <v>1.0252371817727319</v>
      </c>
      <c r="K36" s="6">
        <v>149715.11180000001</v>
      </c>
      <c r="L36" s="6">
        <f t="shared" si="0"/>
        <v>18.824244791522815</v>
      </c>
      <c r="M36" s="6">
        <f t="shared" si="1"/>
        <v>19.299315679060879</v>
      </c>
      <c r="R36" s="6">
        <v>402459.978</v>
      </c>
      <c r="X36" s="6" t="s">
        <v>423</v>
      </c>
      <c r="AH36" s="6">
        <v>0</v>
      </c>
      <c r="AI36" s="6">
        <v>400</v>
      </c>
    </row>
    <row r="37" spans="1:35" s="6" customFormat="1" x14ac:dyDescent="0.25">
      <c r="A37" s="6" t="s">
        <v>120</v>
      </c>
      <c r="B37" s="6" t="s">
        <v>121</v>
      </c>
      <c r="C37" s="6" t="s">
        <v>122</v>
      </c>
      <c r="D37" t="s">
        <v>732</v>
      </c>
      <c r="E37" t="s">
        <v>736</v>
      </c>
      <c r="F37" s="6">
        <v>2</v>
      </c>
      <c r="G37" s="6" t="s">
        <v>496</v>
      </c>
      <c r="H37" s="6" t="s">
        <v>111</v>
      </c>
      <c r="I37" s="6" t="s">
        <v>111</v>
      </c>
      <c r="J37" s="6">
        <v>1.0252371817727319</v>
      </c>
      <c r="K37" s="6">
        <v>300926.45799999998</v>
      </c>
      <c r="L37" s="6">
        <f t="shared" si="0"/>
        <v>19.522376467279397</v>
      </c>
      <c r="M37" s="6">
        <f t="shared" si="1"/>
        <v>20.01506623081983</v>
      </c>
      <c r="R37" s="6">
        <v>674723</v>
      </c>
      <c r="X37" s="6" t="s">
        <v>423</v>
      </c>
      <c r="AH37" s="6" t="s">
        <v>423</v>
      </c>
      <c r="AI37" s="6" t="s">
        <v>423</v>
      </c>
    </row>
    <row r="38" spans="1:35" s="6" customFormat="1" x14ac:dyDescent="0.25">
      <c r="A38" s="6" t="s">
        <v>124</v>
      </c>
      <c r="B38" s="6" t="s">
        <v>121</v>
      </c>
      <c r="C38" s="6" t="s">
        <v>125</v>
      </c>
      <c r="D38" t="s">
        <v>732</v>
      </c>
      <c r="E38" t="s">
        <v>736</v>
      </c>
      <c r="F38" s="6">
        <v>2</v>
      </c>
      <c r="G38" s="6" t="s">
        <v>497</v>
      </c>
      <c r="H38" s="6" t="s">
        <v>111</v>
      </c>
      <c r="I38" s="6" t="s">
        <v>111</v>
      </c>
      <c r="J38" s="6">
        <v>1.0252371817727319</v>
      </c>
      <c r="K38" s="6">
        <v>222668.70300000001</v>
      </c>
      <c r="L38" s="6">
        <f t="shared" si="0"/>
        <v>19.221195588000572</v>
      </c>
      <c r="M38" s="6">
        <f t="shared" si="1"/>
        <v>19.706284394944177</v>
      </c>
      <c r="R38" s="6">
        <v>485117</v>
      </c>
      <c r="X38" s="6" t="s">
        <v>423</v>
      </c>
      <c r="AH38" s="6" t="s">
        <v>423</v>
      </c>
      <c r="AI38" s="6" t="s">
        <v>423</v>
      </c>
    </row>
    <row r="39" spans="1:35" s="6" customFormat="1" x14ac:dyDescent="0.25">
      <c r="A39" s="6" t="s">
        <v>126</v>
      </c>
      <c r="B39" s="6" t="s">
        <v>127</v>
      </c>
      <c r="C39" s="6" t="s">
        <v>128</v>
      </c>
      <c r="D39" t="s">
        <v>730</v>
      </c>
      <c r="E39" t="s">
        <v>731</v>
      </c>
      <c r="F39" s="6">
        <v>3</v>
      </c>
      <c r="G39" s="6" t="s">
        <v>498</v>
      </c>
      <c r="H39" s="6" t="s">
        <v>111</v>
      </c>
      <c r="I39" s="6" t="s">
        <v>111</v>
      </c>
      <c r="J39" s="6">
        <v>1.0252371817727319</v>
      </c>
      <c r="K39" s="6">
        <v>70940.578959999999</v>
      </c>
      <c r="L39" s="6">
        <f t="shared" si="0"/>
        <v>18.077353168539485</v>
      </c>
      <c r="M39" s="6">
        <f t="shared" si="1"/>
        <v>18.533574616423788</v>
      </c>
      <c r="R39" s="6">
        <v>208036.8884</v>
      </c>
      <c r="X39" s="6" t="s">
        <v>423</v>
      </c>
      <c r="AH39" s="6">
        <v>0</v>
      </c>
      <c r="AI39" s="6">
        <v>275</v>
      </c>
    </row>
    <row r="40" spans="1:35" s="6" customFormat="1" x14ac:dyDescent="0.25">
      <c r="A40" s="6" t="s">
        <v>129</v>
      </c>
      <c r="B40" s="6" t="s">
        <v>127</v>
      </c>
      <c r="C40" s="6" t="s">
        <v>130</v>
      </c>
      <c r="D40" t="s">
        <v>730</v>
      </c>
      <c r="E40" t="s">
        <v>731</v>
      </c>
      <c r="F40" s="6">
        <v>3</v>
      </c>
      <c r="G40" s="6" t="s">
        <v>499</v>
      </c>
      <c r="H40" s="6" t="s">
        <v>111</v>
      </c>
      <c r="I40" s="6" t="s">
        <v>111</v>
      </c>
      <c r="J40" s="6">
        <v>1.0252371817727319</v>
      </c>
      <c r="K40" s="6">
        <v>175541.51809999999</v>
      </c>
      <c r="L40" s="6">
        <f t="shared" si="0"/>
        <v>18.983386143262209</v>
      </c>
      <c r="M40" s="6">
        <f t="shared" si="1"/>
        <v>19.462473310021679</v>
      </c>
      <c r="R40" s="6">
        <v>528739.51229999994</v>
      </c>
      <c r="X40" s="6" t="s">
        <v>423</v>
      </c>
      <c r="AH40" s="6">
        <v>0</v>
      </c>
      <c r="AI40" s="6">
        <v>275</v>
      </c>
    </row>
    <row r="41" spans="1:35" s="6" customFormat="1" x14ac:dyDescent="0.25">
      <c r="A41" s="6" t="s">
        <v>131</v>
      </c>
      <c r="B41" s="6" t="s">
        <v>132</v>
      </c>
      <c r="C41" s="6" t="s">
        <v>133</v>
      </c>
      <c r="D41" t="s">
        <v>730</v>
      </c>
      <c r="E41" t="s">
        <v>731</v>
      </c>
      <c r="F41" s="6">
        <v>3</v>
      </c>
      <c r="G41" s="6" t="s">
        <v>500</v>
      </c>
      <c r="H41" s="6" t="s">
        <v>111</v>
      </c>
      <c r="I41" s="6" t="s">
        <v>111</v>
      </c>
      <c r="J41" s="6">
        <v>1.0252371817727319</v>
      </c>
      <c r="K41" s="6">
        <v>133.73543810000001</v>
      </c>
      <c r="L41" s="6">
        <f t="shared" si="0"/>
        <v>11.803618784812356</v>
      </c>
      <c r="M41" s="6">
        <f t="shared" si="1"/>
        <v>12.101508857660699</v>
      </c>
      <c r="R41" s="6">
        <v>470.89942989999997</v>
      </c>
      <c r="X41" s="6" t="s">
        <v>423</v>
      </c>
      <c r="AH41" s="6" t="s">
        <v>423</v>
      </c>
      <c r="AI41" s="6" t="s">
        <v>423</v>
      </c>
    </row>
    <row r="42" spans="1:35" s="6" customFormat="1" x14ac:dyDescent="0.25">
      <c r="A42" s="6" t="s">
        <v>135</v>
      </c>
      <c r="B42" s="6" t="s">
        <v>132</v>
      </c>
      <c r="C42" s="6" t="s">
        <v>136</v>
      </c>
      <c r="D42" t="s">
        <v>730</v>
      </c>
      <c r="E42" t="s">
        <v>731</v>
      </c>
      <c r="F42" s="6">
        <v>3</v>
      </c>
      <c r="G42" s="6" t="s">
        <v>501</v>
      </c>
      <c r="H42" s="6" t="s">
        <v>111</v>
      </c>
      <c r="I42" s="6" t="s">
        <v>111</v>
      </c>
      <c r="J42" s="6">
        <v>1.0252371817727319</v>
      </c>
      <c r="K42" s="6">
        <v>257.51226919999999</v>
      </c>
      <c r="L42" s="6">
        <f t="shared" si="0"/>
        <v>12.458822645329468</v>
      </c>
      <c r="M42" s="6">
        <f t="shared" si="1"/>
        <v>12.773248217103877</v>
      </c>
      <c r="R42" s="6">
        <v>1119.6185620000001</v>
      </c>
      <c r="X42" s="6" t="s">
        <v>423</v>
      </c>
      <c r="AH42" s="6" t="s">
        <v>423</v>
      </c>
      <c r="AI42" s="6" t="s">
        <v>423</v>
      </c>
    </row>
    <row r="43" spans="1:35" s="6" customFormat="1" ht="15.75" x14ac:dyDescent="0.25">
      <c r="A43" s="6" t="s">
        <v>137</v>
      </c>
      <c r="B43" s="6" t="s">
        <v>138</v>
      </c>
      <c r="C43" s="6" t="s">
        <v>139</v>
      </c>
      <c r="D43" t="s">
        <v>732</v>
      </c>
      <c r="E43" t="s">
        <v>738</v>
      </c>
      <c r="F43" s="6">
        <v>2</v>
      </c>
      <c r="G43" s="6" t="s">
        <v>502</v>
      </c>
      <c r="H43" s="6" t="s">
        <v>343</v>
      </c>
      <c r="I43" s="6" t="s">
        <v>343</v>
      </c>
      <c r="J43" s="21">
        <v>0.89550296344359737</v>
      </c>
      <c r="K43" s="6">
        <v>1268</v>
      </c>
      <c r="L43" s="6">
        <f t="shared" si="0"/>
        <v>14.052951413979308</v>
      </c>
      <c r="M43" s="6">
        <f t="shared" si="1"/>
        <v>12.584459636347361</v>
      </c>
      <c r="R43" s="6">
        <v>46962.962959999997</v>
      </c>
      <c r="X43" s="6" t="s">
        <v>423</v>
      </c>
      <c r="AH43" s="6">
        <v>9</v>
      </c>
      <c r="AI43" s="6">
        <v>1069</v>
      </c>
    </row>
    <row r="44" spans="1:35" x14ac:dyDescent="0.25">
      <c r="A44" s="6" t="s">
        <v>140</v>
      </c>
      <c r="B44" t="s">
        <v>141</v>
      </c>
      <c r="C44" t="s">
        <v>142</v>
      </c>
      <c r="D44" t="s">
        <v>730</v>
      </c>
      <c r="E44" t="s">
        <v>731</v>
      </c>
      <c r="F44">
        <v>3</v>
      </c>
      <c r="G44" s="6" t="s">
        <v>503</v>
      </c>
      <c r="H44" s="6" t="s">
        <v>343</v>
      </c>
      <c r="I44" s="6" t="s">
        <v>343</v>
      </c>
      <c r="J44" s="6">
        <v>0.89550296344359737</v>
      </c>
      <c r="K44" s="6">
        <v>413.9</v>
      </c>
      <c r="L44" s="6">
        <f t="shared" si="0"/>
        <v>12.933379677736824</v>
      </c>
      <c r="M44" s="6">
        <f t="shared" si="1"/>
        <v>11.581879828754523</v>
      </c>
      <c r="R44" s="6">
        <v>2299.4444440000002</v>
      </c>
      <c r="X44" s="6">
        <v>0.34</v>
      </c>
      <c r="AH44" s="6">
        <v>25</v>
      </c>
      <c r="AI44" s="6">
        <v>95</v>
      </c>
    </row>
    <row r="45" spans="1:35" s="6" customFormat="1" x14ac:dyDescent="0.25">
      <c r="A45" s="6" t="s">
        <v>144</v>
      </c>
      <c r="B45" s="6" t="s">
        <v>145</v>
      </c>
      <c r="C45" s="6" t="s">
        <v>146</v>
      </c>
      <c r="D45" t="s">
        <v>735</v>
      </c>
      <c r="E45" t="s">
        <v>736</v>
      </c>
      <c r="F45" s="6">
        <v>4</v>
      </c>
      <c r="G45" s="6" t="s">
        <v>504</v>
      </c>
      <c r="H45" s="6" t="s">
        <v>351</v>
      </c>
      <c r="I45" s="6" t="s">
        <v>351</v>
      </c>
      <c r="J45" s="6">
        <v>1.0480243520406656</v>
      </c>
      <c r="K45" s="6">
        <v>1386</v>
      </c>
      <c r="L45" s="6">
        <f t="shared" si="0"/>
        <v>14.141932458731986</v>
      </c>
      <c r="M45" s="6">
        <f t="shared" si="1"/>
        <v>14.821089601665447</v>
      </c>
      <c r="R45" s="6">
        <v>16052.44261</v>
      </c>
      <c r="X45" s="6" t="s">
        <v>423</v>
      </c>
      <c r="AH45" s="6">
        <v>180</v>
      </c>
      <c r="AI45" s="6">
        <v>1809</v>
      </c>
    </row>
    <row r="46" spans="1:35" s="6" customFormat="1" x14ac:dyDescent="0.25">
      <c r="A46" s="6" t="s">
        <v>148</v>
      </c>
      <c r="B46" s="6" t="s">
        <v>145</v>
      </c>
      <c r="C46" s="6" t="s">
        <v>149</v>
      </c>
      <c r="D46" t="s">
        <v>735</v>
      </c>
      <c r="E46" t="s">
        <v>736</v>
      </c>
      <c r="F46" s="6">
        <v>4</v>
      </c>
      <c r="G46" s="6" t="s">
        <v>505</v>
      </c>
      <c r="H46" s="6" t="s">
        <v>351</v>
      </c>
      <c r="I46" s="6" t="s">
        <v>150</v>
      </c>
      <c r="J46" s="6">
        <v>1.0480243520406656</v>
      </c>
      <c r="K46" s="6">
        <v>1848</v>
      </c>
      <c r="L46" s="6">
        <f t="shared" si="0"/>
        <v>14.429614531183766</v>
      </c>
      <c r="M46" s="6">
        <f t="shared" si="1"/>
        <v>15.122587419240439</v>
      </c>
      <c r="R46" s="6">
        <v>20764.04494</v>
      </c>
      <c r="X46" s="6" t="s">
        <v>423</v>
      </c>
      <c r="AH46" s="6">
        <v>180</v>
      </c>
      <c r="AI46" s="6">
        <v>1809</v>
      </c>
    </row>
    <row r="47" spans="1:35" x14ac:dyDescent="0.25">
      <c r="A47" s="6" t="s">
        <v>151</v>
      </c>
      <c r="B47" t="s">
        <v>145</v>
      </c>
      <c r="C47" t="s">
        <v>152</v>
      </c>
      <c r="D47" t="s">
        <v>735</v>
      </c>
      <c r="E47" t="s">
        <v>736</v>
      </c>
      <c r="F47">
        <v>4</v>
      </c>
      <c r="G47" s="6" t="s">
        <v>506</v>
      </c>
      <c r="H47" s="6" t="s">
        <v>351</v>
      </c>
      <c r="I47" s="6" t="s">
        <v>150</v>
      </c>
      <c r="J47" s="6">
        <v>1.0480243520406656</v>
      </c>
      <c r="K47" s="6">
        <v>2214</v>
      </c>
      <c r="L47" s="6">
        <f t="shared" si="0"/>
        <v>14.610311392250718</v>
      </c>
      <c r="M47" s="6">
        <f t="shared" si="1"/>
        <v>15.311962129975914</v>
      </c>
      <c r="R47" s="6">
        <v>55296.600319999998</v>
      </c>
      <c r="X47" s="6">
        <v>0.04</v>
      </c>
      <c r="AH47" s="6">
        <v>180</v>
      </c>
      <c r="AI47" s="6">
        <v>1809</v>
      </c>
    </row>
    <row r="48" spans="1:35" x14ac:dyDescent="0.25">
      <c r="A48" s="6" t="s">
        <v>153</v>
      </c>
      <c r="B48" t="s">
        <v>154</v>
      </c>
      <c r="C48" t="s">
        <v>155</v>
      </c>
      <c r="D48" t="s">
        <v>735</v>
      </c>
      <c r="E48" t="s">
        <v>731</v>
      </c>
      <c r="F48">
        <v>4</v>
      </c>
      <c r="G48" s="6" t="s">
        <v>507</v>
      </c>
      <c r="H48" s="6" t="s">
        <v>554</v>
      </c>
      <c r="I48" s="6" t="s">
        <v>559</v>
      </c>
      <c r="J48" s="6">
        <v>1.2508259832642314</v>
      </c>
      <c r="K48" s="6">
        <v>17345</v>
      </c>
      <c r="L48" s="6">
        <f t="shared" si="0"/>
        <v>16.668814838385988</v>
      </c>
      <c r="M48" s="6">
        <f t="shared" si="1"/>
        <v>20.849786710073563</v>
      </c>
      <c r="R48" s="6">
        <v>251233.38649999999</v>
      </c>
      <c r="X48" s="6">
        <v>0.1171</v>
      </c>
      <c r="AH48" s="6">
        <v>1</v>
      </c>
      <c r="AI48" s="6">
        <v>550</v>
      </c>
    </row>
    <row r="49" spans="1:35" s="6" customFormat="1" x14ac:dyDescent="0.25">
      <c r="A49" s="6" t="s">
        <v>157</v>
      </c>
      <c r="B49" s="6" t="s">
        <v>158</v>
      </c>
      <c r="C49" s="6" t="s">
        <v>159</v>
      </c>
      <c r="D49" t="s">
        <v>732</v>
      </c>
      <c r="E49" t="s">
        <v>736</v>
      </c>
      <c r="F49" s="6">
        <v>2</v>
      </c>
      <c r="G49" s="6" t="s">
        <v>508</v>
      </c>
      <c r="H49" s="6" t="s">
        <v>343</v>
      </c>
      <c r="I49" s="6" t="s">
        <v>343</v>
      </c>
      <c r="J49" s="6">
        <v>0.89550296344359737</v>
      </c>
      <c r="K49" s="6">
        <v>406000</v>
      </c>
      <c r="L49" s="6">
        <f t="shared" si="0"/>
        <v>19.821863717566007</v>
      </c>
      <c r="M49" s="6">
        <f t="shared" si="1"/>
        <v>17.750537700055482</v>
      </c>
      <c r="R49" s="6">
        <v>1222891.5660000001</v>
      </c>
      <c r="X49" s="6" t="s">
        <v>423</v>
      </c>
      <c r="AH49" s="6">
        <v>0</v>
      </c>
      <c r="AI49" s="6">
        <v>1000</v>
      </c>
    </row>
    <row r="50" spans="1:35" x14ac:dyDescent="0.25">
      <c r="A50" s="6" t="s">
        <v>160</v>
      </c>
      <c r="B50" t="s">
        <v>161</v>
      </c>
      <c r="C50" t="s">
        <v>162</v>
      </c>
      <c r="D50" t="s">
        <v>732</v>
      </c>
      <c r="E50" t="s">
        <v>738</v>
      </c>
      <c r="F50">
        <v>2</v>
      </c>
      <c r="G50" s="6" t="s">
        <v>509</v>
      </c>
      <c r="H50" s="6" t="s">
        <v>343</v>
      </c>
      <c r="I50" s="6" t="s">
        <v>343</v>
      </c>
      <c r="J50" s="6">
        <v>0.89550296344359737</v>
      </c>
      <c r="K50" s="6">
        <v>2588</v>
      </c>
      <c r="L50" s="6">
        <f t="shared" si="0"/>
        <v>14.766395934602928</v>
      </c>
      <c r="M50" s="6">
        <f t="shared" si="1"/>
        <v>13.223351318818411</v>
      </c>
      <c r="R50" s="6">
        <v>11763.63636</v>
      </c>
      <c r="X50" s="6">
        <v>0.7</v>
      </c>
      <c r="AH50" s="6">
        <v>0</v>
      </c>
      <c r="AI50" s="6">
        <v>550</v>
      </c>
    </row>
    <row r="51" spans="1:35" s="6" customFormat="1" x14ac:dyDescent="0.25">
      <c r="A51" s="6" t="s">
        <v>163</v>
      </c>
      <c r="B51" s="6" t="s">
        <v>164</v>
      </c>
      <c r="C51" s="6" t="s">
        <v>165</v>
      </c>
      <c r="D51" t="s">
        <v>732</v>
      </c>
      <c r="E51" t="s">
        <v>736</v>
      </c>
      <c r="F51" s="6">
        <v>2</v>
      </c>
      <c r="G51" s="6" t="s">
        <v>510</v>
      </c>
      <c r="H51" s="6" t="s">
        <v>111</v>
      </c>
      <c r="I51" s="6" t="s">
        <v>111</v>
      </c>
      <c r="J51" s="6">
        <v>1.0252371817727319</v>
      </c>
      <c r="K51" s="6">
        <v>11625.598739999999</v>
      </c>
      <c r="L51" s="6">
        <f t="shared" si="0"/>
        <v>16.268720012627512</v>
      </c>
      <c r="M51" s="6">
        <f t="shared" si="1"/>
        <v>16.679296656795874</v>
      </c>
      <c r="R51" s="6">
        <v>96879.989499999996</v>
      </c>
      <c r="X51" s="6" t="s">
        <v>423</v>
      </c>
      <c r="AH51" s="6">
        <v>10</v>
      </c>
      <c r="AI51" s="6">
        <v>200</v>
      </c>
    </row>
    <row r="52" spans="1:35" s="6" customFormat="1" x14ac:dyDescent="0.25">
      <c r="A52" s="6" t="s">
        <v>166</v>
      </c>
      <c r="B52" s="6" t="s">
        <v>164</v>
      </c>
      <c r="C52" s="6" t="s">
        <v>167</v>
      </c>
      <c r="D52" t="s">
        <v>732</v>
      </c>
      <c r="E52" t="s">
        <v>736</v>
      </c>
      <c r="F52" s="6">
        <v>2</v>
      </c>
      <c r="G52" s="6" t="s">
        <v>511</v>
      </c>
      <c r="H52" s="6" t="s">
        <v>111</v>
      </c>
      <c r="I52" s="6" t="s">
        <v>111</v>
      </c>
      <c r="J52" s="6">
        <v>1.0252371817727319</v>
      </c>
      <c r="K52" s="6">
        <v>3105.5286729999998</v>
      </c>
      <c r="L52" s="6">
        <f t="shared" si="0"/>
        <v>14.948694523912627</v>
      </c>
      <c r="M52" s="6">
        <f t="shared" si="1"/>
        <v>15.325957444877652</v>
      </c>
      <c r="R52" s="6">
        <v>21417.439119999999</v>
      </c>
      <c r="X52" s="6" t="s">
        <v>423</v>
      </c>
      <c r="AH52" s="6">
        <v>10</v>
      </c>
      <c r="AI52" s="6">
        <v>200</v>
      </c>
    </row>
    <row r="53" spans="1:35" s="6" customFormat="1" x14ac:dyDescent="0.25">
      <c r="A53" s="6" t="s">
        <v>168</v>
      </c>
      <c r="B53" s="6" t="s">
        <v>164</v>
      </c>
      <c r="C53" s="6" t="s">
        <v>169</v>
      </c>
      <c r="D53" t="s">
        <v>732</v>
      </c>
      <c r="E53" t="s">
        <v>736</v>
      </c>
      <c r="F53" s="6">
        <v>2</v>
      </c>
      <c r="G53" s="6" t="s">
        <v>512</v>
      </c>
      <c r="H53" s="6" t="s">
        <v>111</v>
      </c>
      <c r="I53" s="6" t="s">
        <v>111</v>
      </c>
      <c r="J53" s="6">
        <v>1.0252371817727319</v>
      </c>
      <c r="K53" s="6">
        <v>4173.1300570000003</v>
      </c>
      <c r="L53" s="6">
        <f t="shared" si="0"/>
        <v>15.244176925395244</v>
      </c>
      <c r="M53" s="6">
        <f t="shared" si="1"/>
        <v>15.628896989437131</v>
      </c>
      <c r="R53" s="6">
        <v>24122.139060000001</v>
      </c>
      <c r="X53" s="6" t="s">
        <v>423</v>
      </c>
      <c r="AH53" s="6">
        <v>10</v>
      </c>
      <c r="AI53" s="6">
        <v>200</v>
      </c>
    </row>
    <row r="54" spans="1:35" x14ac:dyDescent="0.25">
      <c r="A54" s="6" t="s">
        <v>170</v>
      </c>
      <c r="B54" t="s">
        <v>171</v>
      </c>
      <c r="C54" t="s">
        <v>172</v>
      </c>
      <c r="D54" t="s">
        <v>735</v>
      </c>
      <c r="E54" t="s">
        <v>731</v>
      </c>
      <c r="F54">
        <v>4</v>
      </c>
      <c r="G54" s="6" t="s">
        <v>513</v>
      </c>
      <c r="H54" s="6" t="s">
        <v>343</v>
      </c>
      <c r="I54" s="6" t="s">
        <v>343</v>
      </c>
      <c r="J54" s="6">
        <v>0.89550296344359737</v>
      </c>
      <c r="K54" s="6">
        <v>6529.16</v>
      </c>
      <c r="L54" s="6">
        <f t="shared" si="0"/>
        <v>15.691788855918434</v>
      </c>
      <c r="M54" s="6">
        <f t="shared" si="1"/>
        <v>14.052043422206173</v>
      </c>
      <c r="R54" s="6">
        <v>30797.92453</v>
      </c>
      <c r="X54" s="6">
        <v>0.22</v>
      </c>
      <c r="AH54" s="6">
        <v>5</v>
      </c>
      <c r="AI54" s="6">
        <v>330</v>
      </c>
    </row>
    <row r="55" spans="1:35" x14ac:dyDescent="0.25">
      <c r="A55" s="6" t="s">
        <v>173</v>
      </c>
      <c r="B55" t="s">
        <v>171</v>
      </c>
      <c r="C55" t="s">
        <v>174</v>
      </c>
      <c r="D55" t="s">
        <v>735</v>
      </c>
      <c r="E55" t="s">
        <v>731</v>
      </c>
      <c r="F55">
        <v>4</v>
      </c>
      <c r="G55" s="6" t="s">
        <v>514</v>
      </c>
      <c r="H55" s="6" t="s">
        <v>343</v>
      </c>
      <c r="I55" s="6" t="s">
        <v>343</v>
      </c>
      <c r="J55" s="6">
        <v>0.89550296344359737</v>
      </c>
      <c r="K55" s="6">
        <v>503.49</v>
      </c>
      <c r="L55" s="6">
        <f t="shared" si="0"/>
        <v>13.129319129970334</v>
      </c>
      <c r="M55" s="6">
        <f t="shared" si="1"/>
        <v>11.757344188885147</v>
      </c>
      <c r="R55" s="6">
        <v>3680</v>
      </c>
      <c r="X55" s="6">
        <v>0.22</v>
      </c>
      <c r="AH55" s="6">
        <v>5</v>
      </c>
      <c r="AI55" s="6">
        <v>330</v>
      </c>
    </row>
    <row r="56" spans="1:35" s="6" customFormat="1" x14ac:dyDescent="0.25">
      <c r="A56" s="6" t="s">
        <v>175</v>
      </c>
      <c r="B56" s="6" t="s">
        <v>176</v>
      </c>
      <c r="C56" s="6" t="s">
        <v>177</v>
      </c>
      <c r="D56" t="s">
        <v>732</v>
      </c>
      <c r="E56" t="s">
        <v>736</v>
      </c>
      <c r="F56" s="6">
        <v>2</v>
      </c>
      <c r="G56" s="6" t="s">
        <v>515</v>
      </c>
      <c r="H56" s="6" t="s">
        <v>111</v>
      </c>
      <c r="I56" s="6" t="s">
        <v>111</v>
      </c>
      <c r="J56" s="6">
        <v>1.0252371817727319</v>
      </c>
      <c r="K56" s="6">
        <v>43991.570930000002</v>
      </c>
      <c r="L56" s="6">
        <f t="shared" si="0"/>
        <v>17.599508603757975</v>
      </c>
      <c r="M56" s="6">
        <f t="shared" si="1"/>
        <v>18.043670601501773</v>
      </c>
      <c r="R56" s="6">
        <v>123571.8285</v>
      </c>
      <c r="X56" s="6" t="s">
        <v>423</v>
      </c>
      <c r="AH56" s="6">
        <v>0</v>
      </c>
      <c r="AI56" s="6">
        <v>125</v>
      </c>
    </row>
    <row r="57" spans="1:35" x14ac:dyDescent="0.25">
      <c r="A57" s="6" t="s">
        <v>179</v>
      </c>
      <c r="B57" t="s">
        <v>180</v>
      </c>
      <c r="C57" t="s">
        <v>181</v>
      </c>
      <c r="D57" t="s">
        <v>732</v>
      </c>
      <c r="E57" t="s">
        <v>736</v>
      </c>
      <c r="F57">
        <v>2</v>
      </c>
      <c r="G57" s="6" t="s">
        <v>516</v>
      </c>
      <c r="H57" s="6" t="s">
        <v>343</v>
      </c>
      <c r="I57" s="6" t="s">
        <v>343</v>
      </c>
      <c r="J57" s="6">
        <v>0.89550296344359737</v>
      </c>
      <c r="K57" s="6">
        <v>378.29603659999998</v>
      </c>
      <c r="L57" s="6">
        <f t="shared" si="0"/>
        <v>12.843432333696029</v>
      </c>
      <c r="M57" s="6">
        <f t="shared" si="1"/>
        <v>11.501331715612112</v>
      </c>
      <c r="R57" s="6">
        <v>4254</v>
      </c>
      <c r="X57" s="6">
        <v>0.17</v>
      </c>
      <c r="AH57" s="6">
        <v>0</v>
      </c>
      <c r="AI57" s="6">
        <v>250</v>
      </c>
    </row>
    <row r="58" spans="1:35" s="6" customFormat="1" x14ac:dyDescent="0.25">
      <c r="A58" s="6" t="s">
        <v>182</v>
      </c>
      <c r="B58" s="6" t="s">
        <v>183</v>
      </c>
      <c r="C58" s="6" t="s">
        <v>184</v>
      </c>
      <c r="D58" t="s">
        <v>732</v>
      </c>
      <c r="E58" t="s">
        <v>736</v>
      </c>
      <c r="F58" s="6">
        <v>2</v>
      </c>
      <c r="G58" s="6" t="s">
        <v>517</v>
      </c>
      <c r="H58" s="6" t="s">
        <v>554</v>
      </c>
      <c r="I58" s="6" t="s">
        <v>185</v>
      </c>
      <c r="J58" s="6">
        <v>2.5958566617929799</v>
      </c>
      <c r="K58" s="6" t="s">
        <v>423</v>
      </c>
      <c r="L58" s="6" t="e">
        <f t="shared" si="0"/>
        <v>#VALUE!</v>
      </c>
      <c r="M58" s="6" t="e">
        <f t="shared" si="1"/>
        <v>#VALUE!</v>
      </c>
      <c r="R58" s="6">
        <v>110021</v>
      </c>
      <c r="X58" s="6">
        <v>0.26</v>
      </c>
      <c r="AH58" s="6">
        <v>0</v>
      </c>
      <c r="AI58" s="6">
        <v>350</v>
      </c>
    </row>
    <row r="59" spans="1:35" x14ac:dyDescent="0.25">
      <c r="A59" s="6" t="s">
        <v>186</v>
      </c>
      <c r="B59" t="s">
        <v>187</v>
      </c>
      <c r="C59" t="s">
        <v>188</v>
      </c>
      <c r="D59" t="s">
        <v>735</v>
      </c>
      <c r="E59" t="s">
        <v>731</v>
      </c>
      <c r="F59">
        <v>4</v>
      </c>
      <c r="G59" s="6" t="s">
        <v>518</v>
      </c>
      <c r="H59" s="6" t="s">
        <v>343</v>
      </c>
      <c r="I59" s="6" t="s">
        <v>343</v>
      </c>
      <c r="J59" s="6">
        <v>0.89550296344359737</v>
      </c>
      <c r="K59" s="6">
        <v>5855.8778840000004</v>
      </c>
      <c r="L59" s="6">
        <f t="shared" si="0"/>
        <v>15.582956481263778</v>
      </c>
      <c r="M59" s="6">
        <f t="shared" si="1"/>
        <v>13.954583708184327</v>
      </c>
      <c r="R59" s="6">
        <v>119507.71189999999</v>
      </c>
      <c r="X59" s="6">
        <v>0.08</v>
      </c>
      <c r="AH59" s="6">
        <v>10</v>
      </c>
      <c r="AI59" s="6">
        <v>190</v>
      </c>
    </row>
    <row r="60" spans="1:35" x14ac:dyDescent="0.25">
      <c r="A60" s="6" t="s">
        <v>189</v>
      </c>
      <c r="B60" t="s">
        <v>187</v>
      </c>
      <c r="C60" t="s">
        <v>190</v>
      </c>
      <c r="D60" t="s">
        <v>735</v>
      </c>
      <c r="E60" t="s">
        <v>731</v>
      </c>
      <c r="F60">
        <v>4</v>
      </c>
      <c r="G60" s="6" t="s">
        <v>519</v>
      </c>
      <c r="H60" s="6" t="s">
        <v>343</v>
      </c>
      <c r="I60" s="6" t="s">
        <v>343</v>
      </c>
      <c r="J60" s="6">
        <v>0.89550296344359737</v>
      </c>
      <c r="K60" s="6">
        <v>195.04473200000001</v>
      </c>
      <c r="L60" s="6">
        <f t="shared" si="0"/>
        <v>12.180984206110699</v>
      </c>
      <c r="M60" s="6">
        <f t="shared" si="1"/>
        <v>10.908107454231786</v>
      </c>
      <c r="R60" s="6">
        <v>13632</v>
      </c>
      <c r="X60" s="6">
        <v>0.14599999999999999</v>
      </c>
      <c r="AH60" s="6">
        <v>10</v>
      </c>
      <c r="AI60" s="6">
        <v>190</v>
      </c>
    </row>
    <row r="61" spans="1:35" x14ac:dyDescent="0.25">
      <c r="A61" s="6" t="s">
        <v>191</v>
      </c>
      <c r="B61" t="s">
        <v>192</v>
      </c>
      <c r="C61" t="s">
        <v>193</v>
      </c>
      <c r="D61" t="s">
        <v>732</v>
      </c>
      <c r="E61" t="s">
        <v>736</v>
      </c>
      <c r="F61">
        <v>2</v>
      </c>
      <c r="G61" s="6" t="s">
        <v>520</v>
      </c>
      <c r="H61" s="6" t="s">
        <v>554</v>
      </c>
      <c r="I61" s="6" t="s">
        <v>339</v>
      </c>
      <c r="J61" s="6">
        <v>2.156761822300294</v>
      </c>
      <c r="K61" s="6">
        <v>5307</v>
      </c>
      <c r="L61" s="6">
        <f t="shared" si="0"/>
        <v>15.484537261810033</v>
      </c>
      <c r="M61" s="6">
        <f t="shared" si="1"/>
        <v>33.396458802258209</v>
      </c>
      <c r="R61" s="6">
        <v>32527</v>
      </c>
      <c r="X61" s="6">
        <v>0.16</v>
      </c>
      <c r="AH61" s="6">
        <v>10</v>
      </c>
      <c r="AI61" s="6">
        <v>100</v>
      </c>
    </row>
    <row r="62" spans="1:35" s="6" customFormat="1" x14ac:dyDescent="0.25">
      <c r="A62" s="6" t="s">
        <v>194</v>
      </c>
      <c r="B62" s="6" t="s">
        <v>192</v>
      </c>
      <c r="C62" s="6" t="s">
        <v>195</v>
      </c>
      <c r="D62" t="s">
        <v>732</v>
      </c>
      <c r="E62" t="s">
        <v>736</v>
      </c>
      <c r="F62" s="6">
        <v>2</v>
      </c>
      <c r="G62" s="6" t="s">
        <v>521</v>
      </c>
      <c r="H62" s="6" t="s">
        <v>554</v>
      </c>
      <c r="I62" s="6" t="s">
        <v>185</v>
      </c>
      <c r="J62" s="6">
        <v>2.5958566617929799</v>
      </c>
      <c r="K62" s="6" t="s">
        <v>423</v>
      </c>
      <c r="L62" s="6" t="e">
        <f t="shared" si="0"/>
        <v>#VALUE!</v>
      </c>
      <c r="M62" s="6" t="e">
        <f t="shared" si="1"/>
        <v>#VALUE!</v>
      </c>
      <c r="R62" s="6">
        <v>3400129.412</v>
      </c>
      <c r="X62" s="6">
        <v>0.25</v>
      </c>
      <c r="AH62" s="6">
        <v>10</v>
      </c>
      <c r="AI62" s="6">
        <v>100</v>
      </c>
    </row>
    <row r="63" spans="1:35" x14ac:dyDescent="0.25">
      <c r="A63" s="6" t="s">
        <v>196</v>
      </c>
      <c r="B63" t="s">
        <v>197</v>
      </c>
      <c r="C63" t="s">
        <v>198</v>
      </c>
      <c r="D63" t="s">
        <v>739</v>
      </c>
      <c r="E63" t="s">
        <v>731</v>
      </c>
      <c r="F63">
        <v>6</v>
      </c>
      <c r="G63" s="6" t="s">
        <v>522</v>
      </c>
      <c r="H63" s="6" t="s">
        <v>554</v>
      </c>
      <c r="I63" s="6" t="s">
        <v>53</v>
      </c>
      <c r="J63" s="6">
        <v>1.9278648762297679</v>
      </c>
      <c r="K63" s="6">
        <v>33000</v>
      </c>
      <c r="L63" s="6">
        <f t="shared" si="0"/>
        <v>17.312018119430753</v>
      </c>
      <c r="M63" s="6">
        <f t="shared" si="1"/>
        <v>33.375231669103869</v>
      </c>
      <c r="R63" s="6">
        <v>515838.52</v>
      </c>
      <c r="X63" s="6">
        <v>8.8343292000000004E-2</v>
      </c>
      <c r="AH63" s="6">
        <v>50</v>
      </c>
      <c r="AI63" s="6">
        <v>2743</v>
      </c>
    </row>
    <row r="64" spans="1:35" x14ac:dyDescent="0.25">
      <c r="A64" s="6" t="s">
        <v>200</v>
      </c>
      <c r="B64" t="s">
        <v>201</v>
      </c>
      <c r="C64" t="s">
        <v>202</v>
      </c>
      <c r="D64" t="s">
        <v>732</v>
      </c>
      <c r="E64" t="s">
        <v>736</v>
      </c>
      <c r="F64">
        <v>2</v>
      </c>
      <c r="G64" s="6" t="s">
        <v>523</v>
      </c>
      <c r="H64" s="6" t="s">
        <v>351</v>
      </c>
      <c r="I64" s="6" t="s">
        <v>351</v>
      </c>
      <c r="J64" s="6">
        <v>1.0480243520406656</v>
      </c>
      <c r="K64" s="6">
        <v>342.49180000000001</v>
      </c>
      <c r="L64" s="6">
        <f t="shared" si="0"/>
        <v>12.744002994791973</v>
      </c>
      <c r="M64" s="6">
        <f t="shared" si="1"/>
        <v>13.35602548102116</v>
      </c>
      <c r="R64" s="6">
        <v>3805.4644440000002</v>
      </c>
      <c r="X64" s="6">
        <v>0.54</v>
      </c>
      <c r="AH64" s="6" t="s">
        <v>423</v>
      </c>
      <c r="AI64" s="6" t="s">
        <v>423</v>
      </c>
    </row>
    <row r="65" spans="1:35" x14ac:dyDescent="0.25">
      <c r="A65" s="6" t="s">
        <v>203</v>
      </c>
      <c r="B65" t="s">
        <v>201</v>
      </c>
      <c r="C65" t="s">
        <v>204</v>
      </c>
      <c r="D65" t="s">
        <v>732</v>
      </c>
      <c r="E65" t="s">
        <v>736</v>
      </c>
      <c r="F65">
        <v>2</v>
      </c>
      <c r="G65" s="6" t="s">
        <v>524</v>
      </c>
      <c r="H65" s="6" t="s">
        <v>351</v>
      </c>
      <c r="I65" s="6" t="s">
        <v>351</v>
      </c>
      <c r="J65" s="6">
        <v>1.0480243520406656</v>
      </c>
      <c r="K65" s="6">
        <v>194</v>
      </c>
      <c r="L65" s="6">
        <f t="shared" si="0"/>
        <v>12.175613438045465</v>
      </c>
      <c r="M65" s="6">
        <f t="shared" si="1"/>
        <v>12.760339384105219</v>
      </c>
      <c r="R65" s="6">
        <v>941.74757279999994</v>
      </c>
      <c r="X65" s="6">
        <v>0.51</v>
      </c>
      <c r="AH65" s="6" t="s">
        <v>423</v>
      </c>
      <c r="AI65" s="6" t="s">
        <v>423</v>
      </c>
    </row>
    <row r="66" spans="1:35" x14ac:dyDescent="0.25">
      <c r="A66" s="6" t="s">
        <v>205</v>
      </c>
      <c r="B66" t="s">
        <v>206</v>
      </c>
      <c r="C66" t="s">
        <v>207</v>
      </c>
      <c r="D66" t="s">
        <v>730</v>
      </c>
      <c r="E66" t="s">
        <v>736</v>
      </c>
      <c r="F66">
        <v>3</v>
      </c>
      <c r="G66" s="6" t="s">
        <v>525</v>
      </c>
      <c r="H66" s="6" t="s">
        <v>390</v>
      </c>
      <c r="I66" s="6" t="s">
        <v>390</v>
      </c>
      <c r="J66" s="6">
        <v>0.8504720497313415</v>
      </c>
      <c r="K66" s="6">
        <v>16000</v>
      </c>
      <c r="L66" s="6">
        <f t="shared" si="0"/>
        <v>16.588099280204055</v>
      </c>
      <c r="M66" s="6">
        <f t="shared" si="1"/>
        <v>14.107714795982133</v>
      </c>
      <c r="R66" s="6">
        <v>59000</v>
      </c>
      <c r="X66" s="6">
        <v>0.32</v>
      </c>
      <c r="AH66" s="6">
        <v>55</v>
      </c>
      <c r="AI66" s="6">
        <v>914</v>
      </c>
    </row>
    <row r="67" spans="1:35" s="6" customFormat="1" x14ac:dyDescent="0.25">
      <c r="A67" s="6" t="s">
        <v>209</v>
      </c>
      <c r="B67" s="6" t="s">
        <v>210</v>
      </c>
      <c r="C67" s="6" t="s">
        <v>211</v>
      </c>
      <c r="D67" t="s">
        <v>732</v>
      </c>
      <c r="E67" t="s">
        <v>738</v>
      </c>
      <c r="F67" s="6">
        <v>2</v>
      </c>
      <c r="G67" s="6" t="s">
        <v>526</v>
      </c>
      <c r="H67" s="6" t="s">
        <v>554</v>
      </c>
      <c r="I67" s="6" t="s">
        <v>53</v>
      </c>
      <c r="J67" s="6">
        <v>2.0560713401097916</v>
      </c>
      <c r="K67" s="6">
        <v>510000</v>
      </c>
      <c r="L67" s="6">
        <f t="shared" si="0"/>
        <v>20.049921283682647</v>
      </c>
      <c r="M67" s="6">
        <f t="shared" si="1"/>
        <v>41.224068522837214</v>
      </c>
      <c r="R67" s="6">
        <v>788806</v>
      </c>
      <c r="X67" s="6" t="s">
        <v>423</v>
      </c>
      <c r="AH67" s="6">
        <v>0</v>
      </c>
      <c r="AI67" s="6">
        <v>260</v>
      </c>
    </row>
    <row r="68" spans="1:35" x14ac:dyDescent="0.25">
      <c r="A68" s="6" t="s">
        <v>212</v>
      </c>
      <c r="B68" t="s">
        <v>210</v>
      </c>
      <c r="C68" t="s">
        <v>213</v>
      </c>
      <c r="D68" t="s">
        <v>732</v>
      </c>
      <c r="E68" t="s">
        <v>738</v>
      </c>
      <c r="F68">
        <v>2</v>
      </c>
      <c r="G68" s="6" t="s">
        <v>527</v>
      </c>
      <c r="H68" s="6" t="s">
        <v>554</v>
      </c>
      <c r="I68" s="6" t="s">
        <v>557</v>
      </c>
      <c r="J68" s="6">
        <v>1.0071498737637101</v>
      </c>
      <c r="K68" s="6">
        <v>1618800</v>
      </c>
      <c r="L68" s="6">
        <f t="shared" si="0"/>
        <v>21.204950970965985</v>
      </c>
      <c r="M68" s="6">
        <f t="shared" si="1"/>
        <v>21.356563693574053</v>
      </c>
      <c r="R68" s="6">
        <v>2388800.7179999999</v>
      </c>
      <c r="X68" s="6">
        <v>3.0946156550000001</v>
      </c>
      <c r="AH68" s="6">
        <v>0</v>
      </c>
      <c r="AI68" s="6">
        <v>260</v>
      </c>
    </row>
    <row r="69" spans="1:35" s="6" customFormat="1" x14ac:dyDescent="0.25">
      <c r="A69" s="6" t="s">
        <v>214</v>
      </c>
      <c r="B69" s="6" t="s">
        <v>210</v>
      </c>
      <c r="C69" s="6" t="s">
        <v>215</v>
      </c>
      <c r="D69" t="s">
        <v>732</v>
      </c>
      <c r="E69" t="s">
        <v>738</v>
      </c>
      <c r="F69" s="6">
        <v>2</v>
      </c>
      <c r="G69" s="6" t="s">
        <v>528</v>
      </c>
      <c r="H69" s="6" t="s">
        <v>554</v>
      </c>
      <c r="I69" s="6" t="s">
        <v>560</v>
      </c>
      <c r="J69" s="6">
        <v>2.1831110746269076</v>
      </c>
      <c r="K69" s="6">
        <v>156500</v>
      </c>
      <c r="L69" s="6">
        <f t="shared" si="0"/>
        <v>18.86856656794448</v>
      </c>
      <c r="M69" s="6">
        <f t="shared" si="1"/>
        <v>41.192176636814615</v>
      </c>
      <c r="R69" s="6">
        <v>384114.7464</v>
      </c>
      <c r="X69" s="6">
        <v>0.63680000000000003</v>
      </c>
      <c r="AH69" s="6">
        <v>0</v>
      </c>
      <c r="AI69" s="6">
        <v>260</v>
      </c>
    </row>
    <row r="70" spans="1:35" s="6" customFormat="1" x14ac:dyDescent="0.25">
      <c r="A70" s="6" t="s">
        <v>217</v>
      </c>
      <c r="B70" s="6" t="s">
        <v>210</v>
      </c>
      <c r="C70" s="6" t="s">
        <v>218</v>
      </c>
      <c r="D70" t="s">
        <v>732</v>
      </c>
      <c r="E70" t="s">
        <v>738</v>
      </c>
      <c r="F70" s="6">
        <v>2</v>
      </c>
      <c r="G70" s="6" t="s">
        <v>529</v>
      </c>
      <c r="H70" s="6" t="s">
        <v>554</v>
      </c>
      <c r="I70" s="6" t="s">
        <v>561</v>
      </c>
      <c r="J70" s="6">
        <v>1.1620660171481711</v>
      </c>
      <c r="K70" s="6">
        <v>31620</v>
      </c>
      <c r="L70" s="6">
        <f t="shared" ref="L70:L96" si="2">LN(K70*1000)</f>
        <v>17.269300389745599</v>
      </c>
      <c r="M70" s="6">
        <f t="shared" ref="M70:M96" si="3">J70*L70</f>
        <v>20.068067122847026</v>
      </c>
      <c r="R70" s="6">
        <v>29160</v>
      </c>
      <c r="X70" s="6">
        <v>1.08</v>
      </c>
      <c r="AH70" s="6">
        <v>0</v>
      </c>
      <c r="AI70" s="6">
        <v>260</v>
      </c>
    </row>
    <row r="71" spans="1:35" s="6" customFormat="1" x14ac:dyDescent="0.25">
      <c r="A71" s="6" t="s">
        <v>220</v>
      </c>
      <c r="B71" s="6" t="s">
        <v>221</v>
      </c>
      <c r="C71" s="6" t="s">
        <v>222</v>
      </c>
      <c r="D71" t="s">
        <v>737</v>
      </c>
      <c r="E71" t="s">
        <v>731</v>
      </c>
      <c r="F71" s="6">
        <v>1</v>
      </c>
      <c r="G71" s="6" t="s">
        <v>530</v>
      </c>
      <c r="H71" s="6" t="s">
        <v>351</v>
      </c>
      <c r="I71" s="6" t="s">
        <v>351</v>
      </c>
      <c r="J71" s="6">
        <v>1.0480243520406656</v>
      </c>
      <c r="K71" s="6">
        <v>447</v>
      </c>
      <c r="L71" s="6">
        <f t="shared" si="2"/>
        <v>13.010313873595706</v>
      </c>
      <c r="M71" s="6">
        <f t="shared" si="3"/>
        <v>13.635125767220822</v>
      </c>
      <c r="R71" s="6">
        <v>6385.7142860000004</v>
      </c>
      <c r="X71" s="6" t="s">
        <v>423</v>
      </c>
      <c r="AH71" s="6">
        <v>400</v>
      </c>
      <c r="AI71" s="6">
        <v>1500</v>
      </c>
    </row>
    <row r="72" spans="1:35" s="6" customFormat="1" x14ac:dyDescent="0.25">
      <c r="A72" s="6" t="s">
        <v>223</v>
      </c>
      <c r="B72" s="6" t="s">
        <v>221</v>
      </c>
      <c r="C72" s="6" t="s">
        <v>224</v>
      </c>
      <c r="D72" t="s">
        <v>737</v>
      </c>
      <c r="E72" t="s">
        <v>731</v>
      </c>
      <c r="F72" s="6">
        <v>1</v>
      </c>
      <c r="G72" s="6" t="s">
        <v>531</v>
      </c>
      <c r="H72" s="6" t="s">
        <v>351</v>
      </c>
      <c r="I72" s="6" t="s">
        <v>351</v>
      </c>
      <c r="J72" s="6">
        <v>1.0480243520406656</v>
      </c>
      <c r="K72" s="6">
        <v>2996</v>
      </c>
      <c r="L72" s="6">
        <f t="shared" si="2"/>
        <v>14.912788623619248</v>
      </c>
      <c r="M72" s="6">
        <f t="shared" si="3"/>
        <v>15.628965634387971</v>
      </c>
      <c r="R72" s="6">
        <v>15768.421050000001</v>
      </c>
      <c r="X72" s="6" t="s">
        <v>423</v>
      </c>
      <c r="AH72" s="6">
        <v>400</v>
      </c>
      <c r="AI72" s="6">
        <v>1500</v>
      </c>
    </row>
    <row r="73" spans="1:35" s="6" customFormat="1" x14ac:dyDescent="0.25">
      <c r="A73" s="6" t="s">
        <v>225</v>
      </c>
      <c r="B73" s="6" t="s">
        <v>221</v>
      </c>
      <c r="C73" s="6" t="s">
        <v>226</v>
      </c>
      <c r="D73" t="s">
        <v>737</v>
      </c>
      <c r="E73" t="s">
        <v>731</v>
      </c>
      <c r="F73" s="6">
        <v>1</v>
      </c>
      <c r="G73" s="6" t="s">
        <v>532</v>
      </c>
      <c r="H73" s="6" t="s">
        <v>351</v>
      </c>
      <c r="I73" s="6" t="s">
        <v>351</v>
      </c>
      <c r="J73" s="6">
        <v>1.0480243520406656</v>
      </c>
      <c r="K73" s="6">
        <v>443</v>
      </c>
      <c r="L73" s="6">
        <f t="shared" si="2"/>
        <v>13.001325049027272</v>
      </c>
      <c r="M73" s="6">
        <f t="shared" si="3"/>
        <v>13.625705260176883</v>
      </c>
      <c r="R73" s="6">
        <v>5537.5</v>
      </c>
      <c r="X73" s="6" t="s">
        <v>423</v>
      </c>
      <c r="AH73" s="6">
        <v>400</v>
      </c>
      <c r="AI73" s="6">
        <v>1500</v>
      </c>
    </row>
    <row r="74" spans="1:35" x14ac:dyDescent="0.25">
      <c r="A74" s="6" t="s">
        <v>227</v>
      </c>
      <c r="B74" t="s">
        <v>221</v>
      </c>
      <c r="C74" t="s">
        <v>228</v>
      </c>
      <c r="D74" t="s">
        <v>737</v>
      </c>
      <c r="E74" t="s">
        <v>731</v>
      </c>
      <c r="F74">
        <v>1</v>
      </c>
      <c r="G74" s="6" t="s">
        <v>533</v>
      </c>
      <c r="H74" s="6" t="s">
        <v>351</v>
      </c>
      <c r="I74" s="6" t="s">
        <v>351</v>
      </c>
      <c r="J74" s="6">
        <v>1.0480243520406656</v>
      </c>
      <c r="K74" s="6">
        <v>420.72</v>
      </c>
      <c r="L74" s="6">
        <f t="shared" si="2"/>
        <v>12.949722808263227</v>
      </c>
      <c r="M74" s="6">
        <f t="shared" si="3"/>
        <v>13.571624855236296</v>
      </c>
      <c r="R74" s="6">
        <v>11998.801149999999</v>
      </c>
      <c r="X74" s="6">
        <v>0.08</v>
      </c>
      <c r="AH74" s="6">
        <v>400</v>
      </c>
      <c r="AI74" s="6">
        <v>1500</v>
      </c>
    </row>
    <row r="75" spans="1:35" s="6" customFormat="1" x14ac:dyDescent="0.25">
      <c r="A75" s="6" t="s">
        <v>229</v>
      </c>
      <c r="B75" s="6" t="s">
        <v>221</v>
      </c>
      <c r="C75" s="6" t="s">
        <v>230</v>
      </c>
      <c r="D75" t="s">
        <v>737</v>
      </c>
      <c r="E75" t="s">
        <v>731</v>
      </c>
      <c r="F75" s="6">
        <v>1</v>
      </c>
      <c r="G75" s="6" t="s">
        <v>534</v>
      </c>
      <c r="H75" s="6" t="s">
        <v>351</v>
      </c>
      <c r="I75" s="6" t="s">
        <v>351</v>
      </c>
      <c r="J75" s="6">
        <v>1.0480243520406656</v>
      </c>
      <c r="K75" s="6">
        <v>2179</v>
      </c>
      <c r="L75" s="6">
        <f t="shared" si="2"/>
        <v>14.594376613926757</v>
      </c>
      <c r="M75" s="6">
        <f t="shared" si="3"/>
        <v>15.295262094248033</v>
      </c>
      <c r="R75" s="6">
        <v>18158.333330000001</v>
      </c>
      <c r="X75" s="6" t="s">
        <v>423</v>
      </c>
      <c r="AH75" s="6">
        <v>400</v>
      </c>
      <c r="AI75" s="6">
        <v>1500</v>
      </c>
    </row>
    <row r="76" spans="1:35" x14ac:dyDescent="0.25">
      <c r="A76" s="6" t="s">
        <v>231</v>
      </c>
      <c r="B76" t="s">
        <v>232</v>
      </c>
      <c r="C76" t="s">
        <v>233</v>
      </c>
      <c r="D76" t="s">
        <v>735</v>
      </c>
      <c r="E76" t="s">
        <v>731</v>
      </c>
      <c r="F76">
        <v>4</v>
      </c>
      <c r="G76" s="6" t="s">
        <v>535</v>
      </c>
      <c r="H76" s="6" t="s">
        <v>343</v>
      </c>
      <c r="I76" s="6" t="s">
        <v>343</v>
      </c>
      <c r="J76" s="6">
        <v>0.89550296344359737</v>
      </c>
      <c r="K76" s="6">
        <v>189.87376610000001</v>
      </c>
      <c r="L76" s="6">
        <f t="shared" si="2"/>
        <v>12.154114741391114</v>
      </c>
      <c r="M76" s="6">
        <f t="shared" si="3"/>
        <v>10.884045768949255</v>
      </c>
      <c r="R76" s="6">
        <v>2091.6999999999998</v>
      </c>
      <c r="X76" s="6">
        <v>0.14000000000000001</v>
      </c>
      <c r="AH76" s="6">
        <v>30</v>
      </c>
      <c r="AI76" s="6">
        <v>525</v>
      </c>
    </row>
    <row r="77" spans="1:35" x14ac:dyDescent="0.25">
      <c r="A77" s="6" t="s">
        <v>234</v>
      </c>
      <c r="B77" t="s">
        <v>235</v>
      </c>
      <c r="C77" t="s">
        <v>236</v>
      </c>
      <c r="D77" t="s">
        <v>732</v>
      </c>
      <c r="E77" t="s">
        <v>736</v>
      </c>
      <c r="F77">
        <v>2</v>
      </c>
      <c r="G77" s="6" t="s">
        <v>536</v>
      </c>
      <c r="H77" s="6" t="s">
        <v>343</v>
      </c>
      <c r="I77" s="6" t="s">
        <v>343</v>
      </c>
      <c r="J77" s="6">
        <v>0.89550296344359737</v>
      </c>
      <c r="K77" s="6">
        <v>2750</v>
      </c>
      <c r="L77" s="6">
        <f t="shared" si="2"/>
        <v>14.827111469642754</v>
      </c>
      <c r="M77" s="6">
        <f t="shared" si="3"/>
        <v>13.277722260373638</v>
      </c>
      <c r="R77" s="6">
        <v>9548</v>
      </c>
      <c r="X77" s="6">
        <v>0.69</v>
      </c>
      <c r="AH77" s="6">
        <v>10</v>
      </c>
      <c r="AI77" s="6">
        <v>35</v>
      </c>
    </row>
    <row r="78" spans="1:35" s="6" customFormat="1" x14ac:dyDescent="0.25">
      <c r="A78" s="6" t="s">
        <v>237</v>
      </c>
      <c r="B78" s="6" t="s">
        <v>238</v>
      </c>
      <c r="C78" s="6" t="s">
        <v>239</v>
      </c>
      <c r="D78" t="s">
        <v>737</v>
      </c>
      <c r="E78" t="s">
        <v>736</v>
      </c>
      <c r="F78" s="6">
        <v>1</v>
      </c>
      <c r="G78" s="6" t="s">
        <v>537</v>
      </c>
      <c r="H78" s="6" t="s">
        <v>111</v>
      </c>
      <c r="I78" s="6" t="s">
        <v>111</v>
      </c>
      <c r="J78" s="6">
        <v>1.0252371817727319</v>
      </c>
      <c r="K78" s="6">
        <v>6926.2570210000003</v>
      </c>
      <c r="L78" s="6">
        <f t="shared" si="2"/>
        <v>15.750830112843024</v>
      </c>
      <c r="M78" s="6">
        <f t="shared" si="3"/>
        <v>16.148336675472265</v>
      </c>
      <c r="R78" s="6">
        <v>24474.406429999999</v>
      </c>
      <c r="X78" s="6" t="s">
        <v>423</v>
      </c>
      <c r="AH78" s="6">
        <v>0</v>
      </c>
      <c r="AI78" s="6">
        <v>200</v>
      </c>
    </row>
    <row r="79" spans="1:35" s="6" customFormat="1" x14ac:dyDescent="0.25">
      <c r="A79" s="6" t="s">
        <v>240</v>
      </c>
      <c r="B79" s="6" t="s">
        <v>241</v>
      </c>
      <c r="C79" s="6" t="s">
        <v>242</v>
      </c>
      <c r="D79" t="s">
        <v>732</v>
      </c>
      <c r="E79" t="s">
        <v>738</v>
      </c>
      <c r="F79" s="6">
        <v>2</v>
      </c>
      <c r="G79" s="6" t="s">
        <v>538</v>
      </c>
      <c r="H79" s="6" t="s">
        <v>343</v>
      </c>
      <c r="I79" s="6" t="s">
        <v>343</v>
      </c>
      <c r="J79" s="6">
        <v>0.89550296344359737</v>
      </c>
      <c r="K79" s="6">
        <v>848</v>
      </c>
      <c r="L79" s="6">
        <f t="shared" si="2"/>
        <v>13.650635914774041</v>
      </c>
      <c r="M79" s="6">
        <f t="shared" si="3"/>
        <v>12.224184914569754</v>
      </c>
      <c r="R79" s="6">
        <v>160000</v>
      </c>
      <c r="X79" s="6" t="s">
        <v>423</v>
      </c>
      <c r="AH79" s="6">
        <v>15</v>
      </c>
      <c r="AI79" s="6">
        <v>110</v>
      </c>
    </row>
    <row r="80" spans="1:35" x14ac:dyDescent="0.25">
      <c r="A80" s="6" t="s">
        <v>243</v>
      </c>
      <c r="B80" t="s">
        <v>244</v>
      </c>
      <c r="C80" t="s">
        <v>245</v>
      </c>
      <c r="D80" t="s">
        <v>733</v>
      </c>
      <c r="E80" t="s">
        <v>734</v>
      </c>
      <c r="F80">
        <v>5</v>
      </c>
      <c r="G80" s="6" t="s">
        <v>539</v>
      </c>
      <c r="H80" s="6" t="s">
        <v>343</v>
      </c>
      <c r="I80" s="6" t="s">
        <v>343</v>
      </c>
      <c r="J80" s="6">
        <v>0.89550296344359737</v>
      </c>
      <c r="K80" s="6">
        <v>2034</v>
      </c>
      <c r="L80" s="6">
        <f t="shared" si="2"/>
        <v>14.525514855590643</v>
      </c>
      <c r="M80" s="6">
        <f t="shared" si="3"/>
        <v>13.007641598725417</v>
      </c>
      <c r="R80" s="6">
        <v>86000</v>
      </c>
      <c r="X80" s="6">
        <v>0.5</v>
      </c>
      <c r="AH80" s="6">
        <v>17</v>
      </c>
      <c r="AI80" s="6">
        <v>1600</v>
      </c>
    </row>
    <row r="81" spans="1:35" s="6" customFormat="1" ht="13.5" customHeight="1" x14ac:dyDescent="0.25">
      <c r="A81" s="6" t="s">
        <v>246</v>
      </c>
      <c r="B81" s="6" t="s">
        <v>247</v>
      </c>
      <c r="C81" s="6" t="s">
        <v>248</v>
      </c>
      <c r="D81" t="s">
        <v>732</v>
      </c>
      <c r="E81" t="s">
        <v>738</v>
      </c>
      <c r="F81" s="6">
        <v>2</v>
      </c>
      <c r="G81" s="6" t="s">
        <v>540</v>
      </c>
      <c r="H81" s="6" t="s">
        <v>343</v>
      </c>
      <c r="I81" s="6" t="s">
        <v>343</v>
      </c>
      <c r="J81" s="6">
        <v>0.89550296344359737</v>
      </c>
      <c r="K81" s="6">
        <v>818</v>
      </c>
      <c r="L81" s="6">
        <f t="shared" si="2"/>
        <v>13.614617615584883</v>
      </c>
      <c r="M81" s="6">
        <f t="shared" si="3"/>
        <v>12.191930420907667</v>
      </c>
      <c r="R81" s="6">
        <v>4840.2366860000002</v>
      </c>
      <c r="X81" s="6" t="s">
        <v>423</v>
      </c>
      <c r="AH81" s="6">
        <v>0</v>
      </c>
      <c r="AI81" s="6">
        <v>375</v>
      </c>
    </row>
    <row r="82" spans="1:35" s="6" customFormat="1" x14ac:dyDescent="0.25">
      <c r="A82" s="6" t="s">
        <v>249</v>
      </c>
      <c r="B82" s="6" t="s">
        <v>247</v>
      </c>
      <c r="C82" s="6" t="s">
        <v>250</v>
      </c>
      <c r="D82" t="s">
        <v>732</v>
      </c>
      <c r="E82" t="s">
        <v>738</v>
      </c>
      <c r="F82" s="6">
        <v>2</v>
      </c>
      <c r="G82" s="6" t="s">
        <v>540</v>
      </c>
      <c r="H82" s="6" t="s">
        <v>343</v>
      </c>
      <c r="I82" s="6" t="s">
        <v>343</v>
      </c>
      <c r="J82" s="6">
        <v>0.89550296344359737</v>
      </c>
      <c r="K82" s="6">
        <v>396</v>
      </c>
      <c r="L82" s="6">
        <f t="shared" si="2"/>
        <v>12.889169490236618</v>
      </c>
      <c r="M82" s="6">
        <f t="shared" si="3"/>
        <v>11.542289474833693</v>
      </c>
      <c r="R82" s="6">
        <v>2329.4117649999998</v>
      </c>
      <c r="X82" s="6" t="s">
        <v>423</v>
      </c>
      <c r="AH82" s="6">
        <v>0</v>
      </c>
      <c r="AI82" s="6">
        <v>375</v>
      </c>
    </row>
    <row r="83" spans="1:35" s="6" customFormat="1" x14ac:dyDescent="0.25">
      <c r="A83" s="6" t="s">
        <v>251</v>
      </c>
      <c r="B83" s="6" t="s">
        <v>252</v>
      </c>
      <c r="C83" s="6" t="s">
        <v>253</v>
      </c>
      <c r="D83" t="s">
        <v>730</v>
      </c>
      <c r="E83" t="s">
        <v>731</v>
      </c>
      <c r="F83" s="6">
        <v>3</v>
      </c>
      <c r="G83" s="6" t="s">
        <v>540</v>
      </c>
      <c r="H83" s="6" t="s">
        <v>343</v>
      </c>
      <c r="I83" s="6" t="s">
        <v>343</v>
      </c>
      <c r="J83" s="6">
        <v>0.89550296344359737</v>
      </c>
      <c r="K83" s="6">
        <v>4218</v>
      </c>
      <c r="L83" s="6">
        <f t="shared" si="2"/>
        <v>15.254871640020857</v>
      </c>
      <c r="M83" s="6">
        <f t="shared" si="3"/>
        <v>13.660782760590369</v>
      </c>
      <c r="R83" s="6">
        <v>28313</v>
      </c>
      <c r="X83" s="6" t="s">
        <v>423</v>
      </c>
      <c r="Z83"/>
      <c r="AH83" s="6">
        <v>0</v>
      </c>
      <c r="AI83" s="6">
        <v>200</v>
      </c>
    </row>
    <row r="84" spans="1:35" x14ac:dyDescent="0.25">
      <c r="A84" s="6" t="s">
        <v>254</v>
      </c>
      <c r="B84" t="s">
        <v>252</v>
      </c>
      <c r="C84" t="s">
        <v>255</v>
      </c>
      <c r="D84" t="s">
        <v>730</v>
      </c>
      <c r="E84" t="s">
        <v>731</v>
      </c>
      <c r="F84">
        <v>3</v>
      </c>
      <c r="G84" s="6" t="s">
        <v>541</v>
      </c>
      <c r="H84" s="6" t="s">
        <v>554</v>
      </c>
      <c r="I84" s="6" t="s">
        <v>716</v>
      </c>
      <c r="J84" s="6">
        <v>1.0113416474530526</v>
      </c>
      <c r="K84" s="6">
        <v>2081</v>
      </c>
      <c r="L84" s="6">
        <f t="shared" si="2"/>
        <v>14.548359105375772</v>
      </c>
      <c r="M84" s="6">
        <f t="shared" si="3"/>
        <v>14.713361465369351</v>
      </c>
      <c r="R84" s="6">
        <v>7325.7408999999998</v>
      </c>
      <c r="Z84"/>
      <c r="AH84" s="6">
        <v>0</v>
      </c>
      <c r="AI84" s="6">
        <v>200</v>
      </c>
    </row>
    <row r="85" spans="1:35" x14ac:dyDescent="0.25">
      <c r="A85" s="6" t="s">
        <v>257</v>
      </c>
      <c r="B85" t="s">
        <v>252</v>
      </c>
      <c r="C85" t="s">
        <v>258</v>
      </c>
      <c r="D85" t="s">
        <v>730</v>
      </c>
      <c r="E85" t="s">
        <v>731</v>
      </c>
      <c r="F85">
        <v>3</v>
      </c>
      <c r="G85" s="6" t="s">
        <v>542</v>
      </c>
      <c r="H85" s="6" t="s">
        <v>554</v>
      </c>
      <c r="I85" s="6" t="s">
        <v>60</v>
      </c>
      <c r="J85" s="6">
        <v>1.2728907055165439</v>
      </c>
      <c r="K85" s="6">
        <v>5657</v>
      </c>
      <c r="L85" s="6">
        <f t="shared" si="2"/>
        <v>15.548404274325293</v>
      </c>
      <c r="M85" s="6">
        <f t="shared" si="3"/>
        <v>19.79141928640237</v>
      </c>
      <c r="R85" s="6">
        <v>16721.499479999999</v>
      </c>
      <c r="X85" s="6">
        <v>0.61199999999999999</v>
      </c>
      <c r="Z85"/>
      <c r="AH85" s="6">
        <v>0</v>
      </c>
      <c r="AI85" s="6">
        <v>200</v>
      </c>
    </row>
    <row r="86" spans="1:35" s="6" customFormat="1" x14ac:dyDescent="0.25">
      <c r="A86" s="6" t="s">
        <v>259</v>
      </c>
      <c r="B86" s="6" t="s">
        <v>260</v>
      </c>
      <c r="C86" s="6" t="s">
        <v>261</v>
      </c>
      <c r="D86" t="s">
        <v>732</v>
      </c>
      <c r="E86" t="s">
        <v>731</v>
      </c>
      <c r="F86" s="6">
        <v>2</v>
      </c>
      <c r="G86" s="6" t="s">
        <v>543</v>
      </c>
      <c r="H86" s="6" t="s">
        <v>554</v>
      </c>
      <c r="I86" s="6" t="s">
        <v>558</v>
      </c>
      <c r="J86" s="6">
        <v>1.1055783675545106</v>
      </c>
      <c r="K86" s="6">
        <v>54900</v>
      </c>
      <c r="L86" s="6">
        <f t="shared" si="2"/>
        <v>17.821023906479759</v>
      </c>
      <c r="M86" s="6">
        <f t="shared" si="3"/>
        <v>19.702538518675798</v>
      </c>
      <c r="R86" s="6">
        <v>31170</v>
      </c>
      <c r="X86" s="6" t="s">
        <v>423</v>
      </c>
      <c r="AH86" s="6">
        <v>0</v>
      </c>
      <c r="AI86" s="6">
        <v>2878</v>
      </c>
    </row>
    <row r="87" spans="1:35" x14ac:dyDescent="0.25">
      <c r="A87" s="6" t="s">
        <v>262</v>
      </c>
      <c r="B87" t="s">
        <v>260</v>
      </c>
      <c r="C87" t="s">
        <v>263</v>
      </c>
      <c r="D87" t="s">
        <v>732</v>
      </c>
      <c r="E87" t="s">
        <v>731</v>
      </c>
      <c r="F87">
        <v>2</v>
      </c>
      <c r="G87" s="6" t="s">
        <v>544</v>
      </c>
      <c r="H87" s="6" t="s">
        <v>554</v>
      </c>
      <c r="I87" s="6" t="s">
        <v>331</v>
      </c>
      <c r="J87" s="6">
        <v>1.5279827913198007</v>
      </c>
      <c r="K87" s="6">
        <v>14600</v>
      </c>
      <c r="L87" s="6">
        <f t="shared" si="2"/>
        <v>16.496532086678563</v>
      </c>
      <c r="M87" s="6">
        <f t="shared" si="3"/>
        <v>25.206417144899767</v>
      </c>
      <c r="R87" s="6">
        <v>73727.730729999996</v>
      </c>
      <c r="X87" s="6">
        <v>0.26</v>
      </c>
      <c r="AH87" s="6">
        <v>0</v>
      </c>
      <c r="AI87" s="6">
        <v>2878</v>
      </c>
    </row>
    <row r="88" spans="1:35" s="6" customFormat="1" x14ac:dyDescent="0.25">
      <c r="A88" s="6" t="s">
        <v>264</v>
      </c>
      <c r="B88" s="6" t="s">
        <v>260</v>
      </c>
      <c r="C88" s="6" t="s">
        <v>265</v>
      </c>
      <c r="D88" t="s">
        <v>732</v>
      </c>
      <c r="E88" t="s">
        <v>731</v>
      </c>
      <c r="F88" s="6">
        <v>2</v>
      </c>
      <c r="G88" s="6" t="s">
        <v>545</v>
      </c>
      <c r="H88" s="6" t="s">
        <v>554</v>
      </c>
      <c r="I88" s="6" t="s">
        <v>556</v>
      </c>
      <c r="J88" s="6">
        <v>1.6843284992575385</v>
      </c>
      <c r="K88" s="6">
        <v>13700</v>
      </c>
      <c r="L88" s="6">
        <f t="shared" si="2"/>
        <v>16.432906390798355</v>
      </c>
      <c r="M88" s="6">
        <f t="shared" si="3"/>
        <v>27.678412559653005</v>
      </c>
      <c r="N88" s="19"/>
      <c r="O88" s="19"/>
      <c r="P88" s="19"/>
      <c r="Q88" s="19"/>
      <c r="R88" s="6">
        <v>65060</v>
      </c>
      <c r="X88" s="6">
        <v>0.21</v>
      </c>
      <c r="AH88" s="6">
        <v>0</v>
      </c>
      <c r="AI88" s="6">
        <v>2878</v>
      </c>
    </row>
    <row r="89" spans="1:35" s="6" customFormat="1" x14ac:dyDescent="0.25">
      <c r="A89" s="6" t="s">
        <v>266</v>
      </c>
      <c r="B89" s="6" t="s">
        <v>260</v>
      </c>
      <c r="C89" s="6" t="s">
        <v>267</v>
      </c>
      <c r="D89" t="s">
        <v>732</v>
      </c>
      <c r="E89" t="s">
        <v>731</v>
      </c>
      <c r="F89" s="6">
        <v>2</v>
      </c>
      <c r="G89" s="6" t="s">
        <v>546</v>
      </c>
      <c r="H89" s="6" t="s">
        <v>554</v>
      </c>
      <c r="I89" s="6" t="s">
        <v>562</v>
      </c>
      <c r="J89" s="6">
        <v>1.2728907055165439</v>
      </c>
      <c r="K89" s="6">
        <v>14920</v>
      </c>
      <c r="L89" s="6">
        <f t="shared" si="2"/>
        <v>16.518213152739889</v>
      </c>
      <c r="M89" s="6">
        <f t="shared" si="3"/>
        <v>21.025879993863732</v>
      </c>
      <c r="R89" s="6">
        <v>60720</v>
      </c>
      <c r="X89" s="6" t="s">
        <v>423</v>
      </c>
      <c r="AH89" s="6">
        <v>0</v>
      </c>
      <c r="AI89" s="6">
        <v>2878</v>
      </c>
    </row>
    <row r="90" spans="1:35" x14ac:dyDescent="0.25">
      <c r="A90" s="6" t="s">
        <v>269</v>
      </c>
      <c r="B90" t="s">
        <v>260</v>
      </c>
      <c r="C90" t="s">
        <v>270</v>
      </c>
      <c r="D90" t="s">
        <v>732</v>
      </c>
      <c r="E90" t="s">
        <v>731</v>
      </c>
      <c r="F90">
        <v>2</v>
      </c>
      <c r="G90" s="6" t="s">
        <v>547</v>
      </c>
      <c r="H90" s="6" t="s">
        <v>554</v>
      </c>
      <c r="I90" s="6" t="s">
        <v>81</v>
      </c>
      <c r="J90" s="6">
        <v>1.7927443006862844</v>
      </c>
      <c r="K90" s="6">
        <v>14210</v>
      </c>
      <c r="L90" s="6">
        <f t="shared" si="2"/>
        <v>16.469456500073285</v>
      </c>
      <c r="M90" s="6">
        <f t="shared" si="3"/>
        <v>29.525524275907063</v>
      </c>
      <c r="R90" s="6">
        <v>58360</v>
      </c>
      <c r="X90" s="6">
        <v>0.24</v>
      </c>
      <c r="AH90" s="6">
        <v>0</v>
      </c>
      <c r="AI90" s="6">
        <v>2878</v>
      </c>
    </row>
    <row r="91" spans="1:35" x14ac:dyDescent="0.25">
      <c r="A91" s="6" t="s">
        <v>272</v>
      </c>
      <c r="B91" t="s">
        <v>273</v>
      </c>
      <c r="C91" t="s">
        <v>274</v>
      </c>
      <c r="D91" t="s">
        <v>733</v>
      </c>
      <c r="E91" t="s">
        <v>731</v>
      </c>
      <c r="F91">
        <v>5</v>
      </c>
      <c r="G91" s="6" t="s">
        <v>548</v>
      </c>
      <c r="H91" s="6" t="s">
        <v>343</v>
      </c>
      <c r="I91" s="6" t="s">
        <v>343</v>
      </c>
      <c r="J91" s="6">
        <v>0.89550296344359737</v>
      </c>
      <c r="K91" s="6">
        <v>253.9886108</v>
      </c>
      <c r="L91" s="6">
        <f t="shared" si="2"/>
        <v>12.44504470562528</v>
      </c>
      <c r="M91" s="6">
        <f t="shared" si="3"/>
        <v>11.144574414075491</v>
      </c>
      <c r="R91" s="6">
        <v>2918</v>
      </c>
      <c r="X91" s="6">
        <v>0.23599999999999999</v>
      </c>
      <c r="AH91" s="6">
        <v>80</v>
      </c>
      <c r="AI91" s="6">
        <v>540</v>
      </c>
    </row>
    <row r="92" spans="1:35" x14ac:dyDescent="0.25">
      <c r="A92" s="6" t="s">
        <v>275</v>
      </c>
      <c r="B92" t="s">
        <v>276</v>
      </c>
      <c r="C92" t="s">
        <v>277</v>
      </c>
      <c r="D92" t="s">
        <v>732</v>
      </c>
      <c r="E92" t="s">
        <v>736</v>
      </c>
      <c r="F92">
        <v>2</v>
      </c>
      <c r="G92" s="6" t="s">
        <v>549</v>
      </c>
      <c r="H92" s="6" t="s">
        <v>351</v>
      </c>
      <c r="I92" s="6" t="s">
        <v>150</v>
      </c>
      <c r="J92" s="6">
        <v>1.0480243520406656</v>
      </c>
      <c r="K92" s="6">
        <v>1818</v>
      </c>
      <c r="L92" s="6">
        <f t="shared" si="2"/>
        <v>14.413247553719561</v>
      </c>
      <c r="M92" s="6">
        <f t="shared" si="3"/>
        <v>15.105434428288651</v>
      </c>
      <c r="R92" s="6">
        <v>26989.712650000001</v>
      </c>
      <c r="X92" s="6">
        <v>0.113</v>
      </c>
      <c r="AH92" s="6">
        <v>10</v>
      </c>
      <c r="AI92" s="6">
        <v>238</v>
      </c>
    </row>
    <row r="93" spans="1:35" x14ac:dyDescent="0.25">
      <c r="A93" s="6" t="s">
        <v>278</v>
      </c>
      <c r="B93" t="s">
        <v>279</v>
      </c>
      <c r="C93" t="s">
        <v>280</v>
      </c>
      <c r="D93" t="s">
        <v>735</v>
      </c>
      <c r="E93" t="s">
        <v>731</v>
      </c>
      <c r="F93">
        <v>4</v>
      </c>
      <c r="G93" s="6" t="s">
        <v>550</v>
      </c>
      <c r="H93" s="6" t="s">
        <v>343</v>
      </c>
      <c r="I93" s="6" t="s">
        <v>343</v>
      </c>
      <c r="J93" s="6">
        <v>0.89550296344359737</v>
      </c>
      <c r="K93" s="6">
        <v>696.71870000000001</v>
      </c>
      <c r="L93" s="6">
        <f t="shared" si="2"/>
        <v>13.454137021479015</v>
      </c>
      <c r="M93" s="6">
        <f t="shared" si="3"/>
        <v>12.048219573310673</v>
      </c>
      <c r="R93" s="6">
        <v>2252</v>
      </c>
      <c r="X93" s="6">
        <v>0.75</v>
      </c>
      <c r="AH93" s="6">
        <v>40</v>
      </c>
      <c r="AI93" s="6">
        <v>300</v>
      </c>
    </row>
    <row r="94" spans="1:35" s="6" customFormat="1" x14ac:dyDescent="0.25">
      <c r="A94" s="6" t="s">
        <v>281</v>
      </c>
      <c r="B94" s="6" t="s">
        <v>282</v>
      </c>
      <c r="C94" s="6" t="s">
        <v>283</v>
      </c>
      <c r="D94" t="s">
        <v>735</v>
      </c>
      <c r="E94" t="s">
        <v>731</v>
      </c>
      <c r="F94" s="6">
        <v>4</v>
      </c>
      <c r="G94" s="6" t="s">
        <v>551</v>
      </c>
      <c r="H94" s="6" t="s">
        <v>554</v>
      </c>
      <c r="I94" s="6" t="s">
        <v>556</v>
      </c>
      <c r="J94" s="6">
        <v>1.7491165268854598</v>
      </c>
      <c r="K94" s="6">
        <v>1239</v>
      </c>
      <c r="L94" s="6">
        <f t="shared" si="2"/>
        <v>14.02981516061128</v>
      </c>
      <c r="M94" s="6">
        <f t="shared" si="3"/>
        <v>24.539781566573371</v>
      </c>
      <c r="R94" s="6">
        <v>19121.843680000002</v>
      </c>
      <c r="X94" s="6">
        <v>9.4100000000000003E-2</v>
      </c>
      <c r="AH94" s="6" t="s">
        <v>423</v>
      </c>
      <c r="AI94" s="6" t="s">
        <v>423</v>
      </c>
    </row>
    <row r="95" spans="1:35" s="6" customFormat="1" x14ac:dyDescent="0.25">
      <c r="A95" s="6" t="s">
        <v>288</v>
      </c>
      <c r="B95" s="6" t="s">
        <v>289</v>
      </c>
      <c r="C95" s="6" t="s">
        <v>290</v>
      </c>
      <c r="D95" t="s">
        <v>730</v>
      </c>
      <c r="E95" t="s">
        <v>731</v>
      </c>
      <c r="F95" s="6">
        <v>3</v>
      </c>
      <c r="G95" s="6" t="s">
        <v>552</v>
      </c>
      <c r="H95" s="6" t="s">
        <v>554</v>
      </c>
      <c r="I95" s="6" t="s">
        <v>558</v>
      </c>
      <c r="J95" s="6">
        <v>1.1055783675545106</v>
      </c>
      <c r="K95" s="6">
        <v>274960</v>
      </c>
      <c r="L95" s="6">
        <f t="shared" si="2"/>
        <v>19.432136190505851</v>
      </c>
      <c r="M95" s="6">
        <f t="shared" si="3"/>
        <v>21.483749407596385</v>
      </c>
      <c r="R95" s="6">
        <v>362582</v>
      </c>
      <c r="X95" s="6">
        <v>1.0000381780000001</v>
      </c>
      <c r="AH95" s="6">
        <v>1</v>
      </c>
      <c r="AI95" s="6">
        <v>250</v>
      </c>
    </row>
    <row r="96" spans="1:35" s="6" customFormat="1" x14ac:dyDescent="0.25">
      <c r="A96" s="6" t="s">
        <v>285</v>
      </c>
      <c r="B96" s="6" t="s">
        <v>286</v>
      </c>
      <c r="C96" s="6" t="s">
        <v>287</v>
      </c>
      <c r="D96" t="s">
        <v>730</v>
      </c>
      <c r="E96" t="s">
        <v>731</v>
      </c>
      <c r="F96" s="6">
        <v>3</v>
      </c>
      <c r="G96" s="6" t="s">
        <v>553</v>
      </c>
      <c r="H96" s="6" t="s">
        <v>554</v>
      </c>
      <c r="I96" s="6" t="s">
        <v>558</v>
      </c>
      <c r="J96" s="6">
        <v>1.1055783675545106</v>
      </c>
      <c r="K96" s="6">
        <v>422000</v>
      </c>
      <c r="L96" s="6">
        <f t="shared" si="2"/>
        <v>19.860515872000285</v>
      </c>
      <c r="M96" s="6">
        <f t="shared" si="3"/>
        <v>21.957356716556522</v>
      </c>
      <c r="R96" s="6">
        <v>1346000</v>
      </c>
      <c r="X96" s="6" t="s">
        <v>423</v>
      </c>
      <c r="AH96" s="6">
        <v>1</v>
      </c>
      <c r="AI96" s="6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"/>
  <sheetViews>
    <sheetView zoomScaleNormal="100" workbookViewId="0">
      <selection activeCell="AH5" sqref="AH5"/>
    </sheetView>
  </sheetViews>
  <sheetFormatPr defaultRowHeight="15" x14ac:dyDescent="0.25"/>
  <cols>
    <col min="1" max="1" width="10.85546875" customWidth="1"/>
    <col min="2" max="2" width="15.140625" customWidth="1"/>
    <col min="4" max="5" width="19.5703125" customWidth="1"/>
    <col min="12" max="12" width="9.140625" style="6"/>
  </cols>
  <sheetData>
    <row r="1" spans="1:39" s="8" customFormat="1" x14ac:dyDescent="0.25">
      <c r="A1" s="8" t="s">
        <v>410</v>
      </c>
      <c r="B1" s="8" t="s">
        <v>411</v>
      </c>
      <c r="C1" s="8" t="s">
        <v>410</v>
      </c>
      <c r="D1" s="8" t="s">
        <v>411</v>
      </c>
      <c r="E1" s="8" t="s">
        <v>411</v>
      </c>
      <c r="F1" s="8" t="s">
        <v>411</v>
      </c>
      <c r="G1" s="8" t="s">
        <v>410</v>
      </c>
      <c r="H1" s="8" t="s">
        <v>412</v>
      </c>
      <c r="I1" s="8" t="s">
        <v>412</v>
      </c>
      <c r="J1" s="8" t="s">
        <v>412</v>
      </c>
      <c r="K1" s="8" t="s">
        <v>410</v>
      </c>
      <c r="N1" s="8" t="s">
        <v>410</v>
      </c>
      <c r="O1" s="8" t="s">
        <v>410</v>
      </c>
      <c r="P1" s="8" t="s">
        <v>410</v>
      </c>
      <c r="Q1" s="8" t="s">
        <v>410</v>
      </c>
      <c r="R1" s="8" t="s">
        <v>410</v>
      </c>
      <c r="S1" s="8" t="s">
        <v>410</v>
      </c>
      <c r="T1" s="8" t="s">
        <v>410</v>
      </c>
      <c r="U1" s="8" t="s">
        <v>410</v>
      </c>
      <c r="V1" s="8" t="s">
        <v>410</v>
      </c>
      <c r="W1" s="8" t="s">
        <v>410</v>
      </c>
      <c r="X1" s="8" t="s">
        <v>410</v>
      </c>
      <c r="Y1" s="8" t="s">
        <v>410</v>
      </c>
      <c r="Z1" s="8" t="s">
        <v>410</v>
      </c>
      <c r="AA1" s="8" t="s">
        <v>412</v>
      </c>
      <c r="AB1" s="8" t="s">
        <v>412</v>
      </c>
      <c r="AC1" s="8" t="s">
        <v>412</v>
      </c>
      <c r="AD1" s="8" t="s">
        <v>412</v>
      </c>
      <c r="AE1" s="8" t="s">
        <v>412</v>
      </c>
      <c r="AF1" s="8" t="s">
        <v>412</v>
      </c>
      <c r="AG1" s="8" t="s">
        <v>412</v>
      </c>
      <c r="AH1" s="8" t="s">
        <v>412</v>
      </c>
      <c r="AI1" s="8" t="s">
        <v>411</v>
      </c>
      <c r="AJ1" s="8" t="s">
        <v>411</v>
      </c>
      <c r="AK1" s="8" t="s">
        <v>411</v>
      </c>
    </row>
    <row r="2" spans="1:39" s="9" customFormat="1" x14ac:dyDescent="0.25">
      <c r="A2" s="9" t="s">
        <v>413</v>
      </c>
      <c r="B2" s="9" t="s">
        <v>414</v>
      </c>
      <c r="C2" s="9" t="s">
        <v>413</v>
      </c>
      <c r="D2" s="9" t="s">
        <v>414</v>
      </c>
      <c r="E2" s="9" t="s">
        <v>414</v>
      </c>
      <c r="F2" s="9" t="s">
        <v>414</v>
      </c>
      <c r="G2" s="9" t="s">
        <v>413</v>
      </c>
      <c r="H2" s="9" t="s">
        <v>413</v>
      </c>
      <c r="I2" s="9" t="s">
        <v>413</v>
      </c>
      <c r="J2" s="9" t="s">
        <v>413</v>
      </c>
      <c r="K2" s="9" t="s">
        <v>413</v>
      </c>
      <c r="N2" s="9" t="s">
        <v>413</v>
      </c>
      <c r="O2" s="9" t="s">
        <v>413</v>
      </c>
      <c r="P2" s="9" t="s">
        <v>413</v>
      </c>
      <c r="Q2" s="9" t="s">
        <v>413</v>
      </c>
      <c r="R2" s="9" t="s">
        <v>413</v>
      </c>
      <c r="S2" s="9" t="s">
        <v>413</v>
      </c>
      <c r="T2" s="9" t="s">
        <v>413</v>
      </c>
      <c r="U2" s="9" t="s">
        <v>413</v>
      </c>
      <c r="V2" s="9" t="s">
        <v>413</v>
      </c>
      <c r="W2" s="9" t="s">
        <v>413</v>
      </c>
      <c r="X2" s="9" t="s">
        <v>413</v>
      </c>
      <c r="Y2" s="9" t="s">
        <v>413</v>
      </c>
      <c r="Z2" s="9" t="s">
        <v>413</v>
      </c>
      <c r="AA2" s="9" t="s">
        <v>413</v>
      </c>
      <c r="AB2" s="9" t="s">
        <v>413</v>
      </c>
      <c r="AC2" s="9" t="s">
        <v>413</v>
      </c>
      <c r="AD2" s="9" t="s">
        <v>413</v>
      </c>
      <c r="AE2" s="9" t="s">
        <v>413</v>
      </c>
      <c r="AF2" s="9" t="s">
        <v>413</v>
      </c>
      <c r="AG2" s="9" t="s">
        <v>413</v>
      </c>
      <c r="AH2" s="9" t="s">
        <v>413</v>
      </c>
      <c r="AI2" s="9" t="s">
        <v>414</v>
      </c>
      <c r="AJ2" s="9" t="s">
        <v>414</v>
      </c>
      <c r="AK2" s="9" t="s">
        <v>414</v>
      </c>
    </row>
    <row r="3" spans="1:39" s="10" customFormat="1" x14ac:dyDescent="0.25">
      <c r="A3" s="10" t="s">
        <v>423</v>
      </c>
      <c r="B3" s="10" t="s">
        <v>423</v>
      </c>
      <c r="C3" s="10" t="s">
        <v>423</v>
      </c>
      <c r="D3" s="10" t="s">
        <v>423</v>
      </c>
      <c r="E3" s="10" t="s">
        <v>423</v>
      </c>
      <c r="F3" s="10" t="s">
        <v>423</v>
      </c>
      <c r="G3" s="10" t="s">
        <v>423</v>
      </c>
      <c r="H3" s="10" t="s">
        <v>423</v>
      </c>
      <c r="I3" s="10" t="s">
        <v>423</v>
      </c>
      <c r="J3" s="10" t="s">
        <v>727</v>
      </c>
      <c r="K3" s="10" t="s">
        <v>726</v>
      </c>
      <c r="L3" s="10" t="s">
        <v>742</v>
      </c>
      <c r="M3" s="10" t="s">
        <v>750</v>
      </c>
      <c r="N3" s="24" t="s">
        <v>724</v>
      </c>
      <c r="O3" s="10" t="s">
        <v>725</v>
      </c>
      <c r="P3" s="10" t="s">
        <v>725</v>
      </c>
      <c r="Q3" s="10" t="s">
        <v>724</v>
      </c>
      <c r="R3" s="10" t="s">
        <v>724</v>
      </c>
      <c r="S3" s="10" t="s">
        <v>423</v>
      </c>
      <c r="T3" s="10" t="s">
        <v>723</v>
      </c>
      <c r="U3" s="10" t="s">
        <v>725</v>
      </c>
      <c r="V3" s="10" t="s">
        <v>725</v>
      </c>
      <c r="W3" s="10" t="s">
        <v>723</v>
      </c>
      <c r="X3" s="10" t="s">
        <v>723</v>
      </c>
      <c r="Y3" s="10" t="s">
        <v>423</v>
      </c>
      <c r="Z3" s="10" t="s">
        <v>423</v>
      </c>
      <c r="AA3" s="10" t="s">
        <v>563</v>
      </c>
      <c r="AB3" s="10" t="s">
        <v>728</v>
      </c>
      <c r="AC3" s="10" t="s">
        <v>728</v>
      </c>
      <c r="AD3" s="10" t="s">
        <v>728</v>
      </c>
      <c r="AE3" s="10" t="s">
        <v>423</v>
      </c>
      <c r="AF3" s="10" t="s">
        <v>423</v>
      </c>
      <c r="AG3" s="10" t="s">
        <v>423</v>
      </c>
      <c r="AH3" s="10" t="s">
        <v>423</v>
      </c>
      <c r="AI3" s="10" t="s">
        <v>461</v>
      </c>
      <c r="AJ3" s="10" t="s">
        <v>461</v>
      </c>
      <c r="AK3" s="10" t="s">
        <v>423</v>
      </c>
    </row>
    <row r="4" spans="1:39" s="7" customFormat="1" ht="15.75" x14ac:dyDescent="0.25">
      <c r="A4" s="7" t="s">
        <v>0</v>
      </c>
      <c r="B4" s="7" t="s">
        <v>1</v>
      </c>
      <c r="C4" s="7" t="s">
        <v>2</v>
      </c>
      <c r="D4" s="7" t="s">
        <v>291</v>
      </c>
      <c r="E4" s="7" t="s">
        <v>740</v>
      </c>
      <c r="F4" s="7" t="s">
        <v>292</v>
      </c>
      <c r="G4" s="7" t="s">
        <v>463</v>
      </c>
      <c r="H4" s="7" t="s">
        <v>5</v>
      </c>
      <c r="I4" s="7" t="s">
        <v>4</v>
      </c>
      <c r="J4" s="25" t="s">
        <v>564</v>
      </c>
      <c r="K4" s="7" t="s">
        <v>319</v>
      </c>
      <c r="L4" s="7" t="s">
        <v>741</v>
      </c>
      <c r="M4" s="7" t="s">
        <v>729</v>
      </c>
      <c r="N4" s="7" t="s">
        <v>323</v>
      </c>
      <c r="O4" s="7" t="s">
        <v>417</v>
      </c>
      <c r="P4" s="7" t="s">
        <v>418</v>
      </c>
      <c r="Q4" s="7" t="s">
        <v>324</v>
      </c>
      <c r="R4" s="7" t="s">
        <v>3</v>
      </c>
      <c r="S4" s="7" t="s">
        <v>320</v>
      </c>
      <c r="T4" s="7" t="s">
        <v>325</v>
      </c>
      <c r="U4" s="7" t="s">
        <v>416</v>
      </c>
      <c r="V4" s="7" t="s">
        <v>415</v>
      </c>
      <c r="W4" s="7" t="s">
        <v>326</v>
      </c>
      <c r="X4" s="7" t="s">
        <v>321</v>
      </c>
      <c r="Y4" s="7" t="s">
        <v>322</v>
      </c>
      <c r="Z4" s="7" t="s">
        <v>8</v>
      </c>
      <c r="AA4" s="7" t="s">
        <v>6</v>
      </c>
      <c r="AB4" s="7" t="s">
        <v>9</v>
      </c>
      <c r="AC4" s="7" t="s">
        <v>10</v>
      </c>
      <c r="AD4" s="7" t="s">
        <v>7</v>
      </c>
      <c r="AE4" s="7" t="s">
        <v>11</v>
      </c>
      <c r="AF4" s="7" t="s">
        <v>12</v>
      </c>
      <c r="AG4" s="7" t="s">
        <v>13</v>
      </c>
      <c r="AH4" s="7" t="s">
        <v>327</v>
      </c>
      <c r="AI4" s="7" t="s">
        <v>442</v>
      </c>
      <c r="AJ4" s="7" t="s">
        <v>443</v>
      </c>
      <c r="AK4" s="7" t="s">
        <v>420</v>
      </c>
    </row>
    <row r="5" spans="1:39" x14ac:dyDescent="0.25">
      <c r="A5" s="6" t="s">
        <v>424</v>
      </c>
      <c r="B5" s="6" t="s">
        <v>426</v>
      </c>
      <c r="C5" s="6" t="s">
        <v>717</v>
      </c>
      <c r="D5" s="6" t="s">
        <v>429</v>
      </c>
      <c r="E5" s="6"/>
      <c r="F5" s="6" t="s">
        <v>431</v>
      </c>
      <c r="G5" s="6" t="s">
        <v>721</v>
      </c>
      <c r="H5" s="6" t="s">
        <v>452</v>
      </c>
      <c r="I5" s="6" t="s">
        <v>426</v>
      </c>
      <c r="J5" s="6" t="s">
        <v>719</v>
      </c>
      <c r="K5" s="6" t="s">
        <v>433</v>
      </c>
      <c r="M5" s="6"/>
      <c r="N5" s="6" t="s">
        <v>435</v>
      </c>
      <c r="O5" s="6" t="s">
        <v>435</v>
      </c>
      <c r="P5" s="6" t="s">
        <v>435</v>
      </c>
      <c r="Q5" s="6" t="s">
        <v>435</v>
      </c>
      <c r="R5" s="6" t="s">
        <v>440</v>
      </c>
      <c r="S5" s="6" t="s">
        <v>448</v>
      </c>
      <c r="T5" s="6" t="s">
        <v>435</v>
      </c>
      <c r="U5" s="6" t="s">
        <v>435</v>
      </c>
      <c r="V5" s="6" t="s">
        <v>435</v>
      </c>
      <c r="W5" s="6" t="s">
        <v>435</v>
      </c>
      <c r="X5" s="6" t="s">
        <v>440</v>
      </c>
      <c r="Y5" s="6" t="s">
        <v>448</v>
      </c>
      <c r="Z5" s="6" t="s">
        <v>452</v>
      </c>
      <c r="AA5" s="6" t="s">
        <v>452</v>
      </c>
      <c r="AB5" s="6" t="s">
        <v>452</v>
      </c>
      <c r="AC5" s="6" t="s">
        <v>452</v>
      </c>
      <c r="AD5" s="6" t="s">
        <v>452</v>
      </c>
      <c r="AE5" s="6" t="s">
        <v>452</v>
      </c>
      <c r="AF5" s="6" t="s">
        <v>452</v>
      </c>
      <c r="AG5" s="6" t="s">
        <v>452</v>
      </c>
      <c r="AH5" s="6" t="s">
        <v>452</v>
      </c>
      <c r="AI5" s="6" t="s">
        <v>421</v>
      </c>
      <c r="AJ5" s="6" t="s">
        <v>421</v>
      </c>
      <c r="AK5" s="6" t="s">
        <v>422</v>
      </c>
      <c r="AL5" s="6"/>
      <c r="AM5" s="6"/>
    </row>
    <row r="6" spans="1:39" x14ac:dyDescent="0.25">
      <c r="A6" s="6" t="s">
        <v>427</v>
      </c>
      <c r="B6" s="6" t="s">
        <v>428</v>
      </c>
      <c r="C6" s="6" t="s">
        <v>718</v>
      </c>
      <c r="D6" s="6" t="s">
        <v>430</v>
      </c>
      <c r="E6" s="6"/>
      <c r="F6" s="6" t="s">
        <v>432</v>
      </c>
      <c r="G6" s="6" t="s">
        <v>722</v>
      </c>
      <c r="H6" s="6" t="s">
        <v>453</v>
      </c>
      <c r="I6" s="6" t="s">
        <v>451</v>
      </c>
      <c r="J6" s="6" t="s">
        <v>720</v>
      </c>
      <c r="K6" s="6" t="s">
        <v>434</v>
      </c>
      <c r="M6" s="6"/>
      <c r="N6" s="6" t="s">
        <v>436</v>
      </c>
      <c r="O6" s="6" t="s">
        <v>437</v>
      </c>
      <c r="P6" s="6" t="s">
        <v>438</v>
      </c>
      <c r="Q6" s="6" t="s">
        <v>439</v>
      </c>
      <c r="R6" s="6" t="s">
        <v>441</v>
      </c>
      <c r="S6" s="6" t="s">
        <v>449</v>
      </c>
      <c r="T6" s="6" t="s">
        <v>444</v>
      </c>
      <c r="U6" s="6" t="s">
        <v>445</v>
      </c>
      <c r="V6" s="6" t="s">
        <v>446</v>
      </c>
      <c r="W6" s="6" t="s">
        <v>447</v>
      </c>
      <c r="X6" s="6"/>
      <c r="Y6" s="6" t="s">
        <v>450</v>
      </c>
      <c r="Z6" s="6" t="s">
        <v>454</v>
      </c>
      <c r="AA6" s="6" t="s">
        <v>455</v>
      </c>
      <c r="AB6" s="6" t="s">
        <v>425</v>
      </c>
      <c r="AC6" s="6" t="s">
        <v>425</v>
      </c>
      <c r="AD6" s="6" t="s">
        <v>425</v>
      </c>
      <c r="AE6" s="6" t="s">
        <v>425</v>
      </c>
      <c r="AF6" s="6" t="s">
        <v>425</v>
      </c>
      <c r="AG6" s="6" t="s">
        <v>425</v>
      </c>
      <c r="AH6" s="6" t="s">
        <v>425</v>
      </c>
      <c r="AI6" s="6" t="s">
        <v>456</v>
      </c>
      <c r="AJ6" s="6" t="s">
        <v>456</v>
      </c>
      <c r="AK6" s="6" t="s">
        <v>456</v>
      </c>
      <c r="AL6" s="6"/>
      <c r="AM6" s="6"/>
    </row>
    <row r="7" spans="1:39" x14ac:dyDescent="0.25">
      <c r="A7" s="6"/>
      <c r="B7" s="6"/>
      <c r="C7" s="6"/>
      <c r="D7" s="6"/>
      <c r="E7" s="6"/>
      <c r="F7" s="26" t="s">
        <v>457</v>
      </c>
      <c r="G7" s="6"/>
      <c r="H7" s="6"/>
      <c r="I7" s="6"/>
      <c r="J7" s="6"/>
      <c r="K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 t="s">
        <v>328</v>
      </c>
      <c r="AD7" s="6"/>
      <c r="AE7" s="6"/>
      <c r="AF7" s="6"/>
      <c r="AG7" s="6"/>
      <c r="AH7" s="6"/>
      <c r="AI7" s="6" t="s">
        <v>462</v>
      </c>
      <c r="AJ7" s="6"/>
      <c r="AK7" s="6"/>
      <c r="AL7" s="6"/>
      <c r="AM7" s="6"/>
    </row>
    <row r="8" spans="1:39" x14ac:dyDescent="0.25">
      <c r="A8" s="6"/>
      <c r="B8" s="6"/>
      <c r="C8" s="6"/>
      <c r="D8" s="6"/>
      <c r="E8" s="6"/>
      <c r="F8" s="6" t="s">
        <v>308</v>
      </c>
      <c r="G8" s="6"/>
      <c r="H8" s="6"/>
      <c r="I8" s="6"/>
      <c r="J8" s="6"/>
      <c r="K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25">
      <c r="A9" s="6"/>
      <c r="B9" s="6"/>
      <c r="C9" s="6"/>
      <c r="D9" s="6"/>
      <c r="E9" s="6"/>
      <c r="F9" s="6" t="s">
        <v>309</v>
      </c>
      <c r="G9" s="6"/>
      <c r="H9" s="6"/>
      <c r="I9" s="6"/>
      <c r="J9" s="6"/>
      <c r="K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 spans="1:39" x14ac:dyDescent="0.25">
      <c r="A10" s="6"/>
      <c r="B10" s="6"/>
      <c r="C10" s="6"/>
      <c r="D10" s="6"/>
      <c r="E10" s="6"/>
      <c r="F10" s="6" t="s">
        <v>310</v>
      </c>
      <c r="G10" s="6"/>
      <c r="H10" s="6"/>
      <c r="I10" s="6"/>
      <c r="J10" s="6"/>
      <c r="K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spans="1:39" x14ac:dyDescent="0.25">
      <c r="A11" s="6"/>
      <c r="B11" s="6"/>
      <c r="C11" s="6"/>
      <c r="D11" s="6"/>
      <c r="E11" s="6"/>
      <c r="F11" s="6" t="s">
        <v>311</v>
      </c>
      <c r="G11" s="6"/>
      <c r="H11" s="6"/>
      <c r="I11" s="6"/>
      <c r="J11" s="6"/>
      <c r="K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1:39" x14ac:dyDescent="0.25">
      <c r="A12" s="6"/>
      <c r="B12" s="6"/>
      <c r="C12" s="6"/>
      <c r="D12" s="6"/>
      <c r="E12" s="6"/>
      <c r="F12" s="6" t="s">
        <v>312</v>
      </c>
      <c r="G12" s="6"/>
      <c r="H12" s="6"/>
      <c r="I12" s="6"/>
      <c r="J12" s="6"/>
      <c r="K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39" x14ac:dyDescent="0.25">
      <c r="A13" s="6"/>
      <c r="B13" s="6"/>
      <c r="C13" s="6"/>
      <c r="D13" s="6"/>
      <c r="E13" s="6" t="s">
        <v>460</v>
      </c>
      <c r="F13" s="6" t="s">
        <v>313</v>
      </c>
      <c r="G13" s="6"/>
      <c r="H13" s="6"/>
      <c r="I13" s="6"/>
      <c r="J13" s="6"/>
      <c r="K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 spans="1:39" x14ac:dyDescent="0.25">
      <c r="A14" s="6"/>
      <c r="B14" s="6"/>
      <c r="C14" s="6"/>
      <c r="D14" s="6"/>
      <c r="E14" s="6" t="s">
        <v>458</v>
      </c>
      <c r="F14" s="6" t="s">
        <v>314</v>
      </c>
      <c r="G14" s="6"/>
      <c r="H14" s="6"/>
      <c r="I14" s="6"/>
      <c r="J14" s="6"/>
      <c r="K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x14ac:dyDescent="0.25">
      <c r="A15" s="6"/>
      <c r="B15" s="6"/>
      <c r="C15" s="6"/>
      <c r="D15" s="6"/>
      <c r="E15" s="6" t="s">
        <v>459</v>
      </c>
      <c r="F15" s="6" t="s">
        <v>315</v>
      </c>
      <c r="G15" s="6"/>
      <c r="H15" s="6"/>
      <c r="I15" s="6"/>
      <c r="J15" s="6"/>
      <c r="K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1:39" x14ac:dyDescent="0.25">
      <c r="A16" s="6"/>
      <c r="B16" s="6"/>
      <c r="C16" s="6"/>
      <c r="D16" s="6"/>
      <c r="E16" s="6"/>
      <c r="F16" s="6" t="s">
        <v>316</v>
      </c>
      <c r="G16" s="6"/>
      <c r="H16" s="6"/>
      <c r="I16" s="6"/>
      <c r="J16" s="6"/>
      <c r="K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39" x14ac:dyDescent="0.25">
      <c r="A17" s="6"/>
      <c r="B17" s="6"/>
      <c r="C17" s="6"/>
      <c r="D17" s="6"/>
      <c r="E17" s="6"/>
      <c r="F17" s="6" t="s">
        <v>317</v>
      </c>
      <c r="G17" s="6"/>
      <c r="H17" s="6"/>
      <c r="I17" s="6"/>
      <c r="J17" s="6"/>
      <c r="K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1:39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spans="1:39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1:39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39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spans="1:39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spans="1:39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1:39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39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39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1:39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39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 spans="1:39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1" spans="1:39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</row>
  </sheetData>
  <hyperlinks>
    <hyperlink ref="F7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workbookViewId="0">
      <selection activeCell="E95" sqref="E95:E104"/>
    </sheetView>
  </sheetViews>
  <sheetFormatPr defaultRowHeight="15" x14ac:dyDescent="0.25"/>
  <cols>
    <col min="1" max="1" width="25.42578125" customWidth="1"/>
    <col min="2" max="2" width="10" customWidth="1"/>
    <col min="3" max="3" width="25.42578125" customWidth="1"/>
    <col min="4" max="4" width="23.85546875" customWidth="1"/>
    <col min="5" max="5" width="14.7109375" style="6" customWidth="1"/>
    <col min="6" max="6" width="12.140625" customWidth="1"/>
    <col min="8" max="8" width="12.85546875" customWidth="1"/>
    <col min="9" max="9" width="39.5703125" customWidth="1"/>
  </cols>
  <sheetData>
    <row r="1" spans="1:9" x14ac:dyDescent="0.25">
      <c r="A1" t="s">
        <v>0</v>
      </c>
      <c r="B1" t="s">
        <v>1</v>
      </c>
      <c r="C1" t="s">
        <v>329</v>
      </c>
      <c r="D1" t="s">
        <v>4</v>
      </c>
      <c r="E1" s="6" t="s">
        <v>293</v>
      </c>
      <c r="F1" t="s">
        <v>294</v>
      </c>
      <c r="G1" t="s">
        <v>3</v>
      </c>
      <c r="H1" t="s">
        <v>4</v>
      </c>
      <c r="I1" t="s">
        <v>2</v>
      </c>
    </row>
    <row r="2" spans="1:9" x14ac:dyDescent="0.25">
      <c r="A2" t="s">
        <v>14</v>
      </c>
      <c r="B2" t="s">
        <v>15</v>
      </c>
      <c r="C2" t="s">
        <v>330</v>
      </c>
      <c r="D2" s="1" t="s">
        <v>331</v>
      </c>
      <c r="E2" s="6" t="s">
        <v>295</v>
      </c>
      <c r="F2">
        <v>3</v>
      </c>
      <c r="G2">
        <v>167158.48120000001</v>
      </c>
      <c r="H2" t="s">
        <v>17</v>
      </c>
      <c r="I2" t="s">
        <v>16</v>
      </c>
    </row>
    <row r="3" spans="1:9" x14ac:dyDescent="0.25">
      <c r="A3" t="s">
        <v>18</v>
      </c>
      <c r="B3" t="s">
        <v>15</v>
      </c>
      <c r="C3" t="s">
        <v>332</v>
      </c>
      <c r="D3" s="1" t="s">
        <v>333</v>
      </c>
      <c r="E3" s="6" t="s">
        <v>295</v>
      </c>
      <c r="F3">
        <v>3</v>
      </c>
      <c r="G3">
        <v>416327.40299999999</v>
      </c>
      <c r="H3" t="s">
        <v>20</v>
      </c>
      <c r="I3" t="s">
        <v>19</v>
      </c>
    </row>
    <row r="4" spans="1:9" x14ac:dyDescent="0.25">
      <c r="A4" t="s">
        <v>21</v>
      </c>
      <c r="B4" t="s">
        <v>15</v>
      </c>
      <c r="C4" t="s">
        <v>334</v>
      </c>
      <c r="D4" s="1" t="s">
        <v>335</v>
      </c>
      <c r="E4" s="6" t="s">
        <v>295</v>
      </c>
      <c r="F4">
        <v>3</v>
      </c>
      <c r="G4">
        <v>184107.5</v>
      </c>
      <c r="H4" t="s">
        <v>23</v>
      </c>
      <c r="I4" t="s">
        <v>22</v>
      </c>
    </row>
    <row r="5" spans="1:9" x14ac:dyDescent="0.25">
      <c r="A5" t="s">
        <v>24</v>
      </c>
      <c r="B5" t="s">
        <v>15</v>
      </c>
      <c r="C5" t="s">
        <v>336</v>
      </c>
      <c r="D5" t="s">
        <v>337</v>
      </c>
      <c r="E5" s="6" t="s">
        <v>295</v>
      </c>
      <c r="F5">
        <v>3</v>
      </c>
      <c r="G5">
        <v>835200</v>
      </c>
      <c r="H5" t="s">
        <v>26</v>
      </c>
      <c r="I5" t="s">
        <v>25</v>
      </c>
    </row>
    <row r="6" spans="1:9" x14ac:dyDescent="0.25">
      <c r="A6" t="s">
        <v>27</v>
      </c>
      <c r="B6" t="s">
        <v>28</v>
      </c>
      <c r="C6" t="s">
        <v>338</v>
      </c>
      <c r="D6" t="s">
        <v>339</v>
      </c>
      <c r="E6" s="6" t="s">
        <v>296</v>
      </c>
      <c r="F6">
        <v>2</v>
      </c>
      <c r="G6">
        <v>14152</v>
      </c>
      <c r="H6" t="s">
        <v>30</v>
      </c>
      <c r="I6" t="s">
        <v>29</v>
      </c>
    </row>
    <row r="7" spans="1:9" x14ac:dyDescent="0.25">
      <c r="A7" t="s">
        <v>31</v>
      </c>
      <c r="B7" t="s">
        <v>32</v>
      </c>
      <c r="C7" t="s">
        <v>340</v>
      </c>
      <c r="D7" t="s">
        <v>34</v>
      </c>
      <c r="E7" s="6" t="s">
        <v>295</v>
      </c>
      <c r="F7">
        <v>3</v>
      </c>
      <c r="G7">
        <v>1047948.41</v>
      </c>
      <c r="H7" t="s">
        <v>34</v>
      </c>
      <c r="I7" t="s">
        <v>33</v>
      </c>
    </row>
    <row r="8" spans="1:9" x14ac:dyDescent="0.25">
      <c r="A8" t="s">
        <v>35</v>
      </c>
      <c r="B8" t="s">
        <v>32</v>
      </c>
      <c r="C8" t="s">
        <v>341</v>
      </c>
      <c r="D8" t="s">
        <v>34</v>
      </c>
      <c r="E8" s="6" t="s">
        <v>295</v>
      </c>
      <c r="F8">
        <v>3</v>
      </c>
      <c r="G8">
        <v>733418.85</v>
      </c>
      <c r="H8" t="s">
        <v>34</v>
      </c>
      <c r="I8" t="s">
        <v>36</v>
      </c>
    </row>
    <row r="9" spans="1:9" x14ac:dyDescent="0.25">
      <c r="A9" t="s">
        <v>37</v>
      </c>
      <c r="B9" t="s">
        <v>38</v>
      </c>
      <c r="C9" t="s">
        <v>342</v>
      </c>
      <c r="D9" t="s">
        <v>343</v>
      </c>
      <c r="E9" s="6" t="s">
        <v>297</v>
      </c>
      <c r="F9">
        <v>5</v>
      </c>
      <c r="G9">
        <v>49000</v>
      </c>
      <c r="H9" t="s">
        <v>40</v>
      </c>
      <c r="I9" t="s">
        <v>39</v>
      </c>
    </row>
    <row r="10" spans="1:9" x14ac:dyDescent="0.25">
      <c r="A10" t="s">
        <v>41</v>
      </c>
      <c r="B10" t="s">
        <v>42</v>
      </c>
      <c r="C10" t="s">
        <v>344</v>
      </c>
      <c r="D10" t="s">
        <v>345</v>
      </c>
      <c r="E10" s="6" t="s">
        <v>298</v>
      </c>
      <c r="F10">
        <v>4</v>
      </c>
      <c r="G10">
        <v>451528.11410000001</v>
      </c>
      <c r="H10" t="s">
        <v>40</v>
      </c>
      <c r="I10" t="s">
        <v>43</v>
      </c>
    </row>
    <row r="11" spans="1:9" x14ac:dyDescent="0.25">
      <c r="A11" t="s">
        <v>44</v>
      </c>
      <c r="B11" t="s">
        <v>42</v>
      </c>
      <c r="C11" t="s">
        <v>346</v>
      </c>
      <c r="D11" t="s">
        <v>347</v>
      </c>
      <c r="E11" s="6" t="s">
        <v>298</v>
      </c>
      <c r="F11">
        <v>4</v>
      </c>
      <c r="G11">
        <v>249600</v>
      </c>
      <c r="H11" t="s">
        <v>46</v>
      </c>
      <c r="I11" t="s">
        <v>45</v>
      </c>
    </row>
    <row r="12" spans="1:9" x14ac:dyDescent="0.25">
      <c r="A12" t="s">
        <v>47</v>
      </c>
      <c r="B12" t="s">
        <v>42</v>
      </c>
      <c r="C12" t="s">
        <v>348</v>
      </c>
      <c r="D12" t="s">
        <v>349</v>
      </c>
      <c r="E12" s="6" t="s">
        <v>298</v>
      </c>
      <c r="F12">
        <v>4</v>
      </c>
      <c r="G12">
        <v>420280</v>
      </c>
      <c r="H12" t="s">
        <v>49</v>
      </c>
      <c r="I12" t="s">
        <v>48</v>
      </c>
    </row>
    <row r="13" spans="1:9" x14ac:dyDescent="0.25">
      <c r="A13" t="s">
        <v>50</v>
      </c>
      <c r="B13" t="s">
        <v>51</v>
      </c>
      <c r="C13" t="s">
        <v>350</v>
      </c>
      <c r="D13" t="s">
        <v>351</v>
      </c>
      <c r="E13" s="6" t="s">
        <v>299</v>
      </c>
      <c r="F13">
        <v>2</v>
      </c>
      <c r="G13">
        <v>6054.5454550000004</v>
      </c>
      <c r="H13" t="s">
        <v>53</v>
      </c>
      <c r="I13" t="s">
        <v>52</v>
      </c>
    </row>
    <row r="14" spans="1:9" x14ac:dyDescent="0.25">
      <c r="A14" t="s">
        <v>54</v>
      </c>
      <c r="B14" t="s">
        <v>55</v>
      </c>
      <c r="C14" t="s">
        <v>352</v>
      </c>
      <c r="D14" t="s">
        <v>53</v>
      </c>
      <c r="E14" s="6" t="s">
        <v>300</v>
      </c>
      <c r="F14">
        <v>1</v>
      </c>
      <c r="G14">
        <v>29735</v>
      </c>
      <c r="H14" t="s">
        <v>53</v>
      </c>
      <c r="I14" t="s">
        <v>56</v>
      </c>
    </row>
    <row r="15" spans="1:9" x14ac:dyDescent="0.25">
      <c r="A15" t="s">
        <v>57</v>
      </c>
      <c r="B15" t="s">
        <v>58</v>
      </c>
      <c r="C15" t="s">
        <v>353</v>
      </c>
      <c r="D15" t="s">
        <v>354</v>
      </c>
      <c r="E15" s="6" t="s">
        <v>301</v>
      </c>
      <c r="F15">
        <v>3</v>
      </c>
      <c r="G15">
        <v>320546.6667</v>
      </c>
      <c r="H15" t="s">
        <v>60</v>
      </c>
      <c r="I15" t="s">
        <v>59</v>
      </c>
    </row>
    <row r="16" spans="1:9" x14ac:dyDescent="0.25">
      <c r="A16" t="s">
        <v>61</v>
      </c>
      <c r="B16" t="s">
        <v>62</v>
      </c>
      <c r="C16" t="s">
        <v>355</v>
      </c>
      <c r="D16" s="2" t="s">
        <v>343</v>
      </c>
      <c r="E16" s="6" t="s">
        <v>298</v>
      </c>
      <c r="F16">
        <v>4</v>
      </c>
      <c r="G16">
        <v>147052</v>
      </c>
      <c r="H16" t="s">
        <v>64</v>
      </c>
      <c r="I16" t="s">
        <v>63</v>
      </c>
    </row>
    <row r="17" spans="1:9" x14ac:dyDescent="0.25">
      <c r="A17" t="s">
        <v>65</v>
      </c>
      <c r="B17" t="s">
        <v>66</v>
      </c>
      <c r="C17" t="s">
        <v>356</v>
      </c>
      <c r="D17" s="2" t="s">
        <v>111</v>
      </c>
      <c r="E17" s="6" t="s">
        <v>302</v>
      </c>
      <c r="F17">
        <v>2</v>
      </c>
      <c r="G17">
        <v>140403.39240000001</v>
      </c>
      <c r="H17" t="s">
        <v>68</v>
      </c>
      <c r="I17" t="s">
        <v>67</v>
      </c>
    </row>
    <row r="18" spans="1:9" x14ac:dyDescent="0.25">
      <c r="A18" t="s">
        <v>69</v>
      </c>
      <c r="B18" t="s">
        <v>66</v>
      </c>
      <c r="C18" t="s">
        <v>357</v>
      </c>
      <c r="D18" s="2" t="s">
        <v>111</v>
      </c>
      <c r="E18" s="6" t="s">
        <v>302</v>
      </c>
      <c r="F18">
        <v>2</v>
      </c>
      <c r="G18">
        <v>369684.73050000001</v>
      </c>
      <c r="H18" t="s">
        <v>71</v>
      </c>
      <c r="I18" t="s">
        <v>70</v>
      </c>
    </row>
    <row r="19" spans="1:9" x14ac:dyDescent="0.25">
      <c r="A19" t="s">
        <v>72</v>
      </c>
      <c r="B19" t="s">
        <v>73</v>
      </c>
      <c r="C19" t="s">
        <v>344</v>
      </c>
      <c r="D19" t="s">
        <v>345</v>
      </c>
      <c r="E19" s="6" t="s">
        <v>298</v>
      </c>
      <c r="F19">
        <v>4</v>
      </c>
      <c r="G19">
        <v>32514.947260000001</v>
      </c>
      <c r="H19" t="s">
        <v>40</v>
      </c>
      <c r="I19" t="s">
        <v>74</v>
      </c>
    </row>
    <row r="20" spans="1:9" x14ac:dyDescent="0.25">
      <c r="A20" t="s">
        <v>75</v>
      </c>
      <c r="B20" t="s">
        <v>76</v>
      </c>
      <c r="C20" t="s">
        <v>358</v>
      </c>
      <c r="D20" t="s">
        <v>343</v>
      </c>
      <c r="E20" s="6" t="s">
        <v>302</v>
      </c>
      <c r="F20">
        <v>2</v>
      </c>
      <c r="G20">
        <v>12892.3</v>
      </c>
      <c r="H20" t="s">
        <v>78</v>
      </c>
      <c r="I20" t="s">
        <v>77</v>
      </c>
    </row>
    <row r="21" spans="1:9" x14ac:dyDescent="0.25">
      <c r="A21" t="s">
        <v>79</v>
      </c>
      <c r="B21" t="s">
        <v>76</v>
      </c>
      <c r="C21" t="s">
        <v>359</v>
      </c>
      <c r="D21" t="s">
        <v>343</v>
      </c>
      <c r="E21" s="6" t="s">
        <v>302</v>
      </c>
      <c r="F21">
        <v>2</v>
      </c>
      <c r="G21">
        <v>5399</v>
      </c>
      <c r="H21" t="s">
        <v>81</v>
      </c>
      <c r="I21" t="s">
        <v>80</v>
      </c>
    </row>
    <row r="22" spans="1:9" x14ac:dyDescent="0.25">
      <c r="A22" t="s">
        <v>82</v>
      </c>
      <c r="B22" t="s">
        <v>83</v>
      </c>
      <c r="C22" t="s">
        <v>360</v>
      </c>
      <c r="D22" t="s">
        <v>343</v>
      </c>
      <c r="E22" s="6" t="s">
        <v>300</v>
      </c>
      <c r="F22">
        <v>1</v>
      </c>
      <c r="G22">
        <v>788.81987579999998</v>
      </c>
      <c r="H22" t="s">
        <v>85</v>
      </c>
      <c r="I22" t="s">
        <v>84</v>
      </c>
    </row>
    <row r="23" spans="1:9" x14ac:dyDescent="0.25">
      <c r="A23" t="s">
        <v>86</v>
      </c>
      <c r="B23" t="s">
        <v>303</v>
      </c>
      <c r="C23" t="s">
        <v>361</v>
      </c>
      <c r="D23" t="s">
        <v>343</v>
      </c>
      <c r="E23" s="6" t="s">
        <v>302</v>
      </c>
      <c r="F23">
        <v>2</v>
      </c>
      <c r="G23">
        <v>125284.8993</v>
      </c>
      <c r="H23" t="s">
        <v>88</v>
      </c>
      <c r="I23" t="s">
        <v>87</v>
      </c>
    </row>
    <row r="24" spans="1:9" x14ac:dyDescent="0.25">
      <c r="A24" t="s">
        <v>89</v>
      </c>
      <c r="B24" t="s">
        <v>90</v>
      </c>
      <c r="C24" t="s">
        <v>357</v>
      </c>
      <c r="D24" t="s">
        <v>111</v>
      </c>
      <c r="E24" s="6" t="s">
        <v>302</v>
      </c>
      <c r="F24">
        <v>2</v>
      </c>
      <c r="G24">
        <v>2077724.2749999999</v>
      </c>
      <c r="H24" t="s">
        <v>71</v>
      </c>
      <c r="I24" t="s">
        <v>91</v>
      </c>
    </row>
    <row r="25" spans="1:9" x14ac:dyDescent="0.25">
      <c r="A25" t="s">
        <v>92</v>
      </c>
      <c r="B25" t="s">
        <v>90</v>
      </c>
      <c r="C25" t="s">
        <v>362</v>
      </c>
      <c r="D25" t="s">
        <v>111</v>
      </c>
      <c r="E25" s="6" t="s">
        <v>302</v>
      </c>
      <c r="F25">
        <v>2</v>
      </c>
      <c r="G25">
        <v>899287.70909999998</v>
      </c>
      <c r="H25" t="s">
        <v>94</v>
      </c>
      <c r="I25" t="s">
        <v>93</v>
      </c>
    </row>
    <row r="26" spans="1:9" x14ac:dyDescent="0.25">
      <c r="A26" t="s">
        <v>95</v>
      </c>
      <c r="B26" t="s">
        <v>96</v>
      </c>
      <c r="C26" t="s">
        <v>363</v>
      </c>
      <c r="D26" t="s">
        <v>364</v>
      </c>
      <c r="E26" s="6" t="s">
        <v>299</v>
      </c>
      <c r="F26">
        <v>2</v>
      </c>
      <c r="G26">
        <v>307654.14</v>
      </c>
      <c r="H26" t="s">
        <v>98</v>
      </c>
      <c r="I26" t="s">
        <v>97</v>
      </c>
    </row>
    <row r="27" spans="1:9" x14ac:dyDescent="0.25">
      <c r="A27" t="s">
        <v>99</v>
      </c>
      <c r="B27" t="s">
        <v>100</v>
      </c>
      <c r="C27" t="s">
        <v>365</v>
      </c>
      <c r="D27" t="s">
        <v>343</v>
      </c>
      <c r="E27" s="6" t="s">
        <v>298</v>
      </c>
      <c r="F27">
        <v>4</v>
      </c>
      <c r="G27">
        <v>6475.1894560000001</v>
      </c>
      <c r="H27" t="s">
        <v>64</v>
      </c>
      <c r="I27" t="s">
        <v>101</v>
      </c>
    </row>
    <row r="28" spans="1:9" x14ac:dyDescent="0.25">
      <c r="A28" t="s">
        <v>102</v>
      </c>
      <c r="B28" t="s">
        <v>103</v>
      </c>
      <c r="C28" t="s">
        <v>366</v>
      </c>
      <c r="D28" t="s">
        <v>343</v>
      </c>
      <c r="E28" s="6" t="s">
        <v>299</v>
      </c>
      <c r="F28">
        <v>2</v>
      </c>
      <c r="G28">
        <v>7422.4210910000002</v>
      </c>
      <c r="H28" t="s">
        <v>105</v>
      </c>
      <c r="I28" t="s">
        <v>104</v>
      </c>
    </row>
    <row r="29" spans="1:9" x14ac:dyDescent="0.25">
      <c r="A29" t="s">
        <v>106</v>
      </c>
      <c r="B29" t="s">
        <v>103</v>
      </c>
      <c r="C29" t="s">
        <v>365</v>
      </c>
      <c r="D29" t="s">
        <v>343</v>
      </c>
      <c r="E29" s="6" t="s">
        <v>299</v>
      </c>
      <c r="F29">
        <v>2</v>
      </c>
      <c r="G29">
        <v>5491</v>
      </c>
      <c r="H29" t="s">
        <v>64</v>
      </c>
      <c r="I29" t="s">
        <v>107</v>
      </c>
    </row>
    <row r="30" spans="1:9" x14ac:dyDescent="0.25">
      <c r="A30" t="s">
        <v>108</v>
      </c>
      <c r="B30" t="s">
        <v>109</v>
      </c>
      <c r="C30" t="s">
        <v>367</v>
      </c>
      <c r="D30" t="s">
        <v>111</v>
      </c>
      <c r="E30" s="6" t="s">
        <v>299</v>
      </c>
      <c r="F30">
        <v>2</v>
      </c>
      <c r="G30">
        <v>615891.90729999996</v>
      </c>
      <c r="H30" t="s">
        <v>111</v>
      </c>
      <c r="I30" t="s">
        <v>110</v>
      </c>
    </row>
    <row r="31" spans="1:9" x14ac:dyDescent="0.25">
      <c r="A31" t="s">
        <v>112</v>
      </c>
      <c r="B31" t="s">
        <v>113</v>
      </c>
      <c r="C31" t="s">
        <v>357</v>
      </c>
      <c r="D31" t="s">
        <v>111</v>
      </c>
      <c r="E31" s="6" t="s">
        <v>299</v>
      </c>
      <c r="F31">
        <v>2</v>
      </c>
      <c r="G31">
        <v>590243.54929999996</v>
      </c>
      <c r="H31" t="s">
        <v>71</v>
      </c>
      <c r="I31" t="s">
        <v>114</v>
      </c>
    </row>
    <row r="32" spans="1:9" x14ac:dyDescent="0.25">
      <c r="A32" t="s">
        <v>115</v>
      </c>
      <c r="B32" t="s">
        <v>113</v>
      </c>
      <c r="C32" t="s">
        <v>368</v>
      </c>
      <c r="D32" t="s">
        <v>111</v>
      </c>
      <c r="E32" s="6" t="s">
        <v>299</v>
      </c>
      <c r="F32">
        <v>2</v>
      </c>
      <c r="G32">
        <v>187524</v>
      </c>
      <c r="H32" t="s">
        <v>117</v>
      </c>
      <c r="I32" t="s">
        <v>116</v>
      </c>
    </row>
    <row r="33" spans="1:9" x14ac:dyDescent="0.25">
      <c r="A33" t="s">
        <v>118</v>
      </c>
      <c r="B33" t="s">
        <v>113</v>
      </c>
      <c r="C33" t="s">
        <v>362</v>
      </c>
      <c r="D33" t="s">
        <v>111</v>
      </c>
      <c r="E33" s="6" t="s">
        <v>299</v>
      </c>
      <c r="F33">
        <v>2</v>
      </c>
      <c r="G33">
        <v>402459.978</v>
      </c>
      <c r="H33" t="s">
        <v>94</v>
      </c>
      <c r="I33" t="s">
        <v>119</v>
      </c>
    </row>
    <row r="34" spans="1:9" x14ac:dyDescent="0.25">
      <c r="A34" t="s">
        <v>120</v>
      </c>
      <c r="B34" t="s">
        <v>121</v>
      </c>
      <c r="C34" t="s">
        <v>369</v>
      </c>
      <c r="D34" t="s">
        <v>111</v>
      </c>
      <c r="E34" s="6" t="s">
        <v>299</v>
      </c>
      <c r="F34">
        <v>2</v>
      </c>
      <c r="G34">
        <v>674723</v>
      </c>
      <c r="H34" t="s">
        <v>123</v>
      </c>
      <c r="I34" t="s">
        <v>122</v>
      </c>
    </row>
    <row r="35" spans="1:9" x14ac:dyDescent="0.25">
      <c r="A35" t="s">
        <v>124</v>
      </c>
      <c r="B35" t="s">
        <v>121</v>
      </c>
      <c r="C35" t="s">
        <v>370</v>
      </c>
      <c r="D35" t="s">
        <v>111</v>
      </c>
      <c r="E35" s="6" t="s">
        <v>299</v>
      </c>
      <c r="F35">
        <v>2</v>
      </c>
      <c r="G35">
        <v>485117</v>
      </c>
      <c r="H35" t="s">
        <v>111</v>
      </c>
      <c r="I35" t="s">
        <v>125</v>
      </c>
    </row>
    <row r="36" spans="1:9" x14ac:dyDescent="0.25">
      <c r="A36" t="s">
        <v>126</v>
      </c>
      <c r="B36" t="s">
        <v>127</v>
      </c>
      <c r="C36" t="s">
        <v>357</v>
      </c>
      <c r="D36" t="s">
        <v>111</v>
      </c>
      <c r="E36" s="6" t="s">
        <v>295</v>
      </c>
      <c r="F36">
        <v>3</v>
      </c>
      <c r="G36">
        <v>208036.8884</v>
      </c>
      <c r="H36" t="s">
        <v>71</v>
      </c>
      <c r="I36" t="s">
        <v>128</v>
      </c>
    </row>
    <row r="37" spans="1:9" x14ac:dyDescent="0.25">
      <c r="A37" t="s">
        <v>129</v>
      </c>
      <c r="B37" t="s">
        <v>127</v>
      </c>
      <c r="C37" t="s">
        <v>362</v>
      </c>
      <c r="D37" t="s">
        <v>111</v>
      </c>
      <c r="E37" s="6" t="s">
        <v>295</v>
      </c>
      <c r="F37">
        <v>3</v>
      </c>
      <c r="G37">
        <v>528739.51229999994</v>
      </c>
      <c r="H37" t="s">
        <v>94</v>
      </c>
      <c r="I37" t="s">
        <v>130</v>
      </c>
    </row>
    <row r="38" spans="1:9" x14ac:dyDescent="0.25">
      <c r="A38" t="s">
        <v>131</v>
      </c>
      <c r="B38" t="s">
        <v>132</v>
      </c>
      <c r="C38" t="s">
        <v>371</v>
      </c>
      <c r="D38" t="s">
        <v>111</v>
      </c>
      <c r="E38" s="6" t="s">
        <v>295</v>
      </c>
      <c r="F38">
        <v>3</v>
      </c>
      <c r="G38">
        <v>470.89942989999997</v>
      </c>
      <c r="H38" t="s">
        <v>134</v>
      </c>
      <c r="I38" t="s">
        <v>133</v>
      </c>
    </row>
    <row r="39" spans="1:9" x14ac:dyDescent="0.25">
      <c r="A39" t="s">
        <v>135</v>
      </c>
      <c r="B39" t="s">
        <v>132</v>
      </c>
      <c r="C39" t="s">
        <v>372</v>
      </c>
      <c r="D39" t="s">
        <v>111</v>
      </c>
      <c r="E39" s="6" t="s">
        <v>295</v>
      </c>
      <c r="F39">
        <v>3</v>
      </c>
      <c r="G39">
        <v>1119.6185620000001</v>
      </c>
      <c r="H39" t="s">
        <v>111</v>
      </c>
      <c r="I39" t="s">
        <v>136</v>
      </c>
    </row>
    <row r="40" spans="1:9" x14ac:dyDescent="0.25">
      <c r="A40" t="s">
        <v>137</v>
      </c>
      <c r="B40" t="s">
        <v>138</v>
      </c>
      <c r="C40" t="s">
        <v>361</v>
      </c>
      <c r="D40" t="s">
        <v>343</v>
      </c>
      <c r="E40" s="6" t="s">
        <v>302</v>
      </c>
      <c r="F40">
        <v>2</v>
      </c>
      <c r="G40">
        <v>46962.962959999997</v>
      </c>
      <c r="H40" t="s">
        <v>88</v>
      </c>
      <c r="I40" t="s">
        <v>139</v>
      </c>
    </row>
    <row r="41" spans="1:9" x14ac:dyDescent="0.25">
      <c r="A41" t="s">
        <v>140</v>
      </c>
      <c r="B41" t="s">
        <v>141</v>
      </c>
      <c r="C41" t="s">
        <v>373</v>
      </c>
      <c r="D41" t="s">
        <v>343</v>
      </c>
      <c r="E41" s="6" t="s">
        <v>295</v>
      </c>
      <c r="F41">
        <v>3</v>
      </c>
      <c r="G41">
        <v>2299.4444440000002</v>
      </c>
      <c r="H41" t="s">
        <v>143</v>
      </c>
      <c r="I41" t="s">
        <v>142</v>
      </c>
    </row>
    <row r="42" spans="1:9" x14ac:dyDescent="0.25">
      <c r="A42" t="s">
        <v>144</v>
      </c>
      <c r="B42" t="s">
        <v>145</v>
      </c>
      <c r="C42" s="3" t="s">
        <v>374</v>
      </c>
      <c r="D42" t="s">
        <v>351</v>
      </c>
      <c r="E42" s="6" t="s">
        <v>304</v>
      </c>
      <c r="F42">
        <v>4</v>
      </c>
      <c r="G42">
        <v>16052.44261</v>
      </c>
      <c r="H42" t="s">
        <v>147</v>
      </c>
      <c r="I42" t="s">
        <v>146</v>
      </c>
    </row>
    <row r="43" spans="1:9" x14ac:dyDescent="0.25">
      <c r="A43" t="s">
        <v>148</v>
      </c>
      <c r="B43" t="s">
        <v>145</v>
      </c>
      <c r="C43" s="3" t="s">
        <v>375</v>
      </c>
      <c r="D43" t="s">
        <v>351</v>
      </c>
      <c r="E43" s="6" t="s">
        <v>304</v>
      </c>
      <c r="F43">
        <v>4</v>
      </c>
      <c r="G43">
        <v>20764.04494</v>
      </c>
      <c r="H43" t="s">
        <v>150</v>
      </c>
      <c r="I43" t="s">
        <v>149</v>
      </c>
    </row>
    <row r="44" spans="1:9" x14ac:dyDescent="0.25">
      <c r="A44" t="s">
        <v>151</v>
      </c>
      <c r="B44" t="s">
        <v>145</v>
      </c>
      <c r="C44" t="s">
        <v>376</v>
      </c>
      <c r="D44" t="s">
        <v>351</v>
      </c>
      <c r="E44" s="6" t="s">
        <v>304</v>
      </c>
      <c r="F44">
        <v>4</v>
      </c>
      <c r="G44">
        <v>55296.600319999998</v>
      </c>
      <c r="H44" t="s">
        <v>150</v>
      </c>
      <c r="I44" t="s">
        <v>152</v>
      </c>
    </row>
    <row r="45" spans="1:9" x14ac:dyDescent="0.25">
      <c r="A45" t="s">
        <v>153</v>
      </c>
      <c r="B45" t="s">
        <v>154</v>
      </c>
      <c r="C45" t="s">
        <v>377</v>
      </c>
      <c r="D45" t="s">
        <v>378</v>
      </c>
      <c r="E45" s="6" t="s">
        <v>298</v>
      </c>
      <c r="F45">
        <v>4</v>
      </c>
      <c r="G45">
        <v>251233.38649999999</v>
      </c>
      <c r="H45" t="s">
        <v>156</v>
      </c>
      <c r="I45" t="s">
        <v>155</v>
      </c>
    </row>
    <row r="46" spans="1:9" x14ac:dyDescent="0.25">
      <c r="A46" t="s">
        <v>157</v>
      </c>
      <c r="B46" t="s">
        <v>158</v>
      </c>
      <c r="C46" t="s">
        <v>361</v>
      </c>
      <c r="D46" t="s">
        <v>343</v>
      </c>
      <c r="E46" s="6" t="s">
        <v>299</v>
      </c>
      <c r="F46">
        <v>2</v>
      </c>
      <c r="G46">
        <v>1222891.5660000001</v>
      </c>
      <c r="H46" t="s">
        <v>88</v>
      </c>
      <c r="I46" t="s">
        <v>159</v>
      </c>
    </row>
    <row r="47" spans="1:9" x14ac:dyDescent="0.25">
      <c r="A47" t="s">
        <v>160</v>
      </c>
      <c r="B47" t="s">
        <v>161</v>
      </c>
      <c r="C47" t="s">
        <v>361</v>
      </c>
      <c r="D47" t="s">
        <v>343</v>
      </c>
      <c r="E47" s="6" t="s">
        <v>302</v>
      </c>
      <c r="F47">
        <v>2</v>
      </c>
      <c r="G47">
        <v>11763.63636</v>
      </c>
      <c r="H47" t="s">
        <v>88</v>
      </c>
      <c r="I47" t="s">
        <v>162</v>
      </c>
    </row>
    <row r="48" spans="1:9" x14ac:dyDescent="0.25">
      <c r="A48" t="s">
        <v>163</v>
      </c>
      <c r="B48" t="s">
        <v>164</v>
      </c>
      <c r="C48" t="s">
        <v>356</v>
      </c>
      <c r="D48" t="s">
        <v>111</v>
      </c>
      <c r="E48" s="6" t="s">
        <v>299</v>
      </c>
      <c r="F48">
        <v>2</v>
      </c>
      <c r="G48">
        <v>96879.989499999996</v>
      </c>
      <c r="H48" t="s">
        <v>68</v>
      </c>
      <c r="I48" t="s">
        <v>165</v>
      </c>
    </row>
    <row r="49" spans="1:9" x14ac:dyDescent="0.25">
      <c r="A49" t="s">
        <v>166</v>
      </c>
      <c r="B49" t="s">
        <v>164</v>
      </c>
      <c r="C49" t="s">
        <v>379</v>
      </c>
      <c r="D49" t="s">
        <v>111</v>
      </c>
      <c r="E49" s="6" t="s">
        <v>299</v>
      </c>
      <c r="F49">
        <v>2</v>
      </c>
      <c r="G49">
        <v>21417.439119999999</v>
      </c>
      <c r="H49" t="s">
        <v>111</v>
      </c>
      <c r="I49" t="s">
        <v>167</v>
      </c>
    </row>
    <row r="50" spans="1:9" x14ac:dyDescent="0.25">
      <c r="A50" t="s">
        <v>168</v>
      </c>
      <c r="B50" t="s">
        <v>164</v>
      </c>
      <c r="C50" t="s">
        <v>380</v>
      </c>
      <c r="D50" t="s">
        <v>111</v>
      </c>
      <c r="E50" s="6" t="s">
        <v>299</v>
      </c>
      <c r="F50">
        <v>2</v>
      </c>
      <c r="G50">
        <v>24122.139060000001</v>
      </c>
      <c r="H50" t="s">
        <v>111</v>
      </c>
      <c r="I50" t="s">
        <v>169</v>
      </c>
    </row>
    <row r="51" spans="1:9" x14ac:dyDescent="0.25">
      <c r="A51" t="s">
        <v>170</v>
      </c>
      <c r="B51" t="s">
        <v>171</v>
      </c>
      <c r="C51" t="s">
        <v>366</v>
      </c>
      <c r="D51" t="s">
        <v>343</v>
      </c>
      <c r="E51" s="6" t="s">
        <v>298</v>
      </c>
      <c r="F51">
        <v>4</v>
      </c>
      <c r="G51">
        <v>30797.92453</v>
      </c>
      <c r="H51" t="s">
        <v>105</v>
      </c>
      <c r="I51" t="s">
        <v>172</v>
      </c>
    </row>
    <row r="52" spans="1:9" x14ac:dyDescent="0.25">
      <c r="A52" t="s">
        <v>173</v>
      </c>
      <c r="B52" t="s">
        <v>171</v>
      </c>
      <c r="C52" t="s">
        <v>359</v>
      </c>
      <c r="D52" t="s">
        <v>343</v>
      </c>
      <c r="E52" s="6" t="s">
        <v>298</v>
      </c>
      <c r="F52">
        <v>4</v>
      </c>
      <c r="G52">
        <v>3680</v>
      </c>
      <c r="H52" t="s">
        <v>23</v>
      </c>
      <c r="I52" t="s">
        <v>174</v>
      </c>
    </row>
    <row r="53" spans="1:9" x14ac:dyDescent="0.25">
      <c r="A53" t="s">
        <v>175</v>
      </c>
      <c r="B53" t="s">
        <v>176</v>
      </c>
      <c r="C53" t="s">
        <v>362</v>
      </c>
      <c r="D53" t="s">
        <v>111</v>
      </c>
      <c r="E53" s="6" t="s">
        <v>299</v>
      </c>
      <c r="F53">
        <v>2</v>
      </c>
      <c r="G53">
        <v>123571.8285</v>
      </c>
      <c r="H53" t="s">
        <v>178</v>
      </c>
      <c r="I53" t="s">
        <v>177</v>
      </c>
    </row>
    <row r="54" spans="1:9" x14ac:dyDescent="0.25">
      <c r="A54" t="s">
        <v>179</v>
      </c>
      <c r="B54" t="s">
        <v>180</v>
      </c>
      <c r="C54" t="s">
        <v>365</v>
      </c>
      <c r="D54" t="s">
        <v>343</v>
      </c>
      <c r="E54" s="6" t="s">
        <v>299</v>
      </c>
      <c r="F54">
        <v>2</v>
      </c>
      <c r="G54">
        <v>4254</v>
      </c>
      <c r="H54" t="s">
        <v>64</v>
      </c>
      <c r="I54" t="s">
        <v>181</v>
      </c>
    </row>
    <row r="55" spans="1:9" x14ac:dyDescent="0.25">
      <c r="A55" t="s">
        <v>182</v>
      </c>
      <c r="B55" t="s">
        <v>183</v>
      </c>
      <c r="C55" s="1" t="s">
        <v>381</v>
      </c>
      <c r="D55" s="4" t="s">
        <v>382</v>
      </c>
      <c r="E55" s="6" t="s">
        <v>299</v>
      </c>
      <c r="F55">
        <v>2</v>
      </c>
      <c r="G55">
        <v>110021</v>
      </c>
      <c r="H55" t="s">
        <v>185</v>
      </c>
      <c r="I55" t="s">
        <v>184</v>
      </c>
    </row>
    <row r="56" spans="1:9" x14ac:dyDescent="0.25">
      <c r="A56" t="s">
        <v>186</v>
      </c>
      <c r="B56" t="s">
        <v>187</v>
      </c>
      <c r="C56" t="s">
        <v>366</v>
      </c>
      <c r="D56" t="s">
        <v>343</v>
      </c>
      <c r="E56" s="6" t="s">
        <v>298</v>
      </c>
      <c r="F56">
        <v>4</v>
      </c>
      <c r="G56">
        <v>119507.71189999999</v>
      </c>
      <c r="H56" t="s">
        <v>105</v>
      </c>
      <c r="I56" t="s">
        <v>188</v>
      </c>
    </row>
    <row r="57" spans="1:9" x14ac:dyDescent="0.25">
      <c r="A57" t="s">
        <v>189</v>
      </c>
      <c r="B57" t="s">
        <v>187</v>
      </c>
      <c r="C57" t="s">
        <v>365</v>
      </c>
      <c r="D57" t="s">
        <v>343</v>
      </c>
      <c r="E57" s="6" t="s">
        <v>298</v>
      </c>
      <c r="F57">
        <v>4</v>
      </c>
      <c r="G57">
        <v>13632</v>
      </c>
      <c r="H57" t="s">
        <v>64</v>
      </c>
      <c r="I57" t="s">
        <v>190</v>
      </c>
    </row>
    <row r="58" spans="1:9" x14ac:dyDescent="0.25">
      <c r="A58" t="s">
        <v>191</v>
      </c>
      <c r="B58" t="s">
        <v>192</v>
      </c>
      <c r="C58" t="s">
        <v>338</v>
      </c>
      <c r="D58" t="s">
        <v>339</v>
      </c>
      <c r="E58" s="6" t="s">
        <v>299</v>
      </c>
      <c r="F58">
        <v>2</v>
      </c>
      <c r="G58">
        <v>32527</v>
      </c>
      <c r="H58" t="s">
        <v>30</v>
      </c>
      <c r="I58" t="s">
        <v>193</v>
      </c>
    </row>
    <row r="59" spans="1:9" x14ac:dyDescent="0.25">
      <c r="A59" t="s">
        <v>194</v>
      </c>
      <c r="B59" t="s">
        <v>192</v>
      </c>
      <c r="C59" s="1" t="s">
        <v>383</v>
      </c>
      <c r="D59" s="4" t="s">
        <v>384</v>
      </c>
      <c r="E59" s="6" t="s">
        <v>299</v>
      </c>
      <c r="F59">
        <v>2</v>
      </c>
      <c r="G59">
        <v>3400129.412</v>
      </c>
      <c r="H59" t="s">
        <v>185</v>
      </c>
      <c r="I59" t="s">
        <v>195</v>
      </c>
    </row>
    <row r="60" spans="1:9" x14ac:dyDescent="0.25">
      <c r="A60" t="s">
        <v>196</v>
      </c>
      <c r="B60" t="s">
        <v>197</v>
      </c>
      <c r="C60" s="1" t="s">
        <v>385</v>
      </c>
      <c r="D60" t="s">
        <v>386</v>
      </c>
      <c r="E60" s="6" t="s">
        <v>305</v>
      </c>
      <c r="F60">
        <v>6</v>
      </c>
      <c r="G60">
        <v>515838.52</v>
      </c>
      <c r="H60" t="s">
        <v>199</v>
      </c>
      <c r="I60" t="s">
        <v>198</v>
      </c>
    </row>
    <row r="61" spans="1:9" x14ac:dyDescent="0.25">
      <c r="A61" t="s">
        <v>200</v>
      </c>
      <c r="B61" t="s">
        <v>201</v>
      </c>
      <c r="C61" t="s">
        <v>387</v>
      </c>
      <c r="D61" t="s">
        <v>351</v>
      </c>
      <c r="E61" s="6" t="s">
        <v>299</v>
      </c>
      <c r="F61">
        <v>2</v>
      </c>
      <c r="G61">
        <v>3805.4644440000002</v>
      </c>
      <c r="H61" t="s">
        <v>147</v>
      </c>
      <c r="I61" t="s">
        <v>202</v>
      </c>
    </row>
    <row r="62" spans="1:9" x14ac:dyDescent="0.25">
      <c r="A62" t="s">
        <v>203</v>
      </c>
      <c r="B62" t="s">
        <v>201</v>
      </c>
      <c r="C62" t="s">
        <v>388</v>
      </c>
      <c r="D62" t="s">
        <v>351</v>
      </c>
      <c r="E62" s="6" t="s">
        <v>299</v>
      </c>
      <c r="F62">
        <v>2</v>
      </c>
      <c r="G62">
        <v>941.74757279999994</v>
      </c>
      <c r="H62" t="s">
        <v>147</v>
      </c>
      <c r="I62" t="s">
        <v>204</v>
      </c>
    </row>
    <row r="63" spans="1:9" x14ac:dyDescent="0.25">
      <c r="A63" t="s">
        <v>205</v>
      </c>
      <c r="B63" t="s">
        <v>206</v>
      </c>
      <c r="C63" s="5" t="s">
        <v>389</v>
      </c>
      <c r="D63" t="s">
        <v>390</v>
      </c>
      <c r="E63" s="6" t="s">
        <v>301</v>
      </c>
      <c r="F63">
        <v>3</v>
      </c>
      <c r="G63">
        <v>59000</v>
      </c>
      <c r="H63" t="s">
        <v>208</v>
      </c>
      <c r="I63" t="s">
        <v>207</v>
      </c>
    </row>
    <row r="64" spans="1:9" x14ac:dyDescent="0.25">
      <c r="A64" t="s">
        <v>209</v>
      </c>
      <c r="B64" t="s">
        <v>210</v>
      </c>
      <c r="C64" t="s">
        <v>352</v>
      </c>
      <c r="D64" t="s">
        <v>53</v>
      </c>
      <c r="E64" s="6" t="s">
        <v>302</v>
      </c>
      <c r="F64">
        <v>2</v>
      </c>
      <c r="G64">
        <v>788806</v>
      </c>
      <c r="H64" t="s">
        <v>53</v>
      </c>
      <c r="I64" t="s">
        <v>211</v>
      </c>
    </row>
    <row r="65" spans="1:9" x14ac:dyDescent="0.25">
      <c r="A65" t="s">
        <v>212</v>
      </c>
      <c r="B65" t="s">
        <v>210</v>
      </c>
      <c r="C65" t="s">
        <v>346</v>
      </c>
      <c r="D65" t="s">
        <v>391</v>
      </c>
      <c r="E65" s="6" t="s">
        <v>302</v>
      </c>
      <c r="F65">
        <v>2</v>
      </c>
      <c r="G65">
        <v>2388800.7179999999</v>
      </c>
      <c r="H65" t="s">
        <v>46</v>
      </c>
      <c r="I65" t="s">
        <v>213</v>
      </c>
    </row>
    <row r="66" spans="1:9" x14ac:dyDescent="0.25">
      <c r="A66" t="s">
        <v>214</v>
      </c>
      <c r="B66" t="s">
        <v>210</v>
      </c>
      <c r="C66" t="s">
        <v>392</v>
      </c>
      <c r="D66" s="1" t="s">
        <v>393</v>
      </c>
      <c r="E66" s="6" t="s">
        <v>302</v>
      </c>
      <c r="F66">
        <v>2</v>
      </c>
      <c r="G66">
        <v>384114.7464</v>
      </c>
      <c r="H66" t="s">
        <v>216</v>
      </c>
      <c r="I66" t="s">
        <v>215</v>
      </c>
    </row>
    <row r="67" spans="1:9" x14ac:dyDescent="0.25">
      <c r="A67" t="s">
        <v>217</v>
      </c>
      <c r="B67" t="s">
        <v>210</v>
      </c>
      <c r="C67" t="s">
        <v>394</v>
      </c>
      <c r="D67" t="s">
        <v>395</v>
      </c>
      <c r="E67" s="6" t="s">
        <v>302</v>
      </c>
      <c r="F67">
        <v>2</v>
      </c>
      <c r="G67">
        <v>29160</v>
      </c>
      <c r="H67" t="s">
        <v>219</v>
      </c>
      <c r="I67" t="s">
        <v>218</v>
      </c>
    </row>
    <row r="68" spans="1:9" x14ac:dyDescent="0.25">
      <c r="A68" t="s">
        <v>220</v>
      </c>
      <c r="B68" t="s">
        <v>221</v>
      </c>
      <c r="C68" t="s">
        <v>396</v>
      </c>
      <c r="D68" t="s">
        <v>351</v>
      </c>
      <c r="E68" s="6" t="s">
        <v>306</v>
      </c>
      <c r="F68">
        <v>1</v>
      </c>
      <c r="G68">
        <v>6385.7142860000004</v>
      </c>
      <c r="H68" t="s">
        <v>147</v>
      </c>
      <c r="I68" t="s">
        <v>222</v>
      </c>
    </row>
    <row r="69" spans="1:9" x14ac:dyDescent="0.25">
      <c r="A69" t="s">
        <v>223</v>
      </c>
      <c r="B69" t="s">
        <v>221</v>
      </c>
      <c r="C69" t="s">
        <v>397</v>
      </c>
      <c r="D69" t="s">
        <v>351</v>
      </c>
      <c r="E69" s="6" t="s">
        <v>306</v>
      </c>
      <c r="F69">
        <v>1</v>
      </c>
      <c r="G69">
        <v>15768.421050000001</v>
      </c>
      <c r="H69" t="s">
        <v>147</v>
      </c>
      <c r="I69" t="s">
        <v>224</v>
      </c>
    </row>
    <row r="70" spans="1:9" x14ac:dyDescent="0.25">
      <c r="A70" t="s">
        <v>225</v>
      </c>
      <c r="B70" t="s">
        <v>221</v>
      </c>
      <c r="C70" t="s">
        <v>398</v>
      </c>
      <c r="D70" t="s">
        <v>351</v>
      </c>
      <c r="E70" s="6" t="s">
        <v>306</v>
      </c>
      <c r="F70">
        <v>1</v>
      </c>
      <c r="G70">
        <v>5537.5</v>
      </c>
      <c r="H70" t="s">
        <v>147</v>
      </c>
      <c r="I70" t="s">
        <v>226</v>
      </c>
    </row>
    <row r="71" spans="1:9" x14ac:dyDescent="0.25">
      <c r="A71" t="s">
        <v>227</v>
      </c>
      <c r="B71" t="s">
        <v>221</v>
      </c>
      <c r="C71" t="s">
        <v>399</v>
      </c>
      <c r="D71" t="s">
        <v>351</v>
      </c>
      <c r="E71" s="6" t="s">
        <v>306</v>
      </c>
      <c r="F71">
        <v>1</v>
      </c>
      <c r="G71">
        <v>11998.801149999999</v>
      </c>
      <c r="H71" t="s">
        <v>147</v>
      </c>
      <c r="I71" t="s">
        <v>228</v>
      </c>
    </row>
    <row r="72" spans="1:9" x14ac:dyDescent="0.25">
      <c r="A72" t="s">
        <v>229</v>
      </c>
      <c r="B72" t="s">
        <v>221</v>
      </c>
      <c r="C72" t="s">
        <v>400</v>
      </c>
      <c r="D72" t="s">
        <v>351</v>
      </c>
      <c r="E72" s="6" t="s">
        <v>306</v>
      </c>
      <c r="F72">
        <v>1</v>
      </c>
      <c r="G72">
        <v>18158.333330000001</v>
      </c>
      <c r="H72" t="s">
        <v>147</v>
      </c>
      <c r="I72" t="s">
        <v>230</v>
      </c>
    </row>
    <row r="73" spans="1:9" x14ac:dyDescent="0.25">
      <c r="A73" t="s">
        <v>231</v>
      </c>
      <c r="B73" t="s">
        <v>232</v>
      </c>
      <c r="C73" t="s">
        <v>365</v>
      </c>
      <c r="D73" t="s">
        <v>343</v>
      </c>
      <c r="E73" s="6" t="s">
        <v>298</v>
      </c>
      <c r="F73">
        <v>4</v>
      </c>
      <c r="G73">
        <v>2091.6999999999998</v>
      </c>
      <c r="H73" t="s">
        <v>64</v>
      </c>
      <c r="I73" t="s">
        <v>233</v>
      </c>
    </row>
    <row r="74" spans="1:9" x14ac:dyDescent="0.25">
      <c r="A74" t="s">
        <v>234</v>
      </c>
      <c r="B74" t="s">
        <v>235</v>
      </c>
      <c r="C74" t="s">
        <v>365</v>
      </c>
      <c r="D74" t="s">
        <v>343</v>
      </c>
      <c r="E74" s="6" t="s">
        <v>299</v>
      </c>
      <c r="F74">
        <v>2</v>
      </c>
      <c r="G74">
        <v>9548</v>
      </c>
      <c r="H74" t="s">
        <v>64</v>
      </c>
      <c r="I74" t="s">
        <v>236</v>
      </c>
    </row>
    <row r="75" spans="1:9" x14ac:dyDescent="0.25">
      <c r="A75" t="s">
        <v>237</v>
      </c>
      <c r="B75" t="s">
        <v>238</v>
      </c>
      <c r="C75" t="s">
        <v>368</v>
      </c>
      <c r="D75" t="s">
        <v>111</v>
      </c>
      <c r="E75" s="6" t="s">
        <v>300</v>
      </c>
      <c r="F75">
        <v>1</v>
      </c>
      <c r="G75">
        <v>24474.406429999999</v>
      </c>
      <c r="H75" t="s">
        <v>178</v>
      </c>
      <c r="I75" t="s">
        <v>239</v>
      </c>
    </row>
    <row r="76" spans="1:9" x14ac:dyDescent="0.25">
      <c r="A76" t="s">
        <v>240</v>
      </c>
      <c r="B76" t="s">
        <v>241</v>
      </c>
      <c r="C76" t="s">
        <v>361</v>
      </c>
      <c r="D76" t="s">
        <v>343</v>
      </c>
      <c r="E76" s="6" t="s">
        <v>302</v>
      </c>
      <c r="F76">
        <v>2</v>
      </c>
      <c r="G76">
        <v>160000</v>
      </c>
      <c r="H76" t="s">
        <v>88</v>
      </c>
      <c r="I76" t="s">
        <v>242</v>
      </c>
    </row>
    <row r="77" spans="1:9" x14ac:dyDescent="0.25">
      <c r="A77" t="s">
        <v>243</v>
      </c>
      <c r="B77" t="s">
        <v>244</v>
      </c>
      <c r="C77" t="s">
        <v>361</v>
      </c>
      <c r="D77" t="s">
        <v>343</v>
      </c>
      <c r="E77" s="6" t="s">
        <v>297</v>
      </c>
      <c r="F77">
        <v>5</v>
      </c>
      <c r="G77">
        <v>86000</v>
      </c>
      <c r="H77" t="s">
        <v>88</v>
      </c>
      <c r="I77" t="s">
        <v>245</v>
      </c>
    </row>
    <row r="78" spans="1:9" x14ac:dyDescent="0.25">
      <c r="A78" t="s">
        <v>246</v>
      </c>
      <c r="B78" t="s">
        <v>247</v>
      </c>
      <c r="C78" t="s">
        <v>401</v>
      </c>
      <c r="D78" t="s">
        <v>343</v>
      </c>
      <c r="E78" s="6" t="s">
        <v>302</v>
      </c>
      <c r="F78">
        <v>2</v>
      </c>
      <c r="G78">
        <v>4840.2366860000002</v>
      </c>
      <c r="H78" t="s">
        <v>88</v>
      </c>
      <c r="I78" t="s">
        <v>248</v>
      </c>
    </row>
    <row r="79" spans="1:9" x14ac:dyDescent="0.25">
      <c r="A79" t="s">
        <v>249</v>
      </c>
      <c r="B79" t="s">
        <v>247</v>
      </c>
      <c r="C79" t="s">
        <v>402</v>
      </c>
      <c r="D79" t="s">
        <v>343</v>
      </c>
      <c r="E79" s="6" t="s">
        <v>302</v>
      </c>
      <c r="F79">
        <v>2</v>
      </c>
      <c r="G79">
        <v>2329.4117649999998</v>
      </c>
      <c r="H79" t="s">
        <v>88</v>
      </c>
      <c r="I79" t="s">
        <v>250</v>
      </c>
    </row>
    <row r="80" spans="1:9" x14ac:dyDescent="0.25">
      <c r="A80" t="s">
        <v>251</v>
      </c>
      <c r="B80" t="s">
        <v>252</v>
      </c>
      <c r="C80" t="s">
        <v>352</v>
      </c>
      <c r="D80" t="s">
        <v>53</v>
      </c>
      <c r="E80" s="6" t="s">
        <v>295</v>
      </c>
      <c r="F80">
        <v>3</v>
      </c>
      <c r="G80">
        <v>28313</v>
      </c>
      <c r="H80" t="s">
        <v>53</v>
      </c>
      <c r="I80" t="s">
        <v>253</v>
      </c>
    </row>
    <row r="81" spans="1:9" x14ac:dyDescent="0.25">
      <c r="A81" t="s">
        <v>254</v>
      </c>
      <c r="B81" t="s">
        <v>252</v>
      </c>
      <c r="C81" t="s">
        <v>403</v>
      </c>
      <c r="D81" t="s">
        <v>404</v>
      </c>
      <c r="E81" s="6" t="s">
        <v>295</v>
      </c>
      <c r="F81">
        <v>3</v>
      </c>
      <c r="G81">
        <v>7325.7408999999998</v>
      </c>
      <c r="H81" t="s">
        <v>256</v>
      </c>
      <c r="I81" t="s">
        <v>255</v>
      </c>
    </row>
    <row r="82" spans="1:9" x14ac:dyDescent="0.25">
      <c r="A82" t="s">
        <v>257</v>
      </c>
      <c r="B82" t="s">
        <v>252</v>
      </c>
      <c r="C82" s="1" t="s">
        <v>405</v>
      </c>
      <c r="D82" t="s">
        <v>406</v>
      </c>
      <c r="E82" s="6" t="s">
        <v>295</v>
      </c>
      <c r="F82">
        <v>3</v>
      </c>
      <c r="G82">
        <v>16721.499479999999</v>
      </c>
      <c r="H82" t="s">
        <v>60</v>
      </c>
      <c r="I82" t="s">
        <v>258</v>
      </c>
    </row>
    <row r="83" spans="1:9" x14ac:dyDescent="0.25">
      <c r="A83" t="s">
        <v>259</v>
      </c>
      <c r="B83" t="s">
        <v>260</v>
      </c>
      <c r="C83" s="1" t="s">
        <v>348</v>
      </c>
      <c r="D83" t="s">
        <v>349</v>
      </c>
      <c r="E83" s="6" t="s">
        <v>296</v>
      </c>
      <c r="F83">
        <v>2</v>
      </c>
      <c r="G83">
        <v>31170</v>
      </c>
      <c r="H83" t="s">
        <v>49</v>
      </c>
      <c r="I83" t="s">
        <v>261</v>
      </c>
    </row>
    <row r="84" spans="1:9" x14ac:dyDescent="0.25">
      <c r="A84" t="s">
        <v>262</v>
      </c>
      <c r="B84" t="s">
        <v>260</v>
      </c>
      <c r="C84" t="s">
        <v>330</v>
      </c>
      <c r="D84" s="1" t="s">
        <v>331</v>
      </c>
      <c r="E84" s="6" t="s">
        <v>296</v>
      </c>
      <c r="F84">
        <v>2</v>
      </c>
      <c r="G84">
        <v>73727.730729999996</v>
      </c>
      <c r="H84" t="s">
        <v>17</v>
      </c>
      <c r="I84" t="s">
        <v>263</v>
      </c>
    </row>
    <row r="85" spans="1:9" x14ac:dyDescent="0.25">
      <c r="A85" t="s">
        <v>264</v>
      </c>
      <c r="B85" t="s">
        <v>260</v>
      </c>
      <c r="C85" t="s">
        <v>332</v>
      </c>
      <c r="D85" s="1" t="s">
        <v>333</v>
      </c>
      <c r="E85" s="6" t="s">
        <v>296</v>
      </c>
      <c r="F85">
        <v>2</v>
      </c>
      <c r="G85">
        <v>65060</v>
      </c>
      <c r="H85" t="s">
        <v>20</v>
      </c>
      <c r="I85" t="s">
        <v>265</v>
      </c>
    </row>
    <row r="86" spans="1:9" x14ac:dyDescent="0.25">
      <c r="A86" t="s">
        <v>266</v>
      </c>
      <c r="B86" t="s">
        <v>260</v>
      </c>
      <c r="C86" s="1" t="s">
        <v>353</v>
      </c>
      <c r="D86" t="s">
        <v>354</v>
      </c>
      <c r="E86" s="6" t="s">
        <v>296</v>
      </c>
      <c r="F86">
        <v>2</v>
      </c>
      <c r="G86">
        <v>60720</v>
      </c>
      <c r="H86" t="s">
        <v>268</v>
      </c>
      <c r="I86" t="s">
        <v>267</v>
      </c>
    </row>
    <row r="87" spans="1:9" x14ac:dyDescent="0.25">
      <c r="A87" t="s">
        <v>269</v>
      </c>
      <c r="B87" t="s">
        <v>260</v>
      </c>
      <c r="C87" t="s">
        <v>334</v>
      </c>
      <c r="D87" s="1" t="s">
        <v>335</v>
      </c>
      <c r="E87" s="6" t="s">
        <v>296</v>
      </c>
      <c r="F87">
        <v>2</v>
      </c>
      <c r="G87">
        <v>58360</v>
      </c>
      <c r="H87" t="s">
        <v>271</v>
      </c>
      <c r="I87" t="s">
        <v>270</v>
      </c>
    </row>
    <row r="88" spans="1:9" x14ac:dyDescent="0.25">
      <c r="A88" t="s">
        <v>272</v>
      </c>
      <c r="B88" t="s">
        <v>273</v>
      </c>
      <c r="C88" t="s">
        <v>365</v>
      </c>
      <c r="D88" t="s">
        <v>343</v>
      </c>
      <c r="E88" s="6" t="s">
        <v>307</v>
      </c>
      <c r="F88">
        <v>5</v>
      </c>
      <c r="G88">
        <v>2918</v>
      </c>
      <c r="H88" t="s">
        <v>64</v>
      </c>
      <c r="I88" t="s">
        <v>274</v>
      </c>
    </row>
    <row r="89" spans="1:9" x14ac:dyDescent="0.25">
      <c r="A89" t="s">
        <v>275</v>
      </c>
      <c r="B89" t="s">
        <v>276</v>
      </c>
      <c r="C89" t="s">
        <v>407</v>
      </c>
      <c r="D89" t="s">
        <v>351</v>
      </c>
      <c r="E89" s="6" t="s">
        <v>299</v>
      </c>
      <c r="F89">
        <v>2</v>
      </c>
      <c r="G89">
        <v>26989.712650000001</v>
      </c>
      <c r="H89" t="s">
        <v>150</v>
      </c>
      <c r="I89" t="s">
        <v>277</v>
      </c>
    </row>
    <row r="90" spans="1:9" x14ac:dyDescent="0.25">
      <c r="A90" t="s">
        <v>278</v>
      </c>
      <c r="B90" t="s">
        <v>279</v>
      </c>
      <c r="C90" t="s">
        <v>365</v>
      </c>
      <c r="D90" t="s">
        <v>343</v>
      </c>
      <c r="E90" s="6" t="s">
        <v>298</v>
      </c>
      <c r="F90">
        <v>4</v>
      </c>
      <c r="G90">
        <v>2252</v>
      </c>
      <c r="H90" t="s">
        <v>64</v>
      </c>
      <c r="I90" t="s">
        <v>280</v>
      </c>
    </row>
    <row r="91" spans="1:9" x14ac:dyDescent="0.25">
      <c r="A91" t="s">
        <v>281</v>
      </c>
      <c r="B91" t="s">
        <v>282</v>
      </c>
      <c r="C91" t="s">
        <v>344</v>
      </c>
      <c r="D91" t="s">
        <v>345</v>
      </c>
      <c r="E91" s="6" t="s">
        <v>298</v>
      </c>
      <c r="F91">
        <v>4</v>
      </c>
      <c r="G91">
        <v>19121.843680000002</v>
      </c>
      <c r="H91" t="s">
        <v>284</v>
      </c>
      <c r="I91" t="s">
        <v>283</v>
      </c>
    </row>
    <row r="92" spans="1:9" x14ac:dyDescent="0.25">
      <c r="A92" t="s">
        <v>285</v>
      </c>
      <c r="B92" t="s">
        <v>286</v>
      </c>
      <c r="C92" t="s">
        <v>352</v>
      </c>
      <c r="D92" t="s">
        <v>53</v>
      </c>
      <c r="E92" s="6" t="s">
        <v>295</v>
      </c>
      <c r="F92">
        <v>3</v>
      </c>
      <c r="G92">
        <v>1346000</v>
      </c>
      <c r="H92" t="s">
        <v>53</v>
      </c>
      <c r="I92" t="s">
        <v>287</v>
      </c>
    </row>
    <row r="93" spans="1:9" x14ac:dyDescent="0.25">
      <c r="A93" t="s">
        <v>288</v>
      </c>
      <c r="B93" t="s">
        <v>289</v>
      </c>
      <c r="C93" t="s">
        <v>408</v>
      </c>
      <c r="D93" t="s">
        <v>409</v>
      </c>
      <c r="E93" s="6" t="s">
        <v>295</v>
      </c>
      <c r="F93">
        <v>3</v>
      </c>
      <c r="G93">
        <v>362582</v>
      </c>
      <c r="H93" t="s">
        <v>49</v>
      </c>
      <c r="I93" t="s">
        <v>290</v>
      </c>
    </row>
    <row r="95" spans="1:9" x14ac:dyDescent="0.25">
      <c r="E95" s="6" t="s">
        <v>308</v>
      </c>
    </row>
    <row r="96" spans="1:9" x14ac:dyDescent="0.25">
      <c r="E96" s="6" t="s">
        <v>309</v>
      </c>
    </row>
    <row r="97" spans="5:5" x14ac:dyDescent="0.25">
      <c r="E97" s="6" t="s">
        <v>310</v>
      </c>
    </row>
    <row r="98" spans="5:5" x14ac:dyDescent="0.25">
      <c r="E98" s="6" t="s">
        <v>311</v>
      </c>
    </row>
    <row r="99" spans="5:5" x14ac:dyDescent="0.25">
      <c r="E99" s="6" t="s">
        <v>312</v>
      </c>
    </row>
    <row r="100" spans="5:5" x14ac:dyDescent="0.25">
      <c r="E100" s="6" t="s">
        <v>313</v>
      </c>
    </row>
    <row r="101" spans="5:5" x14ac:dyDescent="0.25">
      <c r="E101" s="6" t="s">
        <v>314</v>
      </c>
    </row>
    <row r="102" spans="5:5" x14ac:dyDescent="0.25">
      <c r="E102" s="6" t="s">
        <v>315</v>
      </c>
    </row>
    <row r="103" spans="5:5" x14ac:dyDescent="0.25">
      <c r="E103" s="6" t="s">
        <v>316</v>
      </c>
    </row>
    <row r="104" spans="5:5" x14ac:dyDescent="0.25">
      <c r="E104" s="6" t="s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country_costs</vt:lpstr>
      <vt:lpstr>database_template</vt:lpstr>
      <vt:lpstr>database_template_notes</vt:lpstr>
      <vt:lpstr>RAM_IUCN_species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Rondi Nordal</dc:creator>
  <cp:lastModifiedBy>Rondi Nordal</cp:lastModifiedBy>
  <dcterms:created xsi:type="dcterms:W3CDTF">2019-07-02T18:59:11Z</dcterms:created>
  <dcterms:modified xsi:type="dcterms:W3CDTF">2019-07-24T19:36:15Z</dcterms:modified>
</cp:coreProperties>
</file>