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tu\Downloads\Hypothesis Testing\"/>
    </mc:Choice>
  </mc:AlternateContent>
  <xr:revisionPtr revIDLastSave="0" documentId="13_ncr:1_{E8EBEEEE-52E4-4B84-BA01-165BD7910B4E}" xr6:coauthVersionLast="47" xr6:coauthVersionMax="47" xr10:uidLastSave="{00000000-0000-0000-0000-000000000000}"/>
  <bookViews>
    <workbookView xWindow="-110" yWindow="-110" windowWidth="25820" windowHeight="13900" xr2:uid="{B4C160DC-76A6-4BF7-98DB-D5A55CFE1044}"/>
  </bookViews>
  <sheets>
    <sheet name="output_amazon_pho_g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1" i="1" l="1"/>
  <c r="Y50" i="1"/>
  <c r="Y49" i="1"/>
  <c r="Y48" i="1"/>
  <c r="Z48" i="1" s="1"/>
  <c r="Y47" i="1"/>
  <c r="Y46" i="1"/>
  <c r="Z46" i="1" s="1"/>
  <c r="Y45" i="1"/>
  <c r="Y44" i="1"/>
  <c r="Y43" i="1"/>
  <c r="Y42" i="1"/>
  <c r="Z42" i="1" s="1"/>
  <c r="Y41" i="1"/>
  <c r="Y40" i="1"/>
  <c r="Z40" i="1" s="1"/>
  <c r="Y39" i="1"/>
  <c r="Y38" i="1"/>
  <c r="Z38" i="1" s="1"/>
  <c r="Y37" i="1"/>
  <c r="Y36" i="1"/>
  <c r="Y35" i="1"/>
  <c r="Y34" i="1"/>
  <c r="Z34" i="1" s="1"/>
  <c r="Y33" i="1"/>
  <c r="Y32" i="1"/>
  <c r="Y31" i="1"/>
  <c r="Y30" i="1"/>
  <c r="Z30" i="1" s="1"/>
  <c r="Y29" i="1"/>
  <c r="Y28" i="1"/>
  <c r="Y27" i="1"/>
  <c r="Y26" i="1"/>
  <c r="Z26" i="1" s="1"/>
  <c r="Y25" i="1"/>
  <c r="Y24" i="1"/>
  <c r="Z24" i="1" s="1"/>
  <c r="Y23" i="1"/>
  <c r="Y22" i="1"/>
  <c r="Z22" i="1" s="1"/>
  <c r="Y21" i="1"/>
  <c r="Y20" i="1"/>
  <c r="Y19" i="1"/>
  <c r="Y18" i="1"/>
  <c r="Z18" i="1" s="1"/>
  <c r="Y17" i="1"/>
  <c r="Y16" i="1"/>
  <c r="Z16" i="1" s="1"/>
  <c r="Y15" i="1"/>
  <c r="Y14" i="1"/>
  <c r="Z14" i="1" s="1"/>
  <c r="Y13" i="1"/>
  <c r="Y12" i="1"/>
  <c r="Y11" i="1"/>
  <c r="Y10" i="1"/>
  <c r="Z10" i="1" s="1"/>
  <c r="Y9" i="1"/>
  <c r="Y8" i="1"/>
  <c r="Z8" i="1" s="1"/>
  <c r="Y7" i="1"/>
  <c r="Y6" i="1"/>
  <c r="Z6" i="1" s="1"/>
  <c r="Y5" i="1"/>
  <c r="Y4" i="1"/>
  <c r="Y3" i="1"/>
  <c r="Y2" i="1"/>
  <c r="U51" i="1"/>
  <c r="V51" i="1" s="1"/>
  <c r="U50" i="1"/>
  <c r="V50" i="1" s="1"/>
  <c r="U49" i="1"/>
  <c r="U48" i="1"/>
  <c r="U47" i="1"/>
  <c r="U46" i="1"/>
  <c r="V46" i="1" s="1"/>
  <c r="U45" i="1"/>
  <c r="U44" i="1"/>
  <c r="V44" i="1" s="1"/>
  <c r="U43" i="1"/>
  <c r="U42" i="1"/>
  <c r="V42" i="1" s="1"/>
  <c r="U41" i="1"/>
  <c r="U40" i="1"/>
  <c r="V40" i="1" s="1"/>
  <c r="U39" i="1"/>
  <c r="U38" i="1"/>
  <c r="U37" i="1"/>
  <c r="U36" i="1"/>
  <c r="V36" i="1" s="1"/>
  <c r="U35" i="1"/>
  <c r="U34" i="1"/>
  <c r="U33" i="1"/>
  <c r="U32" i="1"/>
  <c r="U31" i="1"/>
  <c r="U30" i="1"/>
  <c r="U29" i="1"/>
  <c r="U28" i="1"/>
  <c r="V28" i="1" s="1"/>
  <c r="U27" i="1"/>
  <c r="V27" i="1" s="1"/>
  <c r="U26" i="1"/>
  <c r="V26" i="1" s="1"/>
  <c r="U25" i="1"/>
  <c r="U24" i="1"/>
  <c r="U23" i="1"/>
  <c r="V23" i="1" s="1"/>
  <c r="U22" i="1"/>
  <c r="V22" i="1" s="1"/>
  <c r="U21" i="1"/>
  <c r="U20" i="1"/>
  <c r="V20" i="1" s="1"/>
  <c r="U19" i="1"/>
  <c r="V19" i="1" s="1"/>
  <c r="U18" i="1"/>
  <c r="U17" i="1"/>
  <c r="U16" i="1"/>
  <c r="V16" i="1" s="1"/>
  <c r="U15" i="1"/>
  <c r="U14" i="1"/>
  <c r="V14" i="1" s="1"/>
  <c r="U13" i="1"/>
  <c r="U12" i="1"/>
  <c r="U11" i="1"/>
  <c r="V11" i="1" s="1"/>
  <c r="U10" i="1"/>
  <c r="U9" i="1"/>
  <c r="U8" i="1"/>
  <c r="V8" i="1" s="1"/>
  <c r="U7" i="1"/>
  <c r="U6" i="1"/>
  <c r="U5" i="1"/>
  <c r="U4" i="1"/>
  <c r="V4" i="1" s="1"/>
  <c r="U3" i="1"/>
  <c r="U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M32" i="1"/>
  <c r="M31" i="1"/>
  <c r="N31" i="1" s="1"/>
  <c r="M30" i="1"/>
  <c r="M29" i="1"/>
  <c r="M28" i="1"/>
  <c r="M27" i="1"/>
  <c r="N27" i="1" s="1"/>
  <c r="M26" i="1"/>
  <c r="M25" i="1"/>
  <c r="M24" i="1"/>
  <c r="M23" i="1"/>
  <c r="N23" i="1" s="1"/>
  <c r="M22" i="1"/>
  <c r="M21" i="1"/>
  <c r="M20" i="1"/>
  <c r="M19" i="1"/>
  <c r="N19" i="1" s="1"/>
  <c r="M18" i="1"/>
  <c r="M17" i="1"/>
  <c r="M16" i="1"/>
  <c r="M15" i="1"/>
  <c r="M14" i="1"/>
  <c r="M13" i="1"/>
  <c r="M12" i="1"/>
  <c r="M11" i="1"/>
  <c r="N11" i="1" s="1"/>
  <c r="M10" i="1"/>
  <c r="M9" i="1"/>
  <c r="M8" i="1"/>
  <c r="M7" i="1"/>
  <c r="M6" i="1"/>
  <c r="M5" i="1"/>
  <c r="M4" i="1"/>
  <c r="M3" i="1"/>
  <c r="N3" i="1" s="1"/>
  <c r="M2" i="1"/>
  <c r="I51" i="1"/>
  <c r="I50" i="1"/>
  <c r="I49" i="1"/>
  <c r="J49" i="1" s="1"/>
  <c r="I48" i="1"/>
  <c r="I47" i="1"/>
  <c r="I46" i="1"/>
  <c r="I45" i="1"/>
  <c r="J45" i="1" s="1"/>
  <c r="I44" i="1"/>
  <c r="I43" i="1"/>
  <c r="J43" i="1" s="1"/>
  <c r="I42" i="1"/>
  <c r="I41" i="1"/>
  <c r="J41" i="1" s="1"/>
  <c r="I40" i="1"/>
  <c r="I39" i="1"/>
  <c r="J39" i="1" s="1"/>
  <c r="I38" i="1"/>
  <c r="I37" i="1"/>
  <c r="J37" i="1" s="1"/>
  <c r="I36" i="1"/>
  <c r="I35" i="1"/>
  <c r="I34" i="1"/>
  <c r="I33" i="1"/>
  <c r="J33" i="1" s="1"/>
  <c r="I32" i="1"/>
  <c r="I31" i="1"/>
  <c r="I30" i="1"/>
  <c r="I29" i="1"/>
  <c r="J29" i="1" s="1"/>
  <c r="I28" i="1"/>
  <c r="I27" i="1"/>
  <c r="I26" i="1"/>
  <c r="I25" i="1"/>
  <c r="J25" i="1" s="1"/>
  <c r="I24" i="1"/>
  <c r="I23" i="1"/>
  <c r="J23" i="1" s="1"/>
  <c r="I22" i="1"/>
  <c r="I21" i="1"/>
  <c r="J21" i="1" s="1"/>
  <c r="I20" i="1"/>
  <c r="I19" i="1"/>
  <c r="I18" i="1"/>
  <c r="I17" i="1"/>
  <c r="J17" i="1" s="1"/>
  <c r="I16" i="1"/>
  <c r="I15" i="1"/>
  <c r="I14" i="1"/>
  <c r="I13" i="1"/>
  <c r="I12" i="1"/>
  <c r="I11" i="1"/>
  <c r="I10" i="1"/>
  <c r="I9" i="1"/>
  <c r="J9" i="1" s="1"/>
  <c r="I8" i="1"/>
  <c r="I7" i="1"/>
  <c r="I6" i="1"/>
  <c r="I5" i="1"/>
  <c r="I4" i="1"/>
  <c r="I3" i="1"/>
  <c r="I2" i="1"/>
  <c r="Z44" i="1" l="1"/>
  <c r="V34" i="1"/>
  <c r="V47" i="1"/>
  <c r="V12" i="1"/>
  <c r="V18" i="1"/>
  <c r="Z32" i="1"/>
  <c r="V7" i="1"/>
  <c r="V24" i="1"/>
  <c r="V30" i="1"/>
  <c r="Z4" i="1"/>
  <c r="V31" i="1"/>
  <c r="V48" i="1"/>
  <c r="Z12" i="1"/>
  <c r="V35" i="1"/>
  <c r="V43" i="1"/>
  <c r="Z20" i="1"/>
  <c r="V3" i="1"/>
  <c r="V15" i="1"/>
  <c r="V32" i="1"/>
  <c r="V38" i="1"/>
  <c r="Z28" i="1"/>
  <c r="V39" i="1"/>
  <c r="Z36" i="1"/>
  <c r="V10" i="1"/>
  <c r="Z5" i="1"/>
  <c r="Z9" i="1"/>
  <c r="Z13" i="1"/>
  <c r="Z17" i="1"/>
  <c r="Z21" i="1"/>
  <c r="Z25" i="1"/>
  <c r="Z29" i="1"/>
  <c r="Z33" i="1"/>
  <c r="Z37" i="1"/>
  <c r="Z41" i="1"/>
  <c r="Z45" i="1"/>
  <c r="Z49" i="1"/>
  <c r="Z2" i="1"/>
  <c r="Z50" i="1"/>
  <c r="Z3" i="1"/>
  <c r="Z7" i="1"/>
  <c r="Z11" i="1"/>
  <c r="Z15" i="1"/>
  <c r="Z19" i="1"/>
  <c r="Z23" i="1"/>
  <c r="Z27" i="1"/>
  <c r="Z31" i="1"/>
  <c r="Z35" i="1"/>
  <c r="Z39" i="1"/>
  <c r="Z43" i="1"/>
  <c r="Z47" i="1"/>
  <c r="Z51" i="1"/>
  <c r="V5" i="1"/>
  <c r="V9" i="1"/>
  <c r="V13" i="1"/>
  <c r="V17" i="1"/>
  <c r="V21" i="1"/>
  <c r="V25" i="1"/>
  <c r="V29" i="1"/>
  <c r="V33" i="1"/>
  <c r="V37" i="1"/>
  <c r="V41" i="1"/>
  <c r="V45" i="1"/>
  <c r="V49" i="1"/>
  <c r="V2" i="1"/>
  <c r="V6" i="1"/>
  <c r="N15" i="1"/>
  <c r="J3" i="1"/>
  <c r="J35" i="1"/>
  <c r="N7" i="1"/>
  <c r="N44" i="1"/>
  <c r="N36" i="1"/>
  <c r="N47" i="1"/>
  <c r="J27" i="1"/>
  <c r="N48" i="1"/>
  <c r="J7" i="1"/>
  <c r="N32" i="1"/>
  <c r="N51" i="1"/>
  <c r="N39" i="1"/>
  <c r="J31" i="1"/>
  <c r="J11" i="1"/>
  <c r="J19" i="1"/>
  <c r="N40" i="1"/>
  <c r="J15" i="1"/>
  <c r="J47" i="1"/>
  <c r="N28" i="1"/>
  <c r="N43" i="1"/>
  <c r="N5" i="1"/>
  <c r="N9" i="1"/>
  <c r="N13" i="1"/>
  <c r="N17" i="1"/>
  <c r="N21" i="1"/>
  <c r="N25" i="1"/>
  <c r="N29" i="1"/>
  <c r="N33" i="1"/>
  <c r="N37" i="1"/>
  <c r="N41" i="1"/>
  <c r="N45" i="1"/>
  <c r="N49" i="1"/>
  <c r="N2" i="1"/>
  <c r="N6" i="1"/>
  <c r="N10" i="1"/>
  <c r="N14" i="1"/>
  <c r="N18" i="1"/>
  <c r="N22" i="1"/>
  <c r="N26" i="1"/>
  <c r="N30" i="1"/>
  <c r="N34" i="1"/>
  <c r="N38" i="1"/>
  <c r="N42" i="1"/>
  <c r="N46" i="1"/>
  <c r="N50" i="1"/>
  <c r="N4" i="1"/>
  <c r="N8" i="1"/>
  <c r="N12" i="1"/>
  <c r="N16" i="1"/>
  <c r="N20" i="1"/>
  <c r="N24" i="1"/>
  <c r="J5" i="1"/>
  <c r="J13" i="1"/>
  <c r="J2" i="1"/>
  <c r="J6" i="1"/>
  <c r="J10" i="1"/>
  <c r="J14" i="1"/>
  <c r="J18" i="1"/>
  <c r="J22" i="1"/>
  <c r="J26" i="1"/>
  <c r="J30" i="1"/>
  <c r="J34" i="1"/>
  <c r="J38" i="1"/>
  <c r="J42" i="1"/>
  <c r="J46" i="1"/>
  <c r="J50" i="1"/>
  <c r="J51" i="1"/>
  <c r="J4" i="1"/>
  <c r="J8" i="1"/>
  <c r="J12" i="1"/>
  <c r="J16" i="1"/>
  <c r="J20" i="1"/>
  <c r="J24" i="1"/>
  <c r="J28" i="1"/>
  <c r="J32" i="1"/>
  <c r="J36" i="1"/>
  <c r="J40" i="1"/>
  <c r="J44" i="1"/>
  <c r="J48" i="1"/>
  <c r="J62" i="1" l="1"/>
  <c r="J61" i="1"/>
  <c r="J55" i="1"/>
  <c r="V62" i="1"/>
  <c r="V61" i="1"/>
  <c r="V55" i="1"/>
  <c r="N62" i="1"/>
  <c r="N61" i="1"/>
  <c r="N55" i="1"/>
  <c r="Z62" i="1"/>
  <c r="Z61" i="1"/>
  <c r="Z55" i="1"/>
  <c r="Z63" i="1"/>
  <c r="Z56" i="1"/>
  <c r="J63" i="1"/>
  <c r="J56" i="1"/>
  <c r="N56" i="1"/>
  <c r="N63" i="1"/>
  <c r="V63" i="1"/>
  <c r="V56" i="1"/>
  <c r="Z53" i="1"/>
  <c r="V53" i="1"/>
  <c r="N53" i="1"/>
  <c r="J53" i="1"/>
  <c r="Z64" i="1" l="1"/>
  <c r="N57" i="1"/>
  <c r="N64" i="1"/>
  <c r="V64" i="1"/>
  <c r="J57" i="1"/>
  <c r="Z57" i="1"/>
  <c r="J64" i="1"/>
  <c r="V57" i="1"/>
</calcChain>
</file>

<file path=xl/sharedStrings.xml><?xml version="1.0" encoding="utf-8"?>
<sst xmlns="http://schemas.openxmlformats.org/spreadsheetml/2006/main" count="114" uniqueCount="40">
  <si>
    <t>GNN 
Architecture</t>
  </si>
  <si>
    <t>Noise 
Level</t>
  </si>
  <si>
    <t>SLN_Average</t>
  </si>
  <si>
    <t>SLN_std</t>
  </si>
  <si>
    <t>MV_SLN_Average</t>
  </si>
  <si>
    <t>MV_SLN_std</t>
  </si>
  <si>
    <t>Veto_SLN_Average</t>
  </si>
  <si>
    <t>Veto_SLN_std</t>
  </si>
  <si>
    <t>Seq_SLN_Average</t>
  </si>
  <si>
    <t>seq_SLN_std</t>
  </si>
  <si>
    <t>PW_Average</t>
  </si>
  <si>
    <t>PW_std</t>
  </si>
  <si>
    <t>MV_PW_Average</t>
  </si>
  <si>
    <t>MV_PW_std</t>
  </si>
  <si>
    <t>Veto_PW_Average</t>
  </si>
  <si>
    <t>Veto_PW_std</t>
  </si>
  <si>
    <t>Seq_PW_Average</t>
  </si>
  <si>
    <t>seq_PW_std</t>
  </si>
  <si>
    <t>5\%</t>
  </si>
  <si>
    <t>10\%</t>
  </si>
  <si>
    <t>15\%</t>
  </si>
  <si>
    <t>20\%</t>
  </si>
  <si>
    <t>GCN</t>
  </si>
  <si>
    <t>25\%</t>
  </si>
  <si>
    <t>30\%</t>
  </si>
  <si>
    <t>35\%</t>
  </si>
  <si>
    <t>40\%</t>
  </si>
  <si>
    <t>45\%</t>
  </si>
  <si>
    <t>50\%</t>
  </si>
  <si>
    <t>GIN</t>
  </si>
  <si>
    <t>GraphSAGE</t>
  </si>
  <si>
    <t>GAT</t>
  </si>
  <si>
    <t>Graph Transformer</t>
  </si>
  <si>
    <t>T</t>
  </si>
  <si>
    <t>alpha = 0.05</t>
  </si>
  <si>
    <t>Sum</t>
  </si>
  <si>
    <t>Low Noise Sum</t>
  </si>
  <si>
    <t>Medium Noise Sum</t>
  </si>
  <si>
    <t>High noise Sum</t>
  </si>
  <si>
    <t>Only for GCN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</si>
</sst>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36" borderId="0" xfId="0" applyFont="1" applyFill="1"/>
    <xf numFmtId="0" fontId="16" fillId="36" borderId="0" xfId="0" applyFont="1" applyFill="1" applyAlignment="1">
      <alignment wrapText="1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A190-79D9-48AF-9B45-D97FB90BF797}">
  <dimension ref="A1:AE64"/>
  <sheetViews>
    <sheetView tabSelected="1" topLeftCell="A45" workbookViewId="0">
      <selection activeCell="A9" sqref="A9:XFD11"/>
    </sheetView>
  </sheetViews>
  <sheetFormatPr defaultRowHeight="14.5" x14ac:dyDescent="0.35"/>
  <cols>
    <col min="3" max="3" width="18.54296875" customWidth="1"/>
    <col min="4" max="4" width="17.08984375" customWidth="1"/>
    <col min="5" max="5" width="12.54296875" customWidth="1"/>
    <col min="6" max="6" width="13.90625" customWidth="1"/>
    <col min="7" max="7" width="13.1796875" customWidth="1"/>
    <col min="8" max="10" width="16.90625" customWidth="1"/>
    <col min="15" max="15" width="14.36328125" customWidth="1"/>
    <col min="16" max="16" width="12.54296875" customWidth="1"/>
    <col min="17" max="17" width="15.36328125" customWidth="1"/>
    <col min="18" max="18" width="14.1796875" customWidth="1"/>
    <col min="19" max="19" width="14.08984375" customWidth="1"/>
    <col min="20" max="22" width="12.7265625" customWidth="1"/>
  </cols>
  <sheetData>
    <row r="1" spans="1:31" s="5" customFormat="1" ht="43.5" x14ac:dyDescent="0.3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33</v>
      </c>
      <c r="J1" s="5" t="s">
        <v>34</v>
      </c>
      <c r="K1" s="5" t="s">
        <v>8</v>
      </c>
      <c r="L1" s="5" t="s">
        <v>9</v>
      </c>
      <c r="M1" s="5" t="s">
        <v>33</v>
      </c>
      <c r="N1" s="5" t="s">
        <v>34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33</v>
      </c>
      <c r="V1" s="5" t="s">
        <v>34</v>
      </c>
      <c r="W1" s="5" t="s">
        <v>16</v>
      </c>
      <c r="X1" s="5" t="s">
        <v>17</v>
      </c>
      <c r="Y1" s="5" t="s">
        <v>33</v>
      </c>
      <c r="Z1" s="5" t="s">
        <v>34</v>
      </c>
    </row>
    <row r="2" spans="1:31" s="1" customFormat="1" x14ac:dyDescent="0.35">
      <c r="B2" s="1" t="s">
        <v>18</v>
      </c>
      <c r="C2" s="1">
        <v>86.78</v>
      </c>
      <c r="D2" s="1">
        <v>1.43</v>
      </c>
      <c r="E2" s="1">
        <v>83.65</v>
      </c>
      <c r="F2" s="1">
        <v>6.28</v>
      </c>
      <c r="G2" s="1">
        <v>85.05</v>
      </c>
      <c r="H2" s="1">
        <v>4.5599999999999996</v>
      </c>
      <c r="I2" s="1">
        <f>(C2-G2)*(SQRT(10))/(SQRT(D2^2+H2^2))</f>
        <v>1.1447543824134998</v>
      </c>
      <c r="J2" s="1">
        <f>IF(I2&gt;1.734064,1,0)</f>
        <v>0</v>
      </c>
      <c r="K2" s="1">
        <v>83.55</v>
      </c>
      <c r="L2" s="1">
        <v>6.18</v>
      </c>
      <c r="M2" s="1">
        <f>(C2-K2)*(SQRT(10))/(SQRT(D2^2+L2^2))</f>
        <v>1.6102307161226557</v>
      </c>
      <c r="N2" s="1">
        <f>IF(M2&gt;1.734064,1,0)</f>
        <v>0</v>
      </c>
      <c r="O2" s="1">
        <v>86.66</v>
      </c>
      <c r="P2" s="1">
        <v>1.46</v>
      </c>
      <c r="Q2" s="1">
        <v>84.65</v>
      </c>
      <c r="R2" s="1">
        <v>5.59</v>
      </c>
      <c r="S2" s="1">
        <v>85.35</v>
      </c>
      <c r="T2" s="1">
        <v>4.21</v>
      </c>
      <c r="U2" s="1">
        <f>(O2-S2)*(SQRT(10))/(SQRT(P2^2+T2^2))</f>
        <v>0.92966973824430155</v>
      </c>
      <c r="V2" s="1">
        <f>IF(U2&gt;1.734064,1,0)</f>
        <v>0</v>
      </c>
      <c r="W2" s="1">
        <v>84.85</v>
      </c>
      <c r="X2" s="1">
        <v>2.89</v>
      </c>
      <c r="Y2" s="1">
        <f>(O2-W2)*(SQRT(10))/(SQRT(P2^2+X2^2))</f>
        <v>1.7677517770543663</v>
      </c>
      <c r="Z2" s="1">
        <f>IF(Y2&gt;1.734064,1,0)</f>
        <v>1</v>
      </c>
    </row>
    <row r="3" spans="1:31" s="1" customFormat="1" x14ac:dyDescent="0.35">
      <c r="B3" s="1" t="s">
        <v>19</v>
      </c>
      <c r="C3" s="1">
        <v>86.45</v>
      </c>
      <c r="D3" s="1">
        <v>1.1599999999999999</v>
      </c>
      <c r="E3" s="1">
        <v>82.29</v>
      </c>
      <c r="F3" s="1">
        <v>12.38</v>
      </c>
      <c r="G3" s="1">
        <v>84.14</v>
      </c>
      <c r="H3" s="1">
        <v>3.82</v>
      </c>
      <c r="I3" s="1">
        <f t="shared" ref="I3:I51" si="0">(C3-G3)*(SQRT(10))/(SQRT(D3^2+H3^2))</f>
        <v>1.8297639574662827</v>
      </c>
      <c r="J3" s="1">
        <f t="shared" ref="J3:J51" si="1">IF(I3&gt;1.734064,1,0)</f>
        <v>1</v>
      </c>
      <c r="K3" s="1">
        <v>83.54</v>
      </c>
      <c r="L3" s="1">
        <v>4.67</v>
      </c>
      <c r="M3" s="1">
        <f>(C3-K3)*(SQRT(10))/(SQRT(D3^2+L3^2))</f>
        <v>1.9123848096089033</v>
      </c>
      <c r="N3" s="1">
        <f t="shared" ref="N3:N51" si="2">IF(M3&gt;1.734064,1,0)</f>
        <v>1</v>
      </c>
      <c r="O3" s="1">
        <v>85.58</v>
      </c>
      <c r="P3" s="1">
        <v>1.32</v>
      </c>
      <c r="Q3" s="1">
        <v>84.38</v>
      </c>
      <c r="R3" s="1">
        <v>5.67</v>
      </c>
      <c r="S3" s="1">
        <v>83.6</v>
      </c>
      <c r="T3" s="1">
        <v>3.27</v>
      </c>
      <c r="U3" s="1">
        <f t="shared" ref="U3:U51" si="3">(O3-S3)*(SQRT(10))/(SQRT(P3^2+T3^2))</f>
        <v>1.7755669670757195</v>
      </c>
      <c r="V3" s="1">
        <f t="shared" ref="V3:V51" si="4">IF(U3&gt;1.734064,1,0)</f>
        <v>1</v>
      </c>
      <c r="W3" s="1">
        <v>80.91</v>
      </c>
      <c r="X3" s="1">
        <v>5.22</v>
      </c>
      <c r="Y3" s="1">
        <f>(O3-W3)*(SQRT(10))/(SQRT(P3^2+X3^2))</f>
        <v>2.7427535170981336</v>
      </c>
      <c r="Z3" s="1">
        <f t="shared" ref="Z3:Z51" si="5">IF(Y3&gt;1.734064,1,0)</f>
        <v>1</v>
      </c>
    </row>
    <row r="4" spans="1:31" s="1" customFormat="1" x14ac:dyDescent="0.35">
      <c r="B4" s="1" t="s">
        <v>20</v>
      </c>
      <c r="C4" s="1">
        <v>85.49</v>
      </c>
      <c r="D4" s="1">
        <v>1.21</v>
      </c>
      <c r="E4" s="1">
        <v>82.3</v>
      </c>
      <c r="F4" s="1">
        <v>12.38</v>
      </c>
      <c r="G4" s="1">
        <v>84.16</v>
      </c>
      <c r="H4" s="1">
        <v>3.85</v>
      </c>
      <c r="I4" s="1">
        <f t="shared" si="0"/>
        <v>1.042164861073797</v>
      </c>
      <c r="J4" s="1">
        <f t="shared" si="1"/>
        <v>0</v>
      </c>
      <c r="K4" s="1">
        <v>83.55</v>
      </c>
      <c r="L4" s="1">
        <v>4.67</v>
      </c>
      <c r="M4" s="1">
        <f>(C4-K4)*(SQRT(10))/(SQRT(D4^2+L4^2))</f>
        <v>1.2716732772175285</v>
      </c>
      <c r="N4" s="1">
        <f t="shared" si="2"/>
        <v>0</v>
      </c>
      <c r="O4" s="1">
        <v>83.53</v>
      </c>
      <c r="P4" s="1">
        <v>1.19</v>
      </c>
      <c r="Q4" s="1">
        <v>84.39</v>
      </c>
      <c r="R4" s="1">
        <v>5.69</v>
      </c>
      <c r="S4" s="1">
        <v>83.58</v>
      </c>
      <c r="T4" s="1">
        <v>3.26</v>
      </c>
      <c r="U4" s="1">
        <f t="shared" si="3"/>
        <v>-4.5560663473497624E-2</v>
      </c>
      <c r="V4" s="1">
        <f t="shared" si="4"/>
        <v>0</v>
      </c>
      <c r="W4" s="1">
        <v>80.92</v>
      </c>
      <c r="X4" s="1">
        <v>5.18</v>
      </c>
      <c r="Y4" s="1">
        <f>(O4-W4)*(SQRT(10))/(SQRT(P4^2+X4^2))</f>
        <v>1.5528975740922883</v>
      </c>
      <c r="Z4" s="1">
        <f t="shared" si="5"/>
        <v>0</v>
      </c>
    </row>
    <row r="5" spans="1:31" s="2" customFormat="1" x14ac:dyDescent="0.35">
      <c r="B5" s="2" t="s">
        <v>21</v>
      </c>
      <c r="C5" s="2">
        <v>82.83</v>
      </c>
      <c r="D5" s="2">
        <v>3.66</v>
      </c>
      <c r="E5" s="2">
        <v>82.86</v>
      </c>
      <c r="F5" s="2">
        <v>6.06</v>
      </c>
      <c r="G5" s="2">
        <v>83.05</v>
      </c>
      <c r="H5" s="2">
        <v>3.65</v>
      </c>
      <c r="I5" s="2">
        <f t="shared" si="0"/>
        <v>-0.13459220102558728</v>
      </c>
      <c r="J5" s="2">
        <f t="shared" si="1"/>
        <v>0</v>
      </c>
      <c r="K5" s="2">
        <v>80.819999999999993</v>
      </c>
      <c r="L5" s="2">
        <v>5</v>
      </c>
      <c r="M5" s="2">
        <f>(C5-K5)*(SQRT(10))/(SQRT(D5^2+L5^2))</f>
        <v>1.025782600268843</v>
      </c>
      <c r="N5" s="2">
        <f t="shared" si="2"/>
        <v>0</v>
      </c>
      <c r="O5" s="2">
        <v>79.72</v>
      </c>
      <c r="P5" s="2">
        <v>4.84</v>
      </c>
      <c r="Q5" s="2">
        <v>77.599999999999994</v>
      </c>
      <c r="R5" s="2">
        <v>10.34</v>
      </c>
      <c r="S5" s="2">
        <v>77.680000000000007</v>
      </c>
      <c r="T5" s="2">
        <v>6.76</v>
      </c>
      <c r="U5" s="2">
        <f t="shared" si="3"/>
        <v>0.77592232884184198</v>
      </c>
      <c r="V5" s="2">
        <f t="shared" si="4"/>
        <v>0</v>
      </c>
      <c r="W5" s="2">
        <v>72</v>
      </c>
      <c r="X5" s="2">
        <v>6.66</v>
      </c>
      <c r="Y5" s="2">
        <f>(O5-W5)*(SQRT(10))/(SQRT(P5^2+X5^2))</f>
        <v>2.9652592795467028</v>
      </c>
      <c r="Z5" s="2">
        <f t="shared" si="5"/>
        <v>1</v>
      </c>
    </row>
    <row r="6" spans="1:31" s="2" customFormat="1" x14ac:dyDescent="0.35">
      <c r="A6" s="2" t="s">
        <v>22</v>
      </c>
      <c r="B6" s="2" t="s">
        <v>23</v>
      </c>
      <c r="C6" s="2">
        <v>83.96</v>
      </c>
      <c r="D6" s="2">
        <v>2.99</v>
      </c>
      <c r="E6" s="2">
        <v>78.28</v>
      </c>
      <c r="F6" s="2">
        <v>9.3800000000000008</v>
      </c>
      <c r="G6" s="2">
        <v>81.87</v>
      </c>
      <c r="H6" s="2">
        <v>4.08</v>
      </c>
      <c r="I6" s="2">
        <f t="shared" si="0"/>
        <v>1.3065945576679519</v>
      </c>
      <c r="J6" s="2">
        <f t="shared" si="1"/>
        <v>0</v>
      </c>
      <c r="K6" s="2">
        <v>80.58</v>
      </c>
      <c r="L6" s="2">
        <v>7.92</v>
      </c>
      <c r="M6" s="2">
        <f>(C6-K6)*(SQRT(10))/(SQRT(D6^2+L6^2))</f>
        <v>1.262579119423699</v>
      </c>
      <c r="N6" s="2">
        <f t="shared" si="2"/>
        <v>0</v>
      </c>
      <c r="O6" s="2">
        <v>77</v>
      </c>
      <c r="P6" s="2">
        <v>5.47</v>
      </c>
      <c r="Q6" s="2">
        <v>74.150000000000006</v>
      </c>
      <c r="R6" s="2">
        <v>9.42</v>
      </c>
      <c r="S6" s="2">
        <v>70.81</v>
      </c>
      <c r="T6" s="2">
        <v>7.69</v>
      </c>
      <c r="U6" s="2">
        <f t="shared" si="3"/>
        <v>2.0742286012061006</v>
      </c>
      <c r="V6" s="2">
        <f t="shared" si="4"/>
        <v>1</v>
      </c>
      <c r="W6" s="2">
        <v>66.819999999999993</v>
      </c>
      <c r="X6" s="2">
        <v>8.0299999999999994</v>
      </c>
      <c r="Y6" s="2">
        <f>(O6-W6)*(SQRT(10))/(SQRT(P6^2+X6^2))</f>
        <v>3.3132761961742383</v>
      </c>
      <c r="Z6" s="2">
        <f t="shared" si="5"/>
        <v>1</v>
      </c>
    </row>
    <row r="7" spans="1:31" s="2" customFormat="1" x14ac:dyDescent="0.35">
      <c r="B7" s="2" t="s">
        <v>24</v>
      </c>
      <c r="C7" s="2">
        <v>81.150000000000006</v>
      </c>
      <c r="D7" s="2">
        <v>9.7200000000000006</v>
      </c>
      <c r="E7" s="2">
        <v>78.260000000000005</v>
      </c>
      <c r="F7" s="2">
        <v>9.39</v>
      </c>
      <c r="G7" s="2">
        <v>81.88</v>
      </c>
      <c r="H7" s="2">
        <v>4.03</v>
      </c>
      <c r="I7" s="2">
        <f t="shared" si="0"/>
        <v>-0.21938715406745593</v>
      </c>
      <c r="J7" s="2">
        <f t="shared" si="1"/>
        <v>0</v>
      </c>
      <c r="K7" s="2">
        <v>80.66</v>
      </c>
      <c r="L7" s="2">
        <v>7.91</v>
      </c>
      <c r="M7" s="2">
        <f>(C7-K7)*(SQRT(10))/(SQRT(D7^2+L7^2))</f>
        <v>0.12364653459832638</v>
      </c>
      <c r="N7" s="2">
        <f t="shared" si="2"/>
        <v>0</v>
      </c>
      <c r="O7" s="2">
        <v>70.94</v>
      </c>
      <c r="P7" s="2">
        <v>12.13</v>
      </c>
      <c r="Q7" s="2">
        <v>74.16</v>
      </c>
      <c r="R7" s="2">
        <v>9.41</v>
      </c>
      <c r="S7" s="2">
        <v>70.819999999999993</v>
      </c>
      <c r="T7" s="2">
        <v>7.69</v>
      </c>
      <c r="U7" s="2">
        <f t="shared" si="3"/>
        <v>2.642165719654983E-2</v>
      </c>
      <c r="V7" s="2">
        <f t="shared" si="4"/>
        <v>0</v>
      </c>
      <c r="W7" s="2">
        <v>66.83</v>
      </c>
      <c r="X7" s="2">
        <v>8.0500000000000007</v>
      </c>
      <c r="Y7" s="2">
        <f>(O7-W7)*(SQRT(10))/(SQRT(P7^2+X7^2))</f>
        <v>0.89276256566641266</v>
      </c>
      <c r="Z7" s="2">
        <f t="shared" si="5"/>
        <v>0</v>
      </c>
    </row>
    <row r="8" spans="1:31" s="2" customFormat="1" x14ac:dyDescent="0.35">
      <c r="B8" s="2" t="s">
        <v>25</v>
      </c>
      <c r="C8" s="2">
        <v>83.01</v>
      </c>
      <c r="D8" s="2">
        <v>3.82</v>
      </c>
      <c r="E8" s="2">
        <v>76.8</v>
      </c>
      <c r="F8" s="2">
        <v>11.9</v>
      </c>
      <c r="G8" s="2">
        <v>77.650000000000006</v>
      </c>
      <c r="H8" s="2">
        <v>7.65</v>
      </c>
      <c r="I8" s="2">
        <f t="shared" si="0"/>
        <v>1.9822656008289925</v>
      </c>
      <c r="J8" s="2">
        <f t="shared" si="1"/>
        <v>1</v>
      </c>
      <c r="K8" s="2">
        <v>78.010000000000005</v>
      </c>
      <c r="L8" s="2">
        <v>9.09</v>
      </c>
      <c r="M8" s="2">
        <f>(C8-K8)*(SQRT(10))/(SQRT(D8^2+L8^2))</f>
        <v>1.6035816546892452</v>
      </c>
      <c r="N8" s="2">
        <f t="shared" si="2"/>
        <v>0</v>
      </c>
      <c r="O8" s="2">
        <v>62.77</v>
      </c>
      <c r="P8" s="2">
        <v>7.32</v>
      </c>
      <c r="Q8" s="2">
        <v>69.209999999999994</v>
      </c>
      <c r="R8" s="2">
        <v>9.2100000000000009</v>
      </c>
      <c r="S8" s="2">
        <v>63.43</v>
      </c>
      <c r="T8" s="2">
        <v>4.8899999999999997</v>
      </c>
      <c r="U8" s="2">
        <f t="shared" si="3"/>
        <v>-0.23708741160372734</v>
      </c>
      <c r="V8" s="2">
        <f t="shared" si="4"/>
        <v>0</v>
      </c>
      <c r="W8" s="2">
        <v>61.85</v>
      </c>
      <c r="X8" s="2">
        <v>12.71</v>
      </c>
      <c r="Y8" s="2">
        <f>(O8-W8)*(SQRT(10))/(SQRT(P8^2+X8^2))</f>
        <v>0.19835395830831254</v>
      </c>
      <c r="Z8" s="2">
        <f t="shared" si="5"/>
        <v>0</v>
      </c>
    </row>
    <row r="9" spans="1:31" s="3" customFormat="1" x14ac:dyDescent="0.35">
      <c r="B9" s="3" t="s">
        <v>26</v>
      </c>
      <c r="C9" s="3">
        <v>78.75</v>
      </c>
      <c r="D9" s="3">
        <v>4.0199999999999996</v>
      </c>
      <c r="E9" s="3">
        <v>76</v>
      </c>
      <c r="F9" s="3">
        <v>10.41</v>
      </c>
      <c r="G9" s="3">
        <v>71.06</v>
      </c>
      <c r="H9" s="3">
        <v>12.34</v>
      </c>
      <c r="I9" s="3">
        <f t="shared" si="0"/>
        <v>1.8737380675075224</v>
      </c>
      <c r="J9" s="3">
        <f t="shared" si="1"/>
        <v>1</v>
      </c>
      <c r="K9" s="3">
        <v>70.89</v>
      </c>
      <c r="L9" s="3">
        <v>9.41</v>
      </c>
      <c r="M9" s="3">
        <f>(C9-K9)*(SQRT(10))/(SQRT(D9^2+L9^2))</f>
        <v>2.4290227196591183</v>
      </c>
      <c r="N9" s="3">
        <f t="shared" si="2"/>
        <v>1</v>
      </c>
      <c r="O9" s="3">
        <v>54.2</v>
      </c>
      <c r="P9" s="3">
        <v>7.31</v>
      </c>
      <c r="Q9" s="3">
        <v>56.45</v>
      </c>
      <c r="R9" s="3">
        <v>8.2799999999999994</v>
      </c>
      <c r="S9" s="3">
        <v>49.66</v>
      </c>
      <c r="T9" s="3">
        <v>3.14</v>
      </c>
      <c r="U9" s="3">
        <f t="shared" si="3"/>
        <v>1.8045492910834429</v>
      </c>
      <c r="V9" s="3">
        <f t="shared" si="4"/>
        <v>1</v>
      </c>
      <c r="W9" s="3">
        <v>45.15</v>
      </c>
      <c r="X9" s="3">
        <v>6.21</v>
      </c>
      <c r="Y9" s="3">
        <f>(O9-W9)*(SQRT(10))/(SQRT(P9^2+X9^2))</f>
        <v>2.9836933989727012</v>
      </c>
      <c r="Z9" s="3">
        <f t="shared" si="5"/>
        <v>1</v>
      </c>
    </row>
    <row r="10" spans="1:31" s="3" customFormat="1" x14ac:dyDescent="0.35">
      <c r="B10" s="3" t="s">
        <v>27</v>
      </c>
      <c r="C10" s="3">
        <v>73.45</v>
      </c>
      <c r="D10" s="3">
        <v>5.67</v>
      </c>
      <c r="E10" s="3">
        <v>75.36</v>
      </c>
      <c r="F10" s="3">
        <v>8.82</v>
      </c>
      <c r="G10" s="3">
        <v>66.92</v>
      </c>
      <c r="H10" s="3">
        <v>11.98</v>
      </c>
      <c r="I10" s="3">
        <f t="shared" si="0"/>
        <v>1.5579920810180232</v>
      </c>
      <c r="J10" s="3">
        <f t="shared" si="1"/>
        <v>0</v>
      </c>
      <c r="K10" s="3">
        <v>67.849999999999994</v>
      </c>
      <c r="L10" s="3">
        <v>11.36</v>
      </c>
      <c r="M10" s="3">
        <f>(C10-K10)*(SQRT(10))/(SQRT(D10^2+L10^2))</f>
        <v>1.3947858372861095</v>
      </c>
      <c r="N10" s="3">
        <f t="shared" si="2"/>
        <v>0</v>
      </c>
      <c r="O10" s="3">
        <v>44.15</v>
      </c>
      <c r="P10" s="3">
        <v>4.8499999999999996</v>
      </c>
      <c r="Q10" s="3">
        <v>49.57</v>
      </c>
      <c r="R10" s="3">
        <v>7.92</v>
      </c>
      <c r="S10" s="3">
        <v>40.74</v>
      </c>
      <c r="T10" s="3">
        <v>2.65</v>
      </c>
      <c r="U10" s="3">
        <f t="shared" si="3"/>
        <v>1.9511214986022947</v>
      </c>
      <c r="V10" s="3">
        <f t="shared" si="4"/>
        <v>1</v>
      </c>
      <c r="W10" s="3">
        <v>40.03</v>
      </c>
      <c r="X10" s="3">
        <v>5.61</v>
      </c>
      <c r="Y10" s="3">
        <f>(O10-W10)*(SQRT(10))/(SQRT(P10^2+X10^2))</f>
        <v>1.7568601507492227</v>
      </c>
      <c r="Z10" s="3">
        <f t="shared" si="5"/>
        <v>1</v>
      </c>
    </row>
    <row r="11" spans="1:31" s="3" customFormat="1" x14ac:dyDescent="0.35">
      <c r="B11" s="3" t="s">
        <v>28</v>
      </c>
      <c r="C11" s="3">
        <v>72.709999999999994</v>
      </c>
      <c r="D11" s="3">
        <v>4.76</v>
      </c>
      <c r="E11" s="3">
        <v>71.59</v>
      </c>
      <c r="F11" s="3">
        <v>6.88</v>
      </c>
      <c r="G11" s="3">
        <v>64.099999999999994</v>
      </c>
      <c r="H11" s="3">
        <v>8.61</v>
      </c>
      <c r="I11" s="3">
        <f t="shared" si="0"/>
        <v>2.7675060539261147</v>
      </c>
      <c r="J11" s="3">
        <f t="shared" si="1"/>
        <v>1</v>
      </c>
      <c r="K11" s="3">
        <v>66.44</v>
      </c>
      <c r="L11" s="3">
        <v>7.91</v>
      </c>
      <c r="M11" s="3">
        <f>(C11-K11)*(SQRT(10))/(SQRT(D11^2+L11^2))</f>
        <v>2.1477427037502426</v>
      </c>
      <c r="N11" s="3">
        <f t="shared" si="2"/>
        <v>1</v>
      </c>
      <c r="O11" s="3">
        <v>36.19</v>
      </c>
      <c r="P11" s="3">
        <v>4.1900000000000004</v>
      </c>
      <c r="Q11" s="3">
        <v>42.51</v>
      </c>
      <c r="R11" s="3">
        <v>7.34</v>
      </c>
      <c r="S11" s="3">
        <v>33.15</v>
      </c>
      <c r="T11" s="3">
        <v>3.93</v>
      </c>
      <c r="U11" s="3">
        <f t="shared" si="3"/>
        <v>1.6734395680391791</v>
      </c>
      <c r="V11" s="3">
        <f t="shared" si="4"/>
        <v>0</v>
      </c>
      <c r="W11" s="3">
        <v>33.979999999999997</v>
      </c>
      <c r="X11" s="3">
        <v>6.6</v>
      </c>
      <c r="Y11" s="3">
        <f>(O11-W11)*(SQRT(10))/(SQRT(P11^2+X11^2))</f>
        <v>0.89395252885408727</v>
      </c>
      <c r="Z11" s="3">
        <f t="shared" si="5"/>
        <v>0</v>
      </c>
    </row>
    <row r="12" spans="1:31" s="1" customFormat="1" x14ac:dyDescent="0.35">
      <c r="B12" s="1" t="s">
        <v>18</v>
      </c>
      <c r="C12" s="1">
        <v>80.239999999999995</v>
      </c>
      <c r="D12" s="1">
        <v>4.32</v>
      </c>
      <c r="E12" s="1">
        <v>81.319999999999993</v>
      </c>
      <c r="F12" s="1">
        <v>2.95</v>
      </c>
      <c r="G12" s="1">
        <v>67.86</v>
      </c>
      <c r="H12" s="1">
        <v>17.91</v>
      </c>
      <c r="I12" s="1">
        <f t="shared" si="0"/>
        <v>2.1249328611808687</v>
      </c>
      <c r="J12" s="1">
        <f t="shared" si="1"/>
        <v>1</v>
      </c>
      <c r="K12" s="1">
        <v>64.959999999999994</v>
      </c>
      <c r="L12" s="1">
        <v>15.31</v>
      </c>
      <c r="M12" s="1">
        <f>(C12-K12)*(SQRT(10))/(SQRT(D12^2+L12^2))</f>
        <v>3.037476240527881</v>
      </c>
      <c r="N12" s="1">
        <f t="shared" si="2"/>
        <v>1</v>
      </c>
      <c r="O12" s="1">
        <v>66.239999999999995</v>
      </c>
      <c r="P12" s="1">
        <v>17.36</v>
      </c>
      <c r="Q12" s="1">
        <v>78.02</v>
      </c>
      <c r="R12" s="1">
        <v>3.71</v>
      </c>
      <c r="S12" s="1">
        <v>77.099999999999994</v>
      </c>
      <c r="T12" s="1">
        <v>5.15</v>
      </c>
      <c r="U12" s="1">
        <f t="shared" si="3"/>
        <v>-1.8965502264927463</v>
      </c>
      <c r="V12" s="1">
        <f t="shared" si="4"/>
        <v>0</v>
      </c>
      <c r="W12" s="1">
        <v>34.24</v>
      </c>
      <c r="X12" s="1">
        <v>6.73</v>
      </c>
      <c r="Y12" s="1">
        <f>(O12-W12)*(SQRT(10))/(SQRT(P12^2+X12^2))</f>
        <v>5.4349624260260114</v>
      </c>
      <c r="Z12" s="1">
        <f t="shared" si="5"/>
        <v>1</v>
      </c>
    </row>
    <row r="13" spans="1:31" s="1" customFormat="1" x14ac:dyDescent="0.35">
      <c r="B13" s="1" t="s">
        <v>19</v>
      </c>
      <c r="C13" s="1">
        <v>67.88</v>
      </c>
      <c r="D13" s="1">
        <v>12.96</v>
      </c>
      <c r="E13" s="1">
        <v>76.66</v>
      </c>
      <c r="F13" s="1">
        <v>7.74</v>
      </c>
      <c r="G13" s="1">
        <v>56.66</v>
      </c>
      <c r="H13" s="1">
        <v>13.4</v>
      </c>
      <c r="I13" s="1">
        <f t="shared" si="0"/>
        <v>1.9032768069209831</v>
      </c>
      <c r="J13" s="1">
        <f t="shared" si="1"/>
        <v>1</v>
      </c>
      <c r="K13" s="1">
        <v>50.7</v>
      </c>
      <c r="L13" s="1">
        <v>20.65</v>
      </c>
      <c r="M13" s="1">
        <f>(C13-K13)*(SQRT(10))/(SQRT(D13^2+L13^2))</f>
        <v>2.2283816206726725</v>
      </c>
      <c r="N13" s="1">
        <f t="shared" si="2"/>
        <v>1</v>
      </c>
      <c r="O13" s="1">
        <v>69.98</v>
      </c>
      <c r="P13" s="1">
        <v>16.78</v>
      </c>
      <c r="Q13" s="1">
        <v>73.400000000000006</v>
      </c>
      <c r="R13" s="1">
        <v>9.67</v>
      </c>
      <c r="S13" s="1">
        <v>63</v>
      </c>
      <c r="T13" s="1">
        <v>15.79</v>
      </c>
      <c r="U13" s="1">
        <f t="shared" si="3"/>
        <v>0.95797048257290274</v>
      </c>
      <c r="V13" s="1">
        <f t="shared" si="4"/>
        <v>0</v>
      </c>
      <c r="W13" s="1">
        <v>35.82</v>
      </c>
      <c r="X13" s="1">
        <v>6.21</v>
      </c>
      <c r="Y13" s="1">
        <f>(O13-W13)*(SQRT(10))/(SQRT(P13^2+X13^2))</f>
        <v>6.0374421015094946</v>
      </c>
      <c r="Z13" s="1">
        <f t="shared" si="5"/>
        <v>1</v>
      </c>
    </row>
    <row r="14" spans="1:31" s="1" customFormat="1" x14ac:dyDescent="0.35">
      <c r="B14" s="1" t="s">
        <v>20</v>
      </c>
      <c r="C14" s="1">
        <v>56.42</v>
      </c>
      <c r="D14" s="1">
        <v>19.079999999999998</v>
      </c>
      <c r="E14" s="1">
        <v>76.760000000000005</v>
      </c>
      <c r="F14" s="1">
        <v>7.82</v>
      </c>
      <c r="G14" s="1">
        <v>56.58</v>
      </c>
      <c r="H14" s="1">
        <v>12.77</v>
      </c>
      <c r="I14" s="1">
        <f t="shared" si="0"/>
        <v>-2.2037662299951948E-2</v>
      </c>
      <c r="J14" s="1">
        <f t="shared" si="1"/>
        <v>0</v>
      </c>
      <c r="K14" s="1">
        <v>52.92</v>
      </c>
      <c r="L14" s="1">
        <v>23.29</v>
      </c>
      <c r="M14" s="1">
        <f>(C14-K14)*(SQRT(10))/(SQRT(D14^2+L14^2))</f>
        <v>0.367613292668726</v>
      </c>
      <c r="N14" s="1">
        <f t="shared" si="2"/>
        <v>0</v>
      </c>
      <c r="O14" s="1">
        <v>58.96</v>
      </c>
      <c r="P14" s="1">
        <v>13.6</v>
      </c>
      <c r="Q14" s="1">
        <v>73.42</v>
      </c>
      <c r="R14" s="1">
        <v>9.68</v>
      </c>
      <c r="S14" s="1">
        <v>63.08</v>
      </c>
      <c r="T14" s="1">
        <v>15.79</v>
      </c>
      <c r="U14" s="1">
        <f t="shared" si="3"/>
        <v>-0.62518744997175035</v>
      </c>
      <c r="V14" s="1">
        <f t="shared" si="4"/>
        <v>0</v>
      </c>
      <c r="W14" s="1">
        <v>35.82</v>
      </c>
      <c r="X14" s="1">
        <v>6.21</v>
      </c>
      <c r="Y14" s="1">
        <f>(O14-W14)*(SQRT(10))/(SQRT(P14^2+X14^2))</f>
        <v>4.894419356113044</v>
      </c>
      <c r="Z14" s="1">
        <f t="shared" si="5"/>
        <v>1</v>
      </c>
      <c r="AE14" s="7"/>
    </row>
    <row r="15" spans="1:31" s="2" customFormat="1" x14ac:dyDescent="0.35">
      <c r="B15" s="2" t="s">
        <v>21</v>
      </c>
      <c r="C15" s="2">
        <v>50.32</v>
      </c>
      <c r="D15" s="2">
        <v>10.53</v>
      </c>
      <c r="E15" s="2">
        <v>68.5</v>
      </c>
      <c r="F15" s="2">
        <v>9.65</v>
      </c>
      <c r="G15" s="2">
        <v>43.04</v>
      </c>
      <c r="H15" s="2">
        <v>10.86</v>
      </c>
      <c r="I15" s="2">
        <f t="shared" si="0"/>
        <v>1.5218922805622364</v>
      </c>
      <c r="J15" s="2">
        <f t="shared" si="1"/>
        <v>0</v>
      </c>
      <c r="K15" s="2">
        <v>31.88</v>
      </c>
      <c r="L15" s="2">
        <v>8.94</v>
      </c>
      <c r="M15" s="2">
        <f>(C15-K15)*(SQRT(10))/(SQRT(D15^2+L15^2))</f>
        <v>4.2214982171646334</v>
      </c>
      <c r="N15" s="2">
        <f t="shared" si="2"/>
        <v>1</v>
      </c>
      <c r="O15" s="2">
        <v>58.22</v>
      </c>
      <c r="P15" s="2">
        <v>14.88</v>
      </c>
      <c r="Q15" s="2">
        <v>73.459999999999994</v>
      </c>
      <c r="R15" s="2">
        <v>6.61</v>
      </c>
      <c r="S15" s="2">
        <v>48.64</v>
      </c>
      <c r="T15" s="2">
        <v>12.52</v>
      </c>
      <c r="U15" s="2">
        <f t="shared" si="3"/>
        <v>1.557847559197659</v>
      </c>
      <c r="V15" s="2">
        <f t="shared" si="4"/>
        <v>0</v>
      </c>
      <c r="W15" s="2">
        <v>32.14</v>
      </c>
      <c r="X15" s="2">
        <v>7.05</v>
      </c>
      <c r="Y15" s="2">
        <f>(O15-W15)*(SQRT(10))/(SQRT(P15^2+X15^2))</f>
        <v>5.0087492687035997</v>
      </c>
      <c r="Z15" s="2">
        <f t="shared" si="5"/>
        <v>1</v>
      </c>
    </row>
    <row r="16" spans="1:31" s="2" customFormat="1" x14ac:dyDescent="0.35">
      <c r="A16" s="2" t="s">
        <v>29</v>
      </c>
      <c r="B16" s="2" t="s">
        <v>23</v>
      </c>
      <c r="C16" s="2">
        <v>50.58</v>
      </c>
      <c r="D16" s="2">
        <v>19.809999999999999</v>
      </c>
      <c r="E16" s="2">
        <v>67.239999999999995</v>
      </c>
      <c r="F16" s="2">
        <v>16.88</v>
      </c>
      <c r="G16" s="2">
        <v>35.04</v>
      </c>
      <c r="H16" s="2">
        <v>2.9</v>
      </c>
      <c r="I16" s="2">
        <f t="shared" si="0"/>
        <v>2.454495177801578</v>
      </c>
      <c r="J16" s="2">
        <f t="shared" si="1"/>
        <v>1</v>
      </c>
      <c r="K16" s="2">
        <v>33.619999999999997</v>
      </c>
      <c r="L16" s="2">
        <v>8.99</v>
      </c>
      <c r="M16" s="2">
        <f>(C16-K16)*(SQRT(10))/(SQRT(D16^2+L16^2))</f>
        <v>2.46534493658308</v>
      </c>
      <c r="N16" s="2">
        <f t="shared" si="2"/>
        <v>1</v>
      </c>
      <c r="O16" s="2">
        <v>50.16</v>
      </c>
      <c r="P16" s="2">
        <v>10.96</v>
      </c>
      <c r="Q16" s="2">
        <v>69.38</v>
      </c>
      <c r="R16" s="2">
        <v>14.52</v>
      </c>
      <c r="S16" s="2">
        <v>41.78</v>
      </c>
      <c r="T16" s="2">
        <v>10.62</v>
      </c>
      <c r="U16" s="2">
        <f t="shared" si="3"/>
        <v>1.7364156054505409</v>
      </c>
      <c r="V16" s="2">
        <f t="shared" si="4"/>
        <v>1</v>
      </c>
      <c r="W16" s="2">
        <v>33.94</v>
      </c>
      <c r="X16" s="2">
        <v>7.74</v>
      </c>
      <c r="Y16" s="2">
        <f>(O16-W16)*(SQRT(10))/(SQRT(P16^2+X16^2))</f>
        <v>3.8227806062068042</v>
      </c>
      <c r="Z16" s="2">
        <f t="shared" si="5"/>
        <v>1</v>
      </c>
    </row>
    <row r="17" spans="1:26" s="2" customFormat="1" x14ac:dyDescent="0.35">
      <c r="B17" s="2" t="s">
        <v>24</v>
      </c>
      <c r="C17" s="2">
        <v>59.58</v>
      </c>
      <c r="D17" s="2">
        <v>15.97</v>
      </c>
      <c r="E17" s="2">
        <v>68.2</v>
      </c>
      <c r="F17" s="2">
        <v>17.34</v>
      </c>
      <c r="G17" s="2">
        <v>35.299999999999997</v>
      </c>
      <c r="H17" s="2">
        <v>3.04</v>
      </c>
      <c r="I17" s="2">
        <f t="shared" si="0"/>
        <v>4.7229623029774723</v>
      </c>
      <c r="J17" s="2">
        <f t="shared" si="1"/>
        <v>1</v>
      </c>
      <c r="K17" s="2">
        <v>34.119999999999997</v>
      </c>
      <c r="L17" s="2">
        <v>9.61</v>
      </c>
      <c r="M17" s="2">
        <f>(C17-K17)*(SQRT(10))/(SQRT(D17^2+L17^2))</f>
        <v>4.319643119712933</v>
      </c>
      <c r="N17" s="2">
        <f t="shared" si="2"/>
        <v>1</v>
      </c>
      <c r="O17" s="2">
        <v>57.52</v>
      </c>
      <c r="P17" s="2">
        <v>6.68</v>
      </c>
      <c r="Q17" s="2">
        <v>69.86</v>
      </c>
      <c r="R17" s="2">
        <v>14.56</v>
      </c>
      <c r="S17" s="2">
        <v>42</v>
      </c>
      <c r="T17" s="2">
        <v>10.78</v>
      </c>
      <c r="U17" s="2">
        <f t="shared" si="3"/>
        <v>3.8699656108089306</v>
      </c>
      <c r="V17" s="2">
        <f t="shared" si="4"/>
        <v>1</v>
      </c>
      <c r="W17" s="2">
        <v>33.94</v>
      </c>
      <c r="X17" s="2">
        <v>7.74</v>
      </c>
      <c r="Y17" s="2">
        <f>(O17-W17)*(SQRT(10))/(SQRT(P17^2+X17^2))</f>
        <v>7.2932873632209212</v>
      </c>
      <c r="Z17" s="2">
        <f t="shared" si="5"/>
        <v>1</v>
      </c>
    </row>
    <row r="18" spans="1:26" s="2" customFormat="1" x14ac:dyDescent="0.35">
      <c r="B18" s="2" t="s">
        <v>25</v>
      </c>
      <c r="C18" s="2">
        <v>43.02</v>
      </c>
      <c r="D18" s="2">
        <v>9.76</v>
      </c>
      <c r="E18" s="2">
        <v>53.28</v>
      </c>
      <c r="F18" s="2">
        <v>13.74</v>
      </c>
      <c r="G18" s="2">
        <v>32.54</v>
      </c>
      <c r="H18" s="2">
        <v>3.71</v>
      </c>
      <c r="I18" s="2">
        <f t="shared" si="0"/>
        <v>3.1739845451773987</v>
      </c>
      <c r="J18" s="2">
        <f t="shared" si="1"/>
        <v>1</v>
      </c>
      <c r="K18" s="2">
        <v>30.8</v>
      </c>
      <c r="L18" s="2">
        <v>5.63</v>
      </c>
      <c r="M18" s="2">
        <f>(C18-K18)*(SQRT(10))/(SQRT(D18^2+L18^2))</f>
        <v>3.4296291059878001</v>
      </c>
      <c r="N18" s="2">
        <f t="shared" si="2"/>
        <v>1</v>
      </c>
      <c r="O18" s="2">
        <v>50.94</v>
      </c>
      <c r="P18" s="2">
        <v>19.75</v>
      </c>
      <c r="Q18" s="2">
        <v>54.24</v>
      </c>
      <c r="R18" s="2">
        <v>17.36</v>
      </c>
      <c r="S18" s="2">
        <v>34.76</v>
      </c>
      <c r="T18" s="2">
        <v>10.25</v>
      </c>
      <c r="U18" s="2">
        <f t="shared" si="3"/>
        <v>2.2994347460793274</v>
      </c>
      <c r="V18" s="2">
        <f t="shared" si="4"/>
        <v>1</v>
      </c>
      <c r="W18" s="2">
        <v>24</v>
      </c>
      <c r="X18" s="2">
        <v>5.93</v>
      </c>
      <c r="Y18" s="2">
        <f>(O18-W18)*(SQRT(10))/(SQRT(P18^2+X18^2))</f>
        <v>4.1313022628486449</v>
      </c>
      <c r="Z18" s="2">
        <f t="shared" si="5"/>
        <v>1</v>
      </c>
    </row>
    <row r="19" spans="1:26" s="3" customFormat="1" x14ac:dyDescent="0.35">
      <c r="B19" s="3" t="s">
        <v>26</v>
      </c>
      <c r="C19" s="3">
        <v>38.200000000000003</v>
      </c>
      <c r="D19" s="3">
        <v>7.31</v>
      </c>
      <c r="E19" s="3">
        <v>47.32</v>
      </c>
      <c r="F19" s="3">
        <v>10.51</v>
      </c>
      <c r="G19" s="3">
        <v>23.8</v>
      </c>
      <c r="H19" s="3">
        <v>6.83</v>
      </c>
      <c r="I19" s="3">
        <f t="shared" si="0"/>
        <v>4.5517457496038078</v>
      </c>
      <c r="J19" s="3">
        <f t="shared" si="1"/>
        <v>1</v>
      </c>
      <c r="K19" s="3">
        <v>25.54</v>
      </c>
      <c r="L19" s="3">
        <v>5.7</v>
      </c>
      <c r="M19" s="3">
        <f>(C19-K19)*(SQRT(10))/(SQRT(D19^2+L19^2))</f>
        <v>4.3188801795434619</v>
      </c>
      <c r="N19" s="3">
        <f t="shared" si="2"/>
        <v>1</v>
      </c>
      <c r="O19" s="3">
        <v>41.9</v>
      </c>
      <c r="P19" s="3">
        <v>10.7</v>
      </c>
      <c r="Q19" s="3">
        <v>49.56</v>
      </c>
      <c r="R19" s="3">
        <v>7.88</v>
      </c>
      <c r="S19" s="3">
        <v>30.1</v>
      </c>
      <c r="T19" s="3">
        <v>9.24</v>
      </c>
      <c r="U19" s="3">
        <f t="shared" si="3"/>
        <v>2.6394340107447016</v>
      </c>
      <c r="V19" s="3">
        <f t="shared" si="4"/>
        <v>1</v>
      </c>
      <c r="W19" s="3">
        <v>25.28</v>
      </c>
      <c r="X19" s="3">
        <v>5.34</v>
      </c>
      <c r="Y19" s="3">
        <f>(O19-W19)*(SQRT(10))/(SQRT(P19^2+X19^2))</f>
        <v>4.3949556530081813</v>
      </c>
      <c r="Z19" s="3">
        <f t="shared" si="5"/>
        <v>1</v>
      </c>
    </row>
    <row r="20" spans="1:26" s="3" customFormat="1" x14ac:dyDescent="0.35">
      <c r="B20" s="3" t="s">
        <v>27</v>
      </c>
      <c r="C20" s="3">
        <v>34.380000000000003</v>
      </c>
      <c r="D20" s="3">
        <v>7.71</v>
      </c>
      <c r="E20" s="3">
        <v>40.28</v>
      </c>
      <c r="F20" s="3">
        <v>4.8</v>
      </c>
      <c r="G20" s="3">
        <v>24.74</v>
      </c>
      <c r="H20" s="3">
        <v>4.46</v>
      </c>
      <c r="I20" s="3">
        <f t="shared" si="0"/>
        <v>3.4224940746083701</v>
      </c>
      <c r="J20" s="3">
        <f t="shared" si="1"/>
        <v>1</v>
      </c>
      <c r="K20" s="3">
        <v>27.04</v>
      </c>
      <c r="L20" s="3">
        <v>7.18</v>
      </c>
      <c r="M20" s="3">
        <f>(C20-K20)*(SQRT(10))/(SQRT(D20^2+L20^2))</f>
        <v>2.2031365608475064</v>
      </c>
      <c r="N20" s="3">
        <f t="shared" si="2"/>
        <v>1</v>
      </c>
      <c r="O20" s="3">
        <v>33.520000000000003</v>
      </c>
      <c r="P20" s="3">
        <v>17.39</v>
      </c>
      <c r="Q20" s="3">
        <v>48.84</v>
      </c>
      <c r="R20" s="3">
        <v>17.309999999999999</v>
      </c>
      <c r="S20" s="3">
        <v>25.14</v>
      </c>
      <c r="T20" s="3">
        <v>3.94</v>
      </c>
      <c r="U20" s="3">
        <f t="shared" si="3"/>
        <v>1.4861901223186198</v>
      </c>
      <c r="V20" s="3">
        <f t="shared" si="4"/>
        <v>0</v>
      </c>
      <c r="W20" s="3">
        <v>22.58</v>
      </c>
      <c r="X20" s="3">
        <v>7.66</v>
      </c>
      <c r="Y20" s="3">
        <f>(O20-W20)*(SQRT(10))/(SQRT(P20^2+X20^2))</f>
        <v>1.8205850599326732</v>
      </c>
      <c r="Z20" s="3">
        <f t="shared" si="5"/>
        <v>1</v>
      </c>
    </row>
    <row r="21" spans="1:26" s="3" customFormat="1" x14ac:dyDescent="0.35">
      <c r="B21" s="3" t="s">
        <v>28</v>
      </c>
      <c r="C21" s="3">
        <v>31</v>
      </c>
      <c r="D21" s="3">
        <v>8.1</v>
      </c>
      <c r="E21" s="3">
        <v>36.979999999999997</v>
      </c>
      <c r="F21" s="3">
        <v>8.7100000000000009</v>
      </c>
      <c r="G21" s="3">
        <v>21.14</v>
      </c>
      <c r="H21" s="3">
        <v>2.0299999999999998</v>
      </c>
      <c r="I21" s="3">
        <f t="shared" si="0"/>
        <v>3.7339137304883216</v>
      </c>
      <c r="J21" s="3">
        <f t="shared" si="1"/>
        <v>1</v>
      </c>
      <c r="K21" s="3">
        <v>28.56</v>
      </c>
      <c r="L21" s="3">
        <v>1.88</v>
      </c>
      <c r="M21" s="3">
        <f>(C21-K21)*(SQRT(10))/(SQRT(D21^2+L21^2))</f>
        <v>0.92792167664130276</v>
      </c>
      <c r="N21" s="3">
        <f t="shared" si="2"/>
        <v>0</v>
      </c>
      <c r="O21" s="3">
        <v>33</v>
      </c>
      <c r="P21" s="3">
        <v>12.67</v>
      </c>
      <c r="Q21" s="3">
        <v>36.119999999999997</v>
      </c>
      <c r="R21" s="3">
        <v>17.27</v>
      </c>
      <c r="S21" s="3">
        <v>21.78</v>
      </c>
      <c r="T21" s="3">
        <v>3.86</v>
      </c>
      <c r="U21" s="3">
        <f t="shared" si="3"/>
        <v>2.6788153691100178</v>
      </c>
      <c r="V21" s="3">
        <f t="shared" si="4"/>
        <v>1</v>
      </c>
      <c r="W21" s="3">
        <v>23.58</v>
      </c>
      <c r="X21" s="3">
        <v>2.76</v>
      </c>
      <c r="Y21" s="3">
        <f>(O21-W21)*(SQRT(10))/(SQRT(P21^2+X21^2))</f>
        <v>2.2972432646474217</v>
      </c>
      <c r="Z21" s="3">
        <f t="shared" si="5"/>
        <v>1</v>
      </c>
    </row>
    <row r="22" spans="1:26" s="1" customFormat="1" x14ac:dyDescent="0.35">
      <c r="B22" s="1" t="s">
        <v>18</v>
      </c>
      <c r="C22" s="1">
        <v>90.56</v>
      </c>
      <c r="D22" s="1">
        <v>0.86</v>
      </c>
      <c r="E22" s="1">
        <v>90.41</v>
      </c>
      <c r="F22" s="1">
        <v>0.61</v>
      </c>
      <c r="G22" s="1">
        <v>90.29</v>
      </c>
      <c r="H22" s="1">
        <v>0.82</v>
      </c>
      <c r="I22" s="1">
        <f t="shared" si="0"/>
        <v>0.71853249880666126</v>
      </c>
      <c r="J22" s="1">
        <f t="shared" si="1"/>
        <v>0</v>
      </c>
      <c r="K22" s="1">
        <v>90.2</v>
      </c>
      <c r="L22" s="1">
        <v>0.64</v>
      </c>
      <c r="M22" s="1">
        <f>(C22-K22)*(SQRT(10))/(SQRT(D22^2+L22^2))</f>
        <v>1.0619515230194343</v>
      </c>
      <c r="N22" s="1">
        <f t="shared" si="2"/>
        <v>0</v>
      </c>
      <c r="O22" s="1">
        <v>90.39</v>
      </c>
      <c r="P22" s="1">
        <v>1.01</v>
      </c>
      <c r="Q22" s="1">
        <v>90.64</v>
      </c>
      <c r="R22" s="1">
        <v>0.5</v>
      </c>
      <c r="S22" s="1">
        <v>90.29</v>
      </c>
      <c r="T22" s="1">
        <v>0.79</v>
      </c>
      <c r="U22" s="1">
        <f t="shared" si="3"/>
        <v>0.24661681126710558</v>
      </c>
      <c r="V22" s="1">
        <f t="shared" si="4"/>
        <v>0</v>
      </c>
      <c r="W22" s="1">
        <v>89.93</v>
      </c>
      <c r="X22" s="1">
        <v>1.1599999999999999</v>
      </c>
      <c r="Y22" s="1">
        <f>(O22-W22)*(SQRT(10))/(SQRT(P22^2+X22^2))</f>
        <v>0.9457535861478954</v>
      </c>
      <c r="Z22" s="1">
        <f t="shared" si="5"/>
        <v>0</v>
      </c>
    </row>
    <row r="23" spans="1:26" s="1" customFormat="1" x14ac:dyDescent="0.35">
      <c r="B23" s="1" t="s">
        <v>19</v>
      </c>
      <c r="C23" s="1">
        <v>88.49</v>
      </c>
      <c r="D23" s="1">
        <v>0.84</v>
      </c>
      <c r="E23" s="1">
        <v>89.26</v>
      </c>
      <c r="F23" s="1">
        <v>0.44</v>
      </c>
      <c r="G23" s="1">
        <v>89.32</v>
      </c>
      <c r="H23" s="1">
        <v>0.78</v>
      </c>
      <c r="I23" s="1">
        <f t="shared" si="0"/>
        <v>-2.289709625133213</v>
      </c>
      <c r="J23" s="1">
        <f t="shared" si="1"/>
        <v>0</v>
      </c>
      <c r="K23" s="1">
        <v>89.35</v>
      </c>
      <c r="L23" s="1">
        <v>1.1399999999999999</v>
      </c>
      <c r="M23" s="1">
        <f>(C23-K23)*(SQRT(10))/(SQRT(D23^2+L23^2))</f>
        <v>-1.9205234009645651</v>
      </c>
      <c r="N23" s="1">
        <f t="shared" si="2"/>
        <v>0</v>
      </c>
      <c r="O23" s="1">
        <v>87.76</v>
      </c>
      <c r="P23" s="1">
        <v>1.17</v>
      </c>
      <c r="Q23" s="1">
        <v>89.26</v>
      </c>
      <c r="R23" s="1">
        <v>0.49</v>
      </c>
      <c r="S23" s="1">
        <v>88.71</v>
      </c>
      <c r="T23" s="1">
        <v>0.88</v>
      </c>
      <c r="U23" s="1">
        <f t="shared" si="3"/>
        <v>-2.0520225231227971</v>
      </c>
      <c r="V23" s="1">
        <f t="shared" si="4"/>
        <v>0</v>
      </c>
      <c r="W23" s="1">
        <v>87.6</v>
      </c>
      <c r="X23" s="1">
        <v>1.46</v>
      </c>
      <c r="Y23" s="1">
        <f>(O23-W23)*(SQRT(10))/(SQRT(P23^2+X23^2))</f>
        <v>0.27043004577112612</v>
      </c>
      <c r="Z23" s="1">
        <f t="shared" si="5"/>
        <v>0</v>
      </c>
    </row>
    <row r="24" spans="1:26" s="1" customFormat="1" x14ac:dyDescent="0.35">
      <c r="B24" s="1" t="s">
        <v>20</v>
      </c>
      <c r="C24" s="1">
        <v>85.86</v>
      </c>
      <c r="D24" s="1">
        <v>1.99</v>
      </c>
      <c r="E24" s="1">
        <v>89.28</v>
      </c>
      <c r="F24" s="1">
        <v>0.43</v>
      </c>
      <c r="G24" s="1">
        <v>89.32</v>
      </c>
      <c r="H24" s="1">
        <v>0.77</v>
      </c>
      <c r="I24" s="1">
        <f t="shared" si="0"/>
        <v>-5.1277550811436052</v>
      </c>
      <c r="J24" s="1">
        <f t="shared" si="1"/>
        <v>0</v>
      </c>
      <c r="K24" s="1">
        <v>89.35</v>
      </c>
      <c r="L24" s="1">
        <v>1.1499999999999999</v>
      </c>
      <c r="M24" s="1">
        <f>(C24-K24)*(SQRT(10))/(SQRT(D24^2+L24^2))</f>
        <v>-4.8017723163230377</v>
      </c>
      <c r="N24" s="1">
        <f t="shared" si="2"/>
        <v>0</v>
      </c>
      <c r="O24" s="1">
        <v>84.68</v>
      </c>
      <c r="P24" s="1">
        <v>2.27</v>
      </c>
      <c r="Q24" s="1">
        <v>89.25</v>
      </c>
      <c r="R24" s="1">
        <v>0.48</v>
      </c>
      <c r="S24" s="1">
        <v>88.7</v>
      </c>
      <c r="T24" s="1">
        <v>0.87</v>
      </c>
      <c r="U24" s="1">
        <f t="shared" si="3"/>
        <v>-5.2292530843544718</v>
      </c>
      <c r="V24" s="1">
        <f t="shared" si="4"/>
        <v>0</v>
      </c>
      <c r="W24" s="1">
        <v>87.6</v>
      </c>
      <c r="X24" s="1">
        <v>1.48</v>
      </c>
      <c r="Y24" s="1">
        <f>(O24-W24)*(SQRT(10))/(SQRT(P24^2+X24^2))</f>
        <v>-3.4075106033150426</v>
      </c>
      <c r="Z24" s="1">
        <f t="shared" si="5"/>
        <v>0</v>
      </c>
    </row>
    <row r="25" spans="1:26" s="2" customFormat="1" x14ac:dyDescent="0.35">
      <c r="B25" s="2" t="s">
        <v>21</v>
      </c>
      <c r="C25" s="2">
        <v>84.1</v>
      </c>
      <c r="D25" s="2">
        <v>1.48</v>
      </c>
      <c r="E25" s="2">
        <v>85.14</v>
      </c>
      <c r="F25" s="2">
        <v>1.06</v>
      </c>
      <c r="G25" s="2">
        <v>85.38</v>
      </c>
      <c r="H25" s="2">
        <v>1.3</v>
      </c>
      <c r="I25" s="2">
        <f t="shared" si="0"/>
        <v>-2.0548102416934064</v>
      </c>
      <c r="J25" s="2">
        <f t="shared" si="1"/>
        <v>0</v>
      </c>
      <c r="K25" s="2">
        <v>85.42</v>
      </c>
      <c r="L25" s="2">
        <v>1.22</v>
      </c>
      <c r="M25" s="2">
        <f>(C25-K25)*(SQRT(10))/(SQRT(D25^2+L25^2))</f>
        <v>-2.1763104243588107</v>
      </c>
      <c r="N25" s="2">
        <f t="shared" si="2"/>
        <v>0</v>
      </c>
      <c r="O25" s="2">
        <v>81.63</v>
      </c>
      <c r="P25" s="2">
        <v>2.54</v>
      </c>
      <c r="Q25" s="2">
        <v>83.38</v>
      </c>
      <c r="R25" s="2">
        <v>2.46</v>
      </c>
      <c r="S25" s="2">
        <v>82.79</v>
      </c>
      <c r="T25" s="2">
        <v>2.36</v>
      </c>
      <c r="U25" s="2">
        <f t="shared" si="3"/>
        <v>-1.0579961269990414</v>
      </c>
      <c r="V25" s="2">
        <f t="shared" si="4"/>
        <v>0</v>
      </c>
      <c r="W25" s="2">
        <v>79.14</v>
      </c>
      <c r="X25" s="2">
        <v>3.13</v>
      </c>
      <c r="Y25" s="2">
        <f>(O25-W25)*(SQRT(10))/(SQRT(P25^2+X25^2))</f>
        <v>1.9534068652968934</v>
      </c>
      <c r="Z25" s="2">
        <f t="shared" si="5"/>
        <v>1</v>
      </c>
    </row>
    <row r="26" spans="1:26" s="2" customFormat="1" x14ac:dyDescent="0.35">
      <c r="A26" s="2" t="s">
        <v>30</v>
      </c>
      <c r="B26" s="2" t="s">
        <v>23</v>
      </c>
      <c r="C26" s="2">
        <v>81.73</v>
      </c>
      <c r="D26" s="2">
        <v>2.29</v>
      </c>
      <c r="E26" s="2">
        <v>84.06</v>
      </c>
      <c r="F26" s="2">
        <v>1.34</v>
      </c>
      <c r="G26" s="2">
        <v>82.15</v>
      </c>
      <c r="H26" s="2">
        <v>1.89</v>
      </c>
      <c r="I26" s="2">
        <f t="shared" si="0"/>
        <v>-0.44730996517058047</v>
      </c>
      <c r="J26" s="2">
        <f t="shared" si="1"/>
        <v>0</v>
      </c>
      <c r="K26" s="2">
        <v>82.15</v>
      </c>
      <c r="L26" s="2">
        <v>2.09</v>
      </c>
      <c r="M26" s="2">
        <f>(C26-K26)*(SQRT(10))/(SQRT(D26^2+L26^2))</f>
        <v>-0.42838858616656506</v>
      </c>
      <c r="N26" s="2">
        <f t="shared" si="2"/>
        <v>0</v>
      </c>
      <c r="O26" s="2">
        <v>77.959999999999994</v>
      </c>
      <c r="P26" s="2">
        <v>2.87</v>
      </c>
      <c r="Q26" s="2">
        <v>80.25</v>
      </c>
      <c r="R26" s="2">
        <v>2.78</v>
      </c>
      <c r="S26" s="2">
        <v>77.73</v>
      </c>
      <c r="T26" s="2">
        <v>3.13</v>
      </c>
      <c r="U26" s="2">
        <f t="shared" si="3"/>
        <v>0.17127114911410943</v>
      </c>
      <c r="V26" s="2">
        <f t="shared" si="4"/>
        <v>0</v>
      </c>
      <c r="W26" s="2">
        <v>74.08</v>
      </c>
      <c r="X26" s="2">
        <v>4.0599999999999996</v>
      </c>
      <c r="Y26" s="2">
        <f>(O26-W26)*(SQRT(10))/(SQRT(P26^2+X26^2))</f>
        <v>2.4677610218728239</v>
      </c>
      <c r="Z26" s="2">
        <f t="shared" si="5"/>
        <v>1</v>
      </c>
    </row>
    <row r="27" spans="1:26" s="2" customFormat="1" x14ac:dyDescent="0.35">
      <c r="B27" s="2" t="s">
        <v>24</v>
      </c>
      <c r="C27" s="2">
        <v>77.97</v>
      </c>
      <c r="D27" s="2">
        <v>2.17</v>
      </c>
      <c r="E27" s="2">
        <v>84.06</v>
      </c>
      <c r="F27" s="2">
        <v>1.33</v>
      </c>
      <c r="G27" s="2">
        <v>82.15</v>
      </c>
      <c r="H27" s="2">
        <v>1.88</v>
      </c>
      <c r="I27" s="2">
        <f t="shared" si="0"/>
        <v>-4.6038983797060897</v>
      </c>
      <c r="J27" s="2">
        <f t="shared" si="1"/>
        <v>0</v>
      </c>
      <c r="K27" s="2">
        <v>82.16</v>
      </c>
      <c r="L27" s="2">
        <v>2.08</v>
      </c>
      <c r="M27" s="2">
        <f>(C27-K27)*(SQRT(10))/(SQRT(D27^2+L27^2))</f>
        <v>-4.4080116579898849</v>
      </c>
      <c r="N27" s="2">
        <f t="shared" si="2"/>
        <v>0</v>
      </c>
      <c r="O27" s="2">
        <v>72.25</v>
      </c>
      <c r="P27" s="2">
        <v>2.84</v>
      </c>
      <c r="Q27" s="2">
        <v>80.040000000000006</v>
      </c>
      <c r="R27" s="2">
        <v>2.82</v>
      </c>
      <c r="S27" s="2">
        <v>77.73</v>
      </c>
      <c r="T27" s="2">
        <v>3.13</v>
      </c>
      <c r="U27" s="2">
        <f t="shared" si="3"/>
        <v>-4.1002415057991728</v>
      </c>
      <c r="V27" s="2">
        <f t="shared" si="4"/>
        <v>0</v>
      </c>
      <c r="W27" s="2">
        <v>74.08</v>
      </c>
      <c r="X27" s="2">
        <v>4.0599999999999996</v>
      </c>
      <c r="Y27" s="2">
        <f>(O27-W27)*(SQRT(10))/(SQRT(P27^2+X27^2))</f>
        <v>-1.1679719629269785</v>
      </c>
      <c r="Z27" s="2">
        <f t="shared" si="5"/>
        <v>0</v>
      </c>
    </row>
    <row r="28" spans="1:26" s="2" customFormat="1" x14ac:dyDescent="0.35">
      <c r="B28" s="2" t="s">
        <v>25</v>
      </c>
      <c r="C28" s="2">
        <v>75.72</v>
      </c>
      <c r="D28" s="2">
        <v>1.59</v>
      </c>
      <c r="E28" s="2">
        <v>80.37</v>
      </c>
      <c r="F28" s="2">
        <v>2.5499999999999998</v>
      </c>
      <c r="G28" s="2">
        <v>78.16</v>
      </c>
      <c r="H28" s="2">
        <v>1.69</v>
      </c>
      <c r="I28" s="2">
        <f t="shared" si="0"/>
        <v>-3.3252877656551565</v>
      </c>
      <c r="J28" s="2">
        <f t="shared" si="1"/>
        <v>0</v>
      </c>
      <c r="K28" s="2">
        <v>78.290000000000006</v>
      </c>
      <c r="L28" s="2">
        <v>2.2000000000000002</v>
      </c>
      <c r="M28" s="2">
        <f>(C28-K28)*(SQRT(10))/(SQRT(D28^2+L28^2))</f>
        <v>-2.9940246223806075</v>
      </c>
      <c r="N28" s="2">
        <f t="shared" si="2"/>
        <v>0</v>
      </c>
      <c r="O28" s="2">
        <v>65.55</v>
      </c>
      <c r="P28" s="2">
        <v>3.68</v>
      </c>
      <c r="Q28" s="2">
        <v>75.510000000000005</v>
      </c>
      <c r="R28" s="2">
        <v>3.75</v>
      </c>
      <c r="S28" s="2">
        <v>70.94</v>
      </c>
      <c r="T28" s="2">
        <v>3.25</v>
      </c>
      <c r="U28" s="2">
        <f t="shared" si="3"/>
        <v>-3.4716513070303399</v>
      </c>
      <c r="V28" s="2">
        <f t="shared" si="4"/>
        <v>0</v>
      </c>
      <c r="W28" s="2">
        <v>66.42</v>
      </c>
      <c r="X28" s="2">
        <v>4.38</v>
      </c>
      <c r="Y28" s="2">
        <f>(O28-W28)*(SQRT(10))/(SQRT(P28^2+X28^2))</f>
        <v>-0.48091406788234603</v>
      </c>
      <c r="Z28" s="2">
        <f t="shared" si="5"/>
        <v>0</v>
      </c>
    </row>
    <row r="29" spans="1:26" s="3" customFormat="1" x14ac:dyDescent="0.35">
      <c r="B29" s="3" t="s">
        <v>26</v>
      </c>
      <c r="C29" s="3">
        <v>70.790000000000006</v>
      </c>
      <c r="D29" s="3">
        <v>2.14</v>
      </c>
      <c r="E29" s="3">
        <v>73.37</v>
      </c>
      <c r="F29" s="3">
        <v>1.66</v>
      </c>
      <c r="G29" s="3">
        <v>66.77</v>
      </c>
      <c r="H29" s="3">
        <v>3.97</v>
      </c>
      <c r="I29" s="3">
        <f t="shared" si="0"/>
        <v>2.8186765405208583</v>
      </c>
      <c r="J29" s="3">
        <f t="shared" si="1"/>
        <v>1</v>
      </c>
      <c r="K29" s="3">
        <v>68.63</v>
      </c>
      <c r="L29" s="3">
        <v>3.74</v>
      </c>
      <c r="M29" s="3">
        <f>(C29-K29)*(SQRT(10))/(SQRT(D29^2+L29^2))</f>
        <v>1.5851871508577327</v>
      </c>
      <c r="N29" s="3">
        <f t="shared" si="2"/>
        <v>0</v>
      </c>
      <c r="O29" s="3">
        <v>58.99</v>
      </c>
      <c r="P29" s="3">
        <v>2.38</v>
      </c>
      <c r="Q29" s="3">
        <v>63.46</v>
      </c>
      <c r="R29" s="3">
        <v>4.1900000000000004</v>
      </c>
      <c r="S29" s="3">
        <v>54.94</v>
      </c>
      <c r="T29" s="3">
        <v>4.07</v>
      </c>
      <c r="U29" s="3">
        <f t="shared" si="3"/>
        <v>2.7163900419871663</v>
      </c>
      <c r="V29" s="3">
        <f t="shared" si="4"/>
        <v>1</v>
      </c>
      <c r="W29" s="3">
        <v>51.58</v>
      </c>
      <c r="X29" s="3">
        <v>4.72</v>
      </c>
      <c r="Y29" s="3">
        <f>(O29-W29)*(SQRT(10))/(SQRT(P29^2+X29^2))</f>
        <v>4.432852154225694</v>
      </c>
      <c r="Z29" s="3">
        <f t="shared" si="5"/>
        <v>1</v>
      </c>
    </row>
    <row r="30" spans="1:26" s="3" customFormat="1" x14ac:dyDescent="0.35">
      <c r="B30" s="3" t="s">
        <v>27</v>
      </c>
      <c r="C30" s="3">
        <v>65.88</v>
      </c>
      <c r="D30" s="3">
        <v>3.47</v>
      </c>
      <c r="E30" s="3">
        <v>68.72</v>
      </c>
      <c r="F30" s="3">
        <v>2.34</v>
      </c>
      <c r="G30" s="3">
        <v>61.36</v>
      </c>
      <c r="H30" s="3">
        <v>4.87</v>
      </c>
      <c r="I30" s="3">
        <f t="shared" si="0"/>
        <v>2.3903034556174751</v>
      </c>
      <c r="J30" s="3">
        <f t="shared" si="1"/>
        <v>1</v>
      </c>
      <c r="K30" s="3">
        <v>62.66</v>
      </c>
      <c r="L30" s="3">
        <v>4.42</v>
      </c>
      <c r="M30" s="3">
        <f>(C30-K30)*(SQRT(10))/(SQRT(D30^2+L30^2))</f>
        <v>1.8120424817895484</v>
      </c>
      <c r="N30" s="3">
        <f t="shared" si="2"/>
        <v>1</v>
      </c>
      <c r="O30" s="3">
        <v>50.78</v>
      </c>
      <c r="P30" s="3">
        <v>4.01</v>
      </c>
      <c r="Q30" s="3">
        <v>55.6</v>
      </c>
      <c r="R30" s="3">
        <v>4.8499999999999996</v>
      </c>
      <c r="S30" s="3">
        <v>47.78</v>
      </c>
      <c r="T30" s="3">
        <v>4.2300000000000004</v>
      </c>
      <c r="U30" s="3">
        <f t="shared" si="3"/>
        <v>1.6276248247911422</v>
      </c>
      <c r="V30" s="3">
        <f t="shared" si="4"/>
        <v>0</v>
      </c>
      <c r="W30" s="3">
        <v>43.61</v>
      </c>
      <c r="X30" s="3">
        <v>6.1</v>
      </c>
      <c r="Y30" s="3">
        <f>(O30-W30)*(SQRT(10))/(SQRT(P30^2+X30^2))</f>
        <v>3.1059602122900252</v>
      </c>
      <c r="Z30" s="3">
        <f t="shared" si="5"/>
        <v>1</v>
      </c>
    </row>
    <row r="31" spans="1:26" s="3" customFormat="1" x14ac:dyDescent="0.35">
      <c r="B31" s="3" t="s">
        <v>28</v>
      </c>
      <c r="C31" s="3">
        <v>60.79</v>
      </c>
      <c r="D31" s="3">
        <v>3.71</v>
      </c>
      <c r="E31" s="3">
        <v>64.319999999999993</v>
      </c>
      <c r="F31" s="3">
        <v>2.99</v>
      </c>
      <c r="G31" s="3">
        <v>53.65</v>
      </c>
      <c r="H31" s="3">
        <v>5.3</v>
      </c>
      <c r="I31" s="3">
        <f t="shared" si="0"/>
        <v>3.4900303844122611</v>
      </c>
      <c r="J31" s="3">
        <f t="shared" si="1"/>
        <v>1</v>
      </c>
      <c r="K31" s="3">
        <v>56.09</v>
      </c>
      <c r="L31" s="3">
        <v>5.07</v>
      </c>
      <c r="M31" s="3">
        <f>(C31-K31)*(SQRT(10))/(SQRT(D31^2+L31^2))</f>
        <v>2.3657551620222814</v>
      </c>
      <c r="N31" s="3">
        <f t="shared" si="2"/>
        <v>1</v>
      </c>
      <c r="O31" s="3">
        <v>44.42</v>
      </c>
      <c r="P31" s="3">
        <v>4.67</v>
      </c>
      <c r="Q31" s="3">
        <v>47.71</v>
      </c>
      <c r="R31" s="3">
        <v>3.86</v>
      </c>
      <c r="S31" s="3">
        <v>39.130000000000003</v>
      </c>
      <c r="T31" s="3">
        <v>4.3600000000000003</v>
      </c>
      <c r="U31" s="3">
        <f t="shared" si="3"/>
        <v>2.6183466981809822</v>
      </c>
      <c r="V31" s="3">
        <f t="shared" si="4"/>
        <v>1</v>
      </c>
      <c r="W31" s="3">
        <v>36.25</v>
      </c>
      <c r="X31" s="3">
        <v>5.77</v>
      </c>
      <c r="Y31" s="3">
        <f>(O31-W31)*(SQRT(10))/(SQRT(P31^2+X31^2))</f>
        <v>3.4804801681376167</v>
      </c>
      <c r="Z31" s="3">
        <f t="shared" si="5"/>
        <v>1</v>
      </c>
    </row>
    <row r="32" spans="1:26" s="1" customFormat="1" x14ac:dyDescent="0.35">
      <c r="B32" s="1" t="s">
        <v>18</v>
      </c>
      <c r="C32" s="1">
        <v>78.2</v>
      </c>
      <c r="D32" s="1">
        <v>1.79</v>
      </c>
      <c r="E32" s="1">
        <v>79.069999999999993</v>
      </c>
      <c r="F32" s="1">
        <v>1.89</v>
      </c>
      <c r="G32" s="1">
        <v>77.75</v>
      </c>
      <c r="H32" s="1">
        <v>1.95</v>
      </c>
      <c r="I32" s="1">
        <f t="shared" si="0"/>
        <v>0.53759949415017871</v>
      </c>
      <c r="J32" s="1">
        <f t="shared" si="1"/>
        <v>0</v>
      </c>
      <c r="K32" s="1">
        <v>77.290000000000006</v>
      </c>
      <c r="L32" s="1">
        <v>1.6</v>
      </c>
      <c r="M32" s="1">
        <f>(C32-K32)*(SQRT(10))/(SQRT(D32^2+L32^2))</f>
        <v>1.1986037689543194</v>
      </c>
      <c r="N32" s="1">
        <f t="shared" si="2"/>
        <v>0</v>
      </c>
      <c r="O32" s="1">
        <v>77.36</v>
      </c>
      <c r="P32" s="1">
        <v>2.4500000000000002</v>
      </c>
      <c r="Q32" s="1">
        <v>78.790000000000006</v>
      </c>
      <c r="R32" s="1">
        <v>1.52</v>
      </c>
      <c r="S32" s="1">
        <v>76.3</v>
      </c>
      <c r="T32" s="1">
        <v>1.64</v>
      </c>
      <c r="U32" s="1">
        <f t="shared" si="3"/>
        <v>1.136955608148547</v>
      </c>
      <c r="V32" s="1">
        <f t="shared" si="4"/>
        <v>0</v>
      </c>
      <c r="W32" s="1">
        <v>76.81</v>
      </c>
      <c r="X32" s="1">
        <v>1.79</v>
      </c>
      <c r="Y32" s="1">
        <f>(O32-W32)*(SQRT(10))/(SQRT(P32^2+X32^2))</f>
        <v>0.57320906791855863</v>
      </c>
      <c r="Z32" s="1">
        <f t="shared" si="5"/>
        <v>0</v>
      </c>
    </row>
    <row r="33" spans="1:26" s="1" customFormat="1" x14ac:dyDescent="0.35">
      <c r="B33" s="1" t="s">
        <v>19</v>
      </c>
      <c r="C33" s="1">
        <v>73.7</v>
      </c>
      <c r="D33" s="1">
        <v>2.73</v>
      </c>
      <c r="E33" s="1">
        <v>75.989999999999995</v>
      </c>
      <c r="F33" s="1">
        <v>1.53</v>
      </c>
      <c r="G33" s="1">
        <v>74.400000000000006</v>
      </c>
      <c r="H33" s="1">
        <v>2.02</v>
      </c>
      <c r="I33" s="1">
        <f t="shared" si="0"/>
        <v>-0.65181033992955084</v>
      </c>
      <c r="J33" s="1">
        <f t="shared" si="1"/>
        <v>0</v>
      </c>
      <c r="K33" s="1">
        <v>74.36</v>
      </c>
      <c r="L33" s="1">
        <v>1.77</v>
      </c>
      <c r="M33" s="1">
        <f>(C33-K33)*(SQRT(10))/(SQRT(D33^2+L33^2))</f>
        <v>-0.6414784827007548</v>
      </c>
      <c r="N33" s="1">
        <f t="shared" si="2"/>
        <v>0</v>
      </c>
      <c r="O33" s="1">
        <v>73.069999999999993</v>
      </c>
      <c r="P33" s="1">
        <v>2.4900000000000002</v>
      </c>
      <c r="Q33" s="1">
        <v>76.180000000000007</v>
      </c>
      <c r="R33" s="1">
        <v>2.21</v>
      </c>
      <c r="S33" s="1">
        <v>73.34</v>
      </c>
      <c r="T33" s="1">
        <v>2.27</v>
      </c>
      <c r="U33" s="1">
        <f t="shared" si="3"/>
        <v>-0.25340107049491928</v>
      </c>
      <c r="V33" s="1">
        <f t="shared" si="4"/>
        <v>0</v>
      </c>
      <c r="W33" s="1">
        <v>72.510000000000005</v>
      </c>
      <c r="X33" s="1">
        <v>1.99</v>
      </c>
      <c r="Y33" s="1">
        <f>(O33-W33)*(SQRT(10))/(SQRT(P33^2+X33^2))</f>
        <v>0.55556758493478864</v>
      </c>
      <c r="Z33" s="1">
        <f t="shared" si="5"/>
        <v>0</v>
      </c>
    </row>
    <row r="34" spans="1:26" s="1" customFormat="1" x14ac:dyDescent="0.35">
      <c r="B34" s="1" t="s">
        <v>20</v>
      </c>
      <c r="C34" s="1">
        <v>69.349999999999994</v>
      </c>
      <c r="D34" s="1">
        <v>2.71</v>
      </c>
      <c r="E34" s="1">
        <v>75.97</v>
      </c>
      <c r="F34" s="1">
        <v>1.72</v>
      </c>
      <c r="G34" s="1">
        <v>74.260000000000005</v>
      </c>
      <c r="H34" s="1">
        <v>1.98</v>
      </c>
      <c r="I34" s="1">
        <f t="shared" si="0"/>
        <v>-4.6262120175687231</v>
      </c>
      <c r="J34" s="1">
        <f t="shared" si="1"/>
        <v>0</v>
      </c>
      <c r="K34" s="1">
        <v>74.3</v>
      </c>
      <c r="L34" s="1">
        <v>1.79</v>
      </c>
      <c r="M34" s="1">
        <f>(C34-K34)*(SQRT(10))/(SQRT(D34^2+L34^2))</f>
        <v>-4.819655769768679</v>
      </c>
      <c r="N34" s="1">
        <f t="shared" si="2"/>
        <v>0</v>
      </c>
      <c r="O34" s="1">
        <v>69.569999999999993</v>
      </c>
      <c r="P34" s="1">
        <v>2.85</v>
      </c>
      <c r="Q34" s="1">
        <v>76.06</v>
      </c>
      <c r="R34" s="1">
        <v>2.1</v>
      </c>
      <c r="S34" s="1">
        <v>73.59</v>
      </c>
      <c r="T34" s="1">
        <v>2.8</v>
      </c>
      <c r="U34" s="1">
        <f t="shared" si="3"/>
        <v>-3.1818199310473365</v>
      </c>
      <c r="V34" s="1">
        <f t="shared" si="4"/>
        <v>0</v>
      </c>
      <c r="W34" s="1">
        <v>72.67</v>
      </c>
      <c r="X34" s="1">
        <v>2.21</v>
      </c>
      <c r="Y34" s="1">
        <f>(O34-W34)*(SQRT(10))/(SQRT(P34^2+X34^2))</f>
        <v>-2.7181899453437102</v>
      </c>
      <c r="Z34" s="1">
        <f t="shared" si="5"/>
        <v>0</v>
      </c>
    </row>
    <row r="35" spans="1:26" s="2" customFormat="1" x14ac:dyDescent="0.35">
      <c r="B35" s="2" t="s">
        <v>21</v>
      </c>
      <c r="C35" s="2">
        <v>66.41</v>
      </c>
      <c r="D35" s="2">
        <v>2.89</v>
      </c>
      <c r="E35" s="2">
        <v>69.95</v>
      </c>
      <c r="F35" s="2">
        <v>1.86</v>
      </c>
      <c r="G35" s="2">
        <v>66.819999999999993</v>
      </c>
      <c r="H35" s="2">
        <v>1.9</v>
      </c>
      <c r="I35" s="2">
        <f t="shared" si="0"/>
        <v>-0.37486953058720507</v>
      </c>
      <c r="J35" s="2">
        <f t="shared" si="1"/>
        <v>0</v>
      </c>
      <c r="K35" s="2">
        <v>66.319999999999993</v>
      </c>
      <c r="L35" s="2">
        <v>1.99</v>
      </c>
      <c r="M35" s="2">
        <f>(C35-K35)*(SQRT(10))/(SQRT(D35^2+L35^2))</f>
        <v>8.1110051779465023E-2</v>
      </c>
      <c r="N35" s="2">
        <f t="shared" si="2"/>
        <v>0</v>
      </c>
      <c r="O35" s="2">
        <v>65.73</v>
      </c>
      <c r="P35" s="2">
        <v>3.21</v>
      </c>
      <c r="Q35" s="2">
        <v>68.28</v>
      </c>
      <c r="R35" s="2">
        <v>2.92</v>
      </c>
      <c r="S35" s="2">
        <v>65.38</v>
      </c>
      <c r="T35" s="2">
        <v>2</v>
      </c>
      <c r="U35" s="2">
        <f t="shared" si="3"/>
        <v>0.29264275422617864</v>
      </c>
      <c r="V35" s="2">
        <f t="shared" si="4"/>
        <v>0</v>
      </c>
      <c r="W35" s="2">
        <v>63.31</v>
      </c>
      <c r="X35" s="2">
        <v>3.42</v>
      </c>
      <c r="Y35" s="2">
        <f>(O35-W35)*(SQRT(10))/(SQRT(P35^2+X35^2))</f>
        <v>1.6315451269808545</v>
      </c>
      <c r="Z35" s="2">
        <f t="shared" si="5"/>
        <v>0</v>
      </c>
    </row>
    <row r="36" spans="1:26" s="2" customFormat="1" x14ac:dyDescent="0.35">
      <c r="A36" s="2" t="s">
        <v>31</v>
      </c>
      <c r="B36" s="2" t="s">
        <v>23</v>
      </c>
      <c r="C36" s="2">
        <v>63.2</v>
      </c>
      <c r="D36" s="2">
        <v>3.03</v>
      </c>
      <c r="E36" s="2">
        <v>66.08</v>
      </c>
      <c r="F36" s="2">
        <v>2.52</v>
      </c>
      <c r="G36" s="2">
        <v>63.13</v>
      </c>
      <c r="H36" s="2">
        <v>2.3199999999999998</v>
      </c>
      <c r="I36" s="2">
        <f t="shared" si="0"/>
        <v>5.8005362074102874E-2</v>
      </c>
      <c r="J36" s="2">
        <f t="shared" si="1"/>
        <v>0</v>
      </c>
      <c r="K36" s="2">
        <v>62.52</v>
      </c>
      <c r="L36" s="2">
        <v>2.5099999999999998</v>
      </c>
      <c r="M36" s="2">
        <f>(C36-K36)*(SQRT(10))/(SQRT(D36^2+L36^2))</f>
        <v>0.54652421282069141</v>
      </c>
      <c r="N36" s="2">
        <f t="shared" si="2"/>
        <v>0</v>
      </c>
      <c r="O36" s="2">
        <v>61.62</v>
      </c>
      <c r="P36" s="2">
        <v>3.64</v>
      </c>
      <c r="Q36" s="2">
        <v>63.45</v>
      </c>
      <c r="R36" s="2">
        <v>3.42</v>
      </c>
      <c r="S36" s="2">
        <v>61.21</v>
      </c>
      <c r="T36" s="2">
        <v>1.97</v>
      </c>
      <c r="U36" s="2">
        <f t="shared" si="3"/>
        <v>0.31325559537946229</v>
      </c>
      <c r="V36" s="2">
        <f t="shared" si="4"/>
        <v>0</v>
      </c>
      <c r="W36" s="2">
        <v>58.14</v>
      </c>
      <c r="X36" s="2">
        <v>3.82</v>
      </c>
      <c r="Y36" s="2">
        <f>(O36-W36)*(SQRT(10))/(SQRT(P36^2+X36^2))</f>
        <v>2.0855904493567503</v>
      </c>
      <c r="Z36" s="2">
        <f t="shared" si="5"/>
        <v>1</v>
      </c>
    </row>
    <row r="37" spans="1:26" s="2" customFormat="1" x14ac:dyDescent="0.35">
      <c r="B37" s="2" t="s">
        <v>24</v>
      </c>
      <c r="C37" s="2">
        <v>59.29</v>
      </c>
      <c r="D37" s="2">
        <v>3.91</v>
      </c>
      <c r="E37" s="2">
        <v>65.89</v>
      </c>
      <c r="F37" s="2">
        <v>2.65</v>
      </c>
      <c r="G37" s="2">
        <v>63.02</v>
      </c>
      <c r="H37" s="2">
        <v>2.2400000000000002</v>
      </c>
      <c r="I37" s="2">
        <f t="shared" si="0"/>
        <v>-2.6175793087933155</v>
      </c>
      <c r="J37" s="2">
        <f t="shared" si="1"/>
        <v>0</v>
      </c>
      <c r="K37" s="2">
        <v>62.88</v>
      </c>
      <c r="L37" s="2">
        <v>2.7</v>
      </c>
      <c r="M37" s="2">
        <f>(C37-K37)*(SQRT(10))/(SQRT(D37^2+L37^2))</f>
        <v>-2.389190352815235</v>
      </c>
      <c r="N37" s="2">
        <f t="shared" si="2"/>
        <v>0</v>
      </c>
      <c r="O37" s="2">
        <v>56.64</v>
      </c>
      <c r="P37" s="2">
        <v>4.1100000000000003</v>
      </c>
      <c r="Q37" s="2">
        <v>63.72</v>
      </c>
      <c r="R37" s="2">
        <v>3.37</v>
      </c>
      <c r="S37" s="2">
        <v>61.14</v>
      </c>
      <c r="T37" s="2">
        <v>2.08</v>
      </c>
      <c r="U37" s="2">
        <f t="shared" si="3"/>
        <v>-3.0892650723100532</v>
      </c>
      <c r="V37" s="2">
        <f t="shared" si="4"/>
        <v>0</v>
      </c>
      <c r="W37" s="2">
        <v>58.25</v>
      </c>
      <c r="X37" s="2">
        <v>4.07</v>
      </c>
      <c r="Y37" s="2">
        <f>(O37-W37)*(SQRT(10))/(SQRT(P37^2+X37^2))</f>
        <v>-0.88020205436838828</v>
      </c>
      <c r="Z37" s="2">
        <f t="shared" si="5"/>
        <v>0</v>
      </c>
    </row>
    <row r="38" spans="1:26" s="2" customFormat="1" x14ac:dyDescent="0.35">
      <c r="B38" s="2" t="s">
        <v>25</v>
      </c>
      <c r="C38" s="2">
        <v>55.32</v>
      </c>
      <c r="D38" s="2">
        <v>3.37</v>
      </c>
      <c r="E38" s="2">
        <v>61.61</v>
      </c>
      <c r="F38" s="2">
        <v>3.37</v>
      </c>
      <c r="G38" s="2">
        <v>59.03</v>
      </c>
      <c r="H38" s="2">
        <v>2.54</v>
      </c>
      <c r="I38" s="2">
        <f t="shared" si="0"/>
        <v>-2.7800988577514234</v>
      </c>
      <c r="J38" s="2">
        <f t="shared" si="1"/>
        <v>0</v>
      </c>
      <c r="K38" s="2">
        <v>58.43</v>
      </c>
      <c r="L38" s="2">
        <v>3.53</v>
      </c>
      <c r="M38" s="2">
        <f>(C38-K38)*(SQRT(10))/(SQRT(D38^2+L38^2))</f>
        <v>-2.0151601528004064</v>
      </c>
      <c r="N38" s="2">
        <f t="shared" si="2"/>
        <v>0</v>
      </c>
      <c r="O38" s="2">
        <v>52.45</v>
      </c>
      <c r="P38" s="2">
        <v>3.48</v>
      </c>
      <c r="Q38" s="2">
        <v>58.66</v>
      </c>
      <c r="R38" s="2">
        <v>3.67</v>
      </c>
      <c r="S38" s="2">
        <v>56.92</v>
      </c>
      <c r="T38" s="2">
        <v>2.4700000000000002</v>
      </c>
      <c r="U38" s="2">
        <f t="shared" si="3"/>
        <v>-3.3123563185964224</v>
      </c>
      <c r="V38" s="2">
        <f t="shared" si="4"/>
        <v>0</v>
      </c>
      <c r="W38" s="2">
        <v>54.62</v>
      </c>
      <c r="X38" s="2">
        <v>3.04</v>
      </c>
      <c r="Y38" s="2">
        <f>(O38-W38)*(SQRT(10))/(SQRT(P38^2+X38^2))</f>
        <v>-1.4850478708508392</v>
      </c>
      <c r="Z38" s="2">
        <f t="shared" si="5"/>
        <v>0</v>
      </c>
    </row>
    <row r="39" spans="1:26" s="3" customFormat="1" x14ac:dyDescent="0.35">
      <c r="B39" s="3" t="s">
        <v>26</v>
      </c>
      <c r="C39" s="3">
        <v>51.17</v>
      </c>
      <c r="D39" s="3">
        <v>4.3</v>
      </c>
      <c r="E39" s="3">
        <v>53.19</v>
      </c>
      <c r="F39" s="3">
        <v>2.79</v>
      </c>
      <c r="G39" s="3">
        <v>50.46</v>
      </c>
      <c r="H39" s="3">
        <v>2.77</v>
      </c>
      <c r="I39" s="3">
        <f t="shared" si="0"/>
        <v>0.43895035853589481</v>
      </c>
      <c r="J39" s="3">
        <f t="shared" si="1"/>
        <v>0</v>
      </c>
      <c r="K39" s="3">
        <v>50.45</v>
      </c>
      <c r="L39" s="3">
        <v>3.31</v>
      </c>
      <c r="M39" s="3">
        <f>(C39-K39)*(SQRT(10))/(SQRT(D39^2+L39^2))</f>
        <v>0.41958369686058911</v>
      </c>
      <c r="N39" s="3">
        <f t="shared" si="2"/>
        <v>0</v>
      </c>
      <c r="O39" s="3">
        <v>48.67</v>
      </c>
      <c r="P39" s="3">
        <v>4.03</v>
      </c>
      <c r="Q39" s="3">
        <v>50.72</v>
      </c>
      <c r="R39" s="3">
        <v>3.03</v>
      </c>
      <c r="S39" s="3">
        <v>47.93</v>
      </c>
      <c r="T39" s="3">
        <v>2.76</v>
      </c>
      <c r="U39" s="3">
        <f t="shared" si="3"/>
        <v>0.47908232863648176</v>
      </c>
      <c r="V39" s="3">
        <f t="shared" si="4"/>
        <v>0</v>
      </c>
      <c r="W39" s="3">
        <v>44.76</v>
      </c>
      <c r="X39" s="3">
        <v>2.35</v>
      </c>
      <c r="Y39" s="3">
        <f>(O39-W39)*(SQRT(10))/(SQRT(P39^2+X39^2))</f>
        <v>2.6504119761238569</v>
      </c>
      <c r="Z39" s="3">
        <f t="shared" si="5"/>
        <v>1</v>
      </c>
    </row>
    <row r="40" spans="1:26" s="3" customFormat="1" x14ac:dyDescent="0.35">
      <c r="B40" s="3" t="s">
        <v>27</v>
      </c>
      <c r="C40" s="3">
        <v>47.79</v>
      </c>
      <c r="D40" s="3">
        <v>3.67</v>
      </c>
      <c r="E40" s="3">
        <v>48.55</v>
      </c>
      <c r="F40" s="3">
        <v>3.52</v>
      </c>
      <c r="G40" s="3">
        <v>46.59</v>
      </c>
      <c r="H40" s="3">
        <v>3.19</v>
      </c>
      <c r="I40" s="3">
        <f t="shared" si="0"/>
        <v>0.78038980451225382</v>
      </c>
      <c r="J40" s="3">
        <f t="shared" si="1"/>
        <v>0</v>
      </c>
      <c r="K40" s="3">
        <v>46.7</v>
      </c>
      <c r="L40" s="3">
        <v>3.37</v>
      </c>
      <c r="M40" s="3">
        <f>(C40-K40)*(SQRT(10))/(SQRT(D40^2+L40^2))</f>
        <v>0.69179094282110098</v>
      </c>
      <c r="N40" s="3">
        <f t="shared" si="2"/>
        <v>0</v>
      </c>
      <c r="O40" s="3">
        <v>45.01</v>
      </c>
      <c r="P40" s="3">
        <v>2.82</v>
      </c>
      <c r="Q40" s="3">
        <v>47.4</v>
      </c>
      <c r="R40" s="3">
        <v>4.53</v>
      </c>
      <c r="S40" s="3">
        <v>42.69</v>
      </c>
      <c r="T40" s="3">
        <v>3.05</v>
      </c>
      <c r="U40" s="3">
        <f t="shared" si="3"/>
        <v>1.7661669822008819</v>
      </c>
      <c r="V40" s="3">
        <f t="shared" si="4"/>
        <v>1</v>
      </c>
      <c r="W40" s="3">
        <v>40.29</v>
      </c>
      <c r="X40" s="3">
        <v>4.3600000000000003</v>
      </c>
      <c r="Y40" s="3">
        <f>(O40-W40)*(SQRT(10))/(SQRT(P40^2+X40^2))</f>
        <v>2.8745240492565833</v>
      </c>
      <c r="Z40" s="3">
        <f t="shared" si="5"/>
        <v>1</v>
      </c>
    </row>
    <row r="41" spans="1:26" s="3" customFormat="1" x14ac:dyDescent="0.35">
      <c r="B41" s="3" t="s">
        <v>28</v>
      </c>
      <c r="C41" s="3">
        <v>44.12</v>
      </c>
      <c r="D41" s="3">
        <v>4.3499999999999996</v>
      </c>
      <c r="E41" s="3">
        <v>45.68</v>
      </c>
      <c r="F41" s="3">
        <v>2.85</v>
      </c>
      <c r="G41" s="3">
        <v>41.16</v>
      </c>
      <c r="H41" s="3">
        <v>3.31</v>
      </c>
      <c r="I41" s="3">
        <f t="shared" si="0"/>
        <v>1.7124251159590504</v>
      </c>
      <c r="J41" s="3">
        <f t="shared" si="1"/>
        <v>0</v>
      </c>
      <c r="K41" s="3">
        <v>40.56</v>
      </c>
      <c r="L41" s="3">
        <v>3.59</v>
      </c>
      <c r="M41" s="3">
        <f>(C41-K41)*(SQRT(10))/(SQRT(D41^2+L41^2))</f>
        <v>1.9960162269143509</v>
      </c>
      <c r="N41" s="3">
        <f t="shared" si="2"/>
        <v>1</v>
      </c>
      <c r="O41" s="3">
        <v>39.93</v>
      </c>
      <c r="P41" s="3">
        <v>2.99</v>
      </c>
      <c r="Q41" s="3">
        <v>43.33</v>
      </c>
      <c r="R41" s="3">
        <v>3.73</v>
      </c>
      <c r="S41" s="3">
        <v>38.03</v>
      </c>
      <c r="T41" s="3">
        <v>3.27</v>
      </c>
      <c r="U41" s="3">
        <f t="shared" si="3"/>
        <v>1.3560018050987834</v>
      </c>
      <c r="V41" s="3">
        <f t="shared" si="4"/>
        <v>0</v>
      </c>
      <c r="W41" s="3">
        <v>36.200000000000003</v>
      </c>
      <c r="X41" s="3">
        <v>3.08</v>
      </c>
      <c r="Y41" s="3">
        <f>(O41-W41)*(SQRT(10))/(SQRT(P41^2+X41^2))</f>
        <v>2.7478144691315629</v>
      </c>
      <c r="Z41" s="3">
        <f t="shared" si="5"/>
        <v>1</v>
      </c>
    </row>
    <row r="42" spans="1:26" s="1" customFormat="1" x14ac:dyDescent="0.35">
      <c r="B42" s="1" t="s">
        <v>18</v>
      </c>
      <c r="C42" s="1">
        <v>85.57</v>
      </c>
      <c r="D42" s="1">
        <v>0.83</v>
      </c>
      <c r="E42" s="1">
        <v>80.87</v>
      </c>
      <c r="F42" s="1">
        <v>8.5500000000000007</v>
      </c>
      <c r="G42" s="1">
        <v>84.13</v>
      </c>
      <c r="H42" s="1">
        <v>1.88</v>
      </c>
      <c r="I42" s="1">
        <f t="shared" si="0"/>
        <v>2.2158304486105305</v>
      </c>
      <c r="J42" s="1">
        <f t="shared" si="1"/>
        <v>1</v>
      </c>
      <c r="K42" s="1">
        <v>84.25</v>
      </c>
      <c r="L42" s="1">
        <v>1.36</v>
      </c>
      <c r="M42" s="1">
        <f>(C42-K42)*(SQRT(10))/(SQRT(D42^2+L42^2))</f>
        <v>2.6199038153290406</v>
      </c>
      <c r="N42" s="1">
        <f t="shared" si="2"/>
        <v>1</v>
      </c>
      <c r="O42" s="1">
        <v>85.48</v>
      </c>
      <c r="P42" s="1">
        <v>0.95</v>
      </c>
      <c r="Q42" s="1">
        <v>85.8</v>
      </c>
      <c r="R42" s="1">
        <v>0.72</v>
      </c>
      <c r="S42" s="1">
        <v>84.32</v>
      </c>
      <c r="T42" s="1">
        <v>1.22</v>
      </c>
      <c r="U42" s="1">
        <f t="shared" si="3"/>
        <v>2.3723419210007886</v>
      </c>
      <c r="V42" s="1">
        <f t="shared" si="4"/>
        <v>1</v>
      </c>
      <c r="W42" s="1">
        <v>84.94</v>
      </c>
      <c r="X42" s="1">
        <v>0.61</v>
      </c>
      <c r="Y42" s="1">
        <f>(O42-W42)*(SQRT(10))/(SQRT(P42^2+X42^2))</f>
        <v>1.5125397705023755</v>
      </c>
      <c r="Z42" s="1">
        <f t="shared" si="5"/>
        <v>0</v>
      </c>
    </row>
    <row r="43" spans="1:26" s="1" customFormat="1" x14ac:dyDescent="0.35">
      <c r="B43" s="1" t="s">
        <v>19</v>
      </c>
      <c r="C43" s="1">
        <v>83.17</v>
      </c>
      <c r="D43" s="1">
        <v>1.89</v>
      </c>
      <c r="E43" s="1">
        <v>83.6</v>
      </c>
      <c r="F43" s="1">
        <v>1.08</v>
      </c>
      <c r="G43" s="1">
        <v>81.84</v>
      </c>
      <c r="H43" s="1">
        <v>1.88</v>
      </c>
      <c r="I43" s="1">
        <f t="shared" si="0"/>
        <v>1.5776975850968391</v>
      </c>
      <c r="J43" s="1">
        <f t="shared" si="1"/>
        <v>0</v>
      </c>
      <c r="K43" s="1">
        <v>82.17</v>
      </c>
      <c r="L43" s="1">
        <v>2.25</v>
      </c>
      <c r="M43" s="1">
        <f>(C43-K43)*(SQRT(10))/(SQRT(D43^2+L43^2))</f>
        <v>1.0761650614250831</v>
      </c>
      <c r="N43" s="1">
        <f t="shared" si="2"/>
        <v>0</v>
      </c>
      <c r="O43" s="1">
        <v>82.45</v>
      </c>
      <c r="P43" s="1">
        <v>1.06</v>
      </c>
      <c r="Q43" s="1">
        <v>83.58</v>
      </c>
      <c r="R43" s="1">
        <v>1.47</v>
      </c>
      <c r="S43" s="1">
        <v>81.83</v>
      </c>
      <c r="T43" s="1">
        <v>2.44</v>
      </c>
      <c r="U43" s="1">
        <f t="shared" si="3"/>
        <v>0.73698891392189658</v>
      </c>
      <c r="V43" s="1">
        <f t="shared" si="4"/>
        <v>0</v>
      </c>
      <c r="W43" s="1">
        <v>81.27</v>
      </c>
      <c r="X43" s="1">
        <v>1.17</v>
      </c>
      <c r="Y43" s="1">
        <f>(O43-W43)*(SQRT(10))/(SQRT(P43^2+X43^2))</f>
        <v>2.3635479849649257</v>
      </c>
      <c r="Z43" s="1">
        <f t="shared" si="5"/>
        <v>1</v>
      </c>
    </row>
    <row r="44" spans="1:26" s="1" customFormat="1" x14ac:dyDescent="0.35">
      <c r="B44" s="1" t="s">
        <v>20</v>
      </c>
      <c r="C44" s="1">
        <v>79.73</v>
      </c>
      <c r="D44" s="1">
        <v>1.42</v>
      </c>
      <c r="E44" s="1">
        <v>83.58</v>
      </c>
      <c r="F44" s="1">
        <v>1.03</v>
      </c>
      <c r="G44" s="1">
        <v>82.15</v>
      </c>
      <c r="H44" s="1">
        <v>1.43</v>
      </c>
      <c r="I44" s="1">
        <f t="shared" si="0"/>
        <v>-3.797369259926564</v>
      </c>
      <c r="J44" s="1">
        <f t="shared" si="1"/>
        <v>0</v>
      </c>
      <c r="K44" s="1">
        <v>81.91</v>
      </c>
      <c r="L44" s="1">
        <v>2.0699999999999998</v>
      </c>
      <c r="M44" s="1">
        <f>(C44-K44)*(SQRT(10))/(SQRT(D44^2+L44^2))</f>
        <v>-2.7462585076840815</v>
      </c>
      <c r="N44" s="1">
        <f t="shared" si="2"/>
        <v>0</v>
      </c>
      <c r="O44" s="1">
        <v>78.930000000000007</v>
      </c>
      <c r="P44" s="1">
        <v>1.54</v>
      </c>
      <c r="Q44" s="1">
        <v>83.65</v>
      </c>
      <c r="R44" s="1">
        <v>1.4</v>
      </c>
      <c r="S44" s="1">
        <v>81.94</v>
      </c>
      <c r="T44" s="1">
        <v>2.4500000000000002</v>
      </c>
      <c r="U44" s="1">
        <f t="shared" si="3"/>
        <v>-3.2892540963324559</v>
      </c>
      <c r="V44" s="1">
        <f t="shared" si="4"/>
        <v>0</v>
      </c>
      <c r="W44" s="1">
        <v>81.45</v>
      </c>
      <c r="X44" s="1">
        <v>1.05</v>
      </c>
      <c r="Y44" s="1">
        <f>(O44-W44)*(SQRT(10))/(SQRT(P44^2+X44^2))</f>
        <v>-4.2754258937136846</v>
      </c>
      <c r="Z44" s="1">
        <f t="shared" si="5"/>
        <v>0</v>
      </c>
    </row>
    <row r="45" spans="1:26" s="2" customFormat="1" x14ac:dyDescent="0.35">
      <c r="B45" s="2" t="s">
        <v>21</v>
      </c>
      <c r="C45" s="2">
        <v>77.52</v>
      </c>
      <c r="D45" s="2">
        <v>2.2000000000000002</v>
      </c>
      <c r="E45" s="2">
        <v>78.81</v>
      </c>
      <c r="F45" s="2">
        <v>1.1599999999999999</v>
      </c>
      <c r="G45" s="2">
        <v>73.400000000000006</v>
      </c>
      <c r="H45" s="2">
        <v>5.65</v>
      </c>
      <c r="I45" s="2">
        <f t="shared" si="0"/>
        <v>2.1487935775291001</v>
      </c>
      <c r="J45" s="2">
        <f t="shared" si="1"/>
        <v>1</v>
      </c>
      <c r="K45" s="2">
        <v>76.66</v>
      </c>
      <c r="L45" s="2">
        <v>2.37</v>
      </c>
      <c r="M45" s="2">
        <f>(C45-K45)*(SQRT(10))/(SQRT(D45^2+L45^2))</f>
        <v>0.84100189391087909</v>
      </c>
      <c r="N45" s="2">
        <f t="shared" si="2"/>
        <v>0</v>
      </c>
      <c r="O45" s="2">
        <v>74.06</v>
      </c>
      <c r="P45" s="2">
        <v>3.01</v>
      </c>
      <c r="Q45" s="2">
        <v>76.040000000000006</v>
      </c>
      <c r="R45" s="2">
        <v>2.76</v>
      </c>
      <c r="S45" s="2">
        <v>75.760000000000005</v>
      </c>
      <c r="T45" s="2">
        <v>2.3199999999999998</v>
      </c>
      <c r="U45" s="2">
        <f t="shared" si="3"/>
        <v>-1.4145807157423675</v>
      </c>
      <c r="V45" s="2">
        <f t="shared" si="4"/>
        <v>0</v>
      </c>
      <c r="W45" s="2">
        <v>74.48</v>
      </c>
      <c r="X45" s="2">
        <v>3.05</v>
      </c>
      <c r="Y45" s="2">
        <f>(O45-W45)*(SQRT(10))/(SQRT(P45^2+X45^2))</f>
        <v>-0.30994326484205825</v>
      </c>
      <c r="Z45" s="2">
        <f t="shared" si="5"/>
        <v>0</v>
      </c>
    </row>
    <row r="46" spans="1:26" s="2" customFormat="1" x14ac:dyDescent="0.35">
      <c r="A46" s="2" t="s">
        <v>32</v>
      </c>
      <c r="B46" s="2" t="s">
        <v>23</v>
      </c>
      <c r="C46" s="2">
        <v>74.34</v>
      </c>
      <c r="D46" s="2">
        <v>3.35</v>
      </c>
      <c r="E46" s="2">
        <v>76.040000000000006</v>
      </c>
      <c r="F46" s="2">
        <v>2.34</v>
      </c>
      <c r="G46" s="2">
        <v>71.73</v>
      </c>
      <c r="H46" s="2">
        <v>2.25</v>
      </c>
      <c r="I46" s="2">
        <f t="shared" si="0"/>
        <v>2.0452510575087626</v>
      </c>
      <c r="J46" s="2">
        <f t="shared" si="1"/>
        <v>1</v>
      </c>
      <c r="K46" s="2">
        <v>72.540000000000006</v>
      </c>
      <c r="L46" s="2">
        <v>3.45</v>
      </c>
      <c r="M46" s="2">
        <f>(C46-K46)*(SQRT(10))/(SQRT(D46^2+L46^2))</f>
        <v>1.1836727085985708</v>
      </c>
      <c r="N46" s="2">
        <f t="shared" si="2"/>
        <v>0</v>
      </c>
      <c r="O46" s="2">
        <v>71.27</v>
      </c>
      <c r="P46" s="2">
        <v>4.41</v>
      </c>
      <c r="Q46" s="2">
        <v>73.05</v>
      </c>
      <c r="R46" s="2">
        <v>2.94</v>
      </c>
      <c r="S46" s="2">
        <v>72.28</v>
      </c>
      <c r="T46" s="2">
        <v>1.72</v>
      </c>
      <c r="U46" s="2">
        <f t="shared" si="3"/>
        <v>-0.6747367458572513</v>
      </c>
      <c r="V46" s="2">
        <f t="shared" si="4"/>
        <v>0</v>
      </c>
      <c r="W46" s="2">
        <v>69.8</v>
      </c>
      <c r="X46" s="2">
        <v>1.86</v>
      </c>
      <c r="Y46" s="2">
        <f>(O46-W46)*(SQRT(10))/(SQRT(P46^2+X46^2))</f>
        <v>0.97124006930688422</v>
      </c>
      <c r="Z46" s="2">
        <f t="shared" si="5"/>
        <v>0</v>
      </c>
    </row>
    <row r="47" spans="1:26" s="2" customFormat="1" x14ac:dyDescent="0.35">
      <c r="B47" s="2" t="s">
        <v>24</v>
      </c>
      <c r="C47" s="2">
        <v>69.06</v>
      </c>
      <c r="D47" s="2">
        <v>2.85</v>
      </c>
      <c r="E47" s="2">
        <v>76.650000000000006</v>
      </c>
      <c r="F47" s="2">
        <v>2.27</v>
      </c>
      <c r="G47" s="2">
        <v>72.27</v>
      </c>
      <c r="H47" s="2">
        <v>1.56</v>
      </c>
      <c r="I47" s="2">
        <f t="shared" si="0"/>
        <v>-3.124303997861702</v>
      </c>
      <c r="J47" s="2">
        <f t="shared" si="1"/>
        <v>0</v>
      </c>
      <c r="K47" s="2">
        <v>74.510000000000005</v>
      </c>
      <c r="L47" s="2">
        <v>2.0699999999999998</v>
      </c>
      <c r="M47" s="2">
        <f>(C47-K47)*(SQRT(10))/(SQRT(D47^2+L47^2))</f>
        <v>-4.892784754140922</v>
      </c>
      <c r="N47" s="2">
        <f t="shared" si="2"/>
        <v>0</v>
      </c>
      <c r="O47" s="2">
        <v>67.010000000000005</v>
      </c>
      <c r="P47" s="2">
        <v>4.3899999999999997</v>
      </c>
      <c r="Q47" s="2">
        <v>73.39</v>
      </c>
      <c r="R47" s="2">
        <v>2.96</v>
      </c>
      <c r="S47" s="2">
        <v>72.349999999999994</v>
      </c>
      <c r="T47" s="2">
        <v>1.29</v>
      </c>
      <c r="U47" s="2">
        <f t="shared" si="3"/>
        <v>-3.6905604884861791</v>
      </c>
      <c r="V47" s="2">
        <f t="shared" si="4"/>
        <v>0</v>
      </c>
      <c r="W47" s="2">
        <v>69.63</v>
      </c>
      <c r="X47" s="2">
        <v>2.0299999999999998</v>
      </c>
      <c r="Y47" s="2">
        <f>(O47-W47)*(SQRT(10))/(SQRT(P47^2+X47^2))</f>
        <v>-1.7130038178910791</v>
      </c>
      <c r="Z47" s="2">
        <f t="shared" si="5"/>
        <v>0</v>
      </c>
    </row>
    <row r="48" spans="1:26" s="2" customFormat="1" x14ac:dyDescent="0.35">
      <c r="B48" s="2" t="s">
        <v>25</v>
      </c>
      <c r="C48" s="2">
        <v>64.239999999999995</v>
      </c>
      <c r="D48" s="2">
        <v>2.99</v>
      </c>
      <c r="E48" s="2">
        <v>72.599999999999994</v>
      </c>
      <c r="F48" s="2">
        <v>2.2000000000000002</v>
      </c>
      <c r="G48" s="2">
        <v>69.8</v>
      </c>
      <c r="H48" s="2">
        <v>2.56</v>
      </c>
      <c r="I48" s="2">
        <f t="shared" si="0"/>
        <v>-4.466807331480048</v>
      </c>
      <c r="J48" s="2">
        <f t="shared" si="1"/>
        <v>0</v>
      </c>
      <c r="K48" s="2">
        <v>68.63</v>
      </c>
      <c r="L48" s="2">
        <v>2.74</v>
      </c>
      <c r="M48" s="2">
        <f>(C48-K48)*(SQRT(10))/(SQRT(D48^2+L48^2))</f>
        <v>-3.4230396698309358</v>
      </c>
      <c r="N48" s="2">
        <f t="shared" si="2"/>
        <v>0</v>
      </c>
      <c r="O48" s="2">
        <v>62.16</v>
      </c>
      <c r="P48" s="2">
        <v>2.99</v>
      </c>
      <c r="Q48" s="2">
        <v>69.08</v>
      </c>
      <c r="R48" s="2">
        <v>4.08</v>
      </c>
      <c r="S48" s="2">
        <v>68.73</v>
      </c>
      <c r="T48" s="2">
        <v>2.4500000000000002</v>
      </c>
      <c r="U48" s="2">
        <f t="shared" si="3"/>
        <v>-5.3746759401219162</v>
      </c>
      <c r="V48" s="2">
        <f t="shared" si="4"/>
        <v>0</v>
      </c>
      <c r="W48" s="2">
        <v>65.13</v>
      </c>
      <c r="X48" s="2">
        <v>2.87</v>
      </c>
      <c r="Y48" s="2">
        <f>(O48-W48)*(SQRT(10))/(SQRT(P48^2+X48^2))</f>
        <v>-2.2661194142727434</v>
      </c>
      <c r="Z48" s="2">
        <f t="shared" si="5"/>
        <v>0</v>
      </c>
    </row>
    <row r="49" spans="1:26" s="3" customFormat="1" x14ac:dyDescent="0.35">
      <c r="B49" s="3" t="s">
        <v>26</v>
      </c>
      <c r="C49" s="3">
        <v>62.37</v>
      </c>
      <c r="D49" s="3">
        <v>0.45</v>
      </c>
      <c r="E49" s="3">
        <v>62</v>
      </c>
      <c r="F49" s="3">
        <v>3.18</v>
      </c>
      <c r="G49" s="3">
        <v>63.27</v>
      </c>
      <c r="H49" s="3">
        <v>2.0299999999999998</v>
      </c>
      <c r="I49" s="3">
        <f t="shared" si="0"/>
        <v>-1.3687678642006453</v>
      </c>
      <c r="J49" s="3">
        <f t="shared" si="1"/>
        <v>0</v>
      </c>
      <c r="K49" s="3">
        <v>62.32</v>
      </c>
      <c r="L49" s="3">
        <v>2.4</v>
      </c>
      <c r="M49" s="3">
        <f>(C49-K49)*(SQRT(10))/(SQRT(D49^2+L49^2))</f>
        <v>6.4752390823813941E-2</v>
      </c>
      <c r="N49" s="3">
        <f t="shared" si="2"/>
        <v>0</v>
      </c>
      <c r="O49" s="3">
        <v>58.16</v>
      </c>
      <c r="P49" s="3">
        <v>3.18</v>
      </c>
      <c r="Q49" s="3">
        <v>55.05</v>
      </c>
      <c r="R49" s="3">
        <v>6.65</v>
      </c>
      <c r="S49" s="3">
        <v>60.63</v>
      </c>
      <c r="T49" s="3">
        <v>2.46</v>
      </c>
      <c r="U49" s="3">
        <f t="shared" si="3"/>
        <v>-1.9427751168533902</v>
      </c>
      <c r="V49" s="3">
        <f t="shared" si="4"/>
        <v>0</v>
      </c>
      <c r="W49" s="3">
        <v>55.33</v>
      </c>
      <c r="X49" s="3">
        <v>4.8099999999999996</v>
      </c>
      <c r="Y49" s="3">
        <f>(O49-W49)*(SQRT(10))/(SQRT(P49^2+X49^2))</f>
        <v>1.5520310554271748</v>
      </c>
      <c r="Z49" s="3">
        <f t="shared" si="5"/>
        <v>0</v>
      </c>
    </row>
    <row r="50" spans="1:26" s="3" customFormat="1" x14ac:dyDescent="0.35">
      <c r="B50" s="3" t="s">
        <v>27</v>
      </c>
      <c r="C50" s="3">
        <v>58.77</v>
      </c>
      <c r="D50" s="3">
        <v>2.13</v>
      </c>
      <c r="E50" s="3">
        <v>58.33</v>
      </c>
      <c r="F50" s="3">
        <v>4.13</v>
      </c>
      <c r="G50" s="3">
        <v>57.54</v>
      </c>
      <c r="H50" s="3">
        <v>2.0099999999999998</v>
      </c>
      <c r="I50" s="3">
        <f t="shared" si="0"/>
        <v>1.3281202742030651</v>
      </c>
      <c r="J50" s="3">
        <f t="shared" si="1"/>
        <v>0</v>
      </c>
      <c r="K50" s="3">
        <v>57.76</v>
      </c>
      <c r="L50" s="3">
        <v>1.1100000000000001</v>
      </c>
      <c r="M50" s="3">
        <f>(C50-K50)*(SQRT(10))/(SQRT(D50^2+L50^2))</f>
        <v>1.3297533843145035</v>
      </c>
      <c r="N50" s="3">
        <f t="shared" si="2"/>
        <v>0</v>
      </c>
      <c r="O50" s="3">
        <v>54.38</v>
      </c>
      <c r="P50" s="3">
        <v>2.85</v>
      </c>
      <c r="Q50" s="3">
        <v>49.03</v>
      </c>
      <c r="R50" s="3">
        <v>6.71</v>
      </c>
      <c r="S50" s="3">
        <v>54.25</v>
      </c>
      <c r="T50" s="3">
        <v>3.26</v>
      </c>
      <c r="U50" s="3">
        <f t="shared" si="3"/>
        <v>9.493832346570566E-2</v>
      </c>
      <c r="V50" s="3">
        <f t="shared" si="4"/>
        <v>0</v>
      </c>
      <c r="W50" s="3">
        <v>49.8</v>
      </c>
      <c r="X50" s="3">
        <v>4.6399999999999997</v>
      </c>
      <c r="Y50" s="3">
        <f>(O50-W50)*(SQRT(10))/(SQRT(P50^2+X50^2))</f>
        <v>2.6597312131549193</v>
      </c>
      <c r="Z50" s="3">
        <f t="shared" si="5"/>
        <v>1</v>
      </c>
    </row>
    <row r="51" spans="1:26" s="3" customFormat="1" x14ac:dyDescent="0.35">
      <c r="B51" s="3" t="s">
        <v>28</v>
      </c>
      <c r="C51" s="3">
        <v>52.7</v>
      </c>
      <c r="D51" s="3">
        <v>1.47</v>
      </c>
      <c r="E51" s="3">
        <v>51.94</v>
      </c>
      <c r="F51" s="3">
        <v>4.08</v>
      </c>
      <c r="G51" s="3">
        <v>52.5</v>
      </c>
      <c r="H51" s="3">
        <v>2.5299999999999998</v>
      </c>
      <c r="I51" s="3">
        <f t="shared" si="0"/>
        <v>0.21614612613402232</v>
      </c>
      <c r="J51" s="3">
        <f t="shared" si="1"/>
        <v>0</v>
      </c>
      <c r="K51" s="3">
        <v>50.93</v>
      </c>
      <c r="L51" s="3">
        <v>6.66</v>
      </c>
      <c r="M51" s="3">
        <f>(C51-K51)*(SQRT(10))/(SQRT(D51^2+L51^2))</f>
        <v>0.8206722552675525</v>
      </c>
      <c r="N51" s="3">
        <f t="shared" si="2"/>
        <v>0</v>
      </c>
      <c r="O51" s="3">
        <v>45.96</v>
      </c>
      <c r="P51" s="3">
        <v>2.73</v>
      </c>
      <c r="Q51" s="3">
        <v>44.23</v>
      </c>
      <c r="R51" s="3">
        <v>5.22</v>
      </c>
      <c r="S51" s="3">
        <v>48.08</v>
      </c>
      <c r="T51" s="3">
        <v>2.2999999999999998</v>
      </c>
      <c r="U51" s="3">
        <f t="shared" si="3"/>
        <v>-1.878026531666263</v>
      </c>
      <c r="V51" s="3">
        <f t="shared" si="4"/>
        <v>0</v>
      </c>
      <c r="W51" s="3">
        <v>44.65</v>
      </c>
      <c r="X51" s="3">
        <v>5.19</v>
      </c>
      <c r="Y51" s="3">
        <f>(O51-W51)*(SQRT(10))/(SQRT(P51^2+X51^2))</f>
        <v>0.70641761819030124</v>
      </c>
      <c r="Z51" s="3">
        <f t="shared" si="5"/>
        <v>0</v>
      </c>
    </row>
    <row r="53" spans="1:26" s="5" customFormat="1" x14ac:dyDescent="0.35">
      <c r="I53" s="5" t="s">
        <v>35</v>
      </c>
      <c r="J53" s="5">
        <f>SUM(J2:J51)</f>
        <v>18</v>
      </c>
      <c r="M53" s="5" t="s">
        <v>35</v>
      </c>
      <c r="N53" s="5">
        <f>SUM(N2:N51)</f>
        <v>15</v>
      </c>
      <c r="U53" s="5" t="s">
        <v>35</v>
      </c>
      <c r="V53" s="5">
        <f>SUM(V2:V51)</f>
        <v>13</v>
      </c>
      <c r="Y53" s="5" t="s">
        <v>35</v>
      </c>
      <c r="Z53" s="5">
        <f>SUM(Z2:Z51)</f>
        <v>27</v>
      </c>
    </row>
    <row r="55" spans="1:26" x14ac:dyDescent="0.35">
      <c r="I55" s="1" t="s">
        <v>36</v>
      </c>
      <c r="J55" s="1">
        <f>SUM(J2:J4,J12:J14,J22:J24,J32:J34,J42:J44)</f>
        <v>4</v>
      </c>
      <c r="M55" s="1" t="s">
        <v>36</v>
      </c>
      <c r="N55" s="1">
        <f>SUM(N2:N4,N12:N14,N22:N24,N32:N34,N42:N44)</f>
        <v>4</v>
      </c>
      <c r="U55" s="1" t="s">
        <v>36</v>
      </c>
      <c r="V55" s="1">
        <f>SUM(V2:V4,V12:V14,V22:V24,V32:V34,V42:V44)</f>
        <v>2</v>
      </c>
      <c r="Y55" s="1" t="s">
        <v>36</v>
      </c>
      <c r="Z55" s="1">
        <f>SUM(Z2:Z4,Z12:Z14,Z22:Z24,Z32:Z34,Z42:Z44)</f>
        <v>6</v>
      </c>
    </row>
    <row r="56" spans="1:26" x14ac:dyDescent="0.35">
      <c r="I56" s="2" t="s">
        <v>37</v>
      </c>
      <c r="J56" s="2">
        <f>SUM(J5:J8,J15:J18,J25:J28,J35:J38,J45:J48)</f>
        <v>6</v>
      </c>
      <c r="M56" s="2" t="s">
        <v>37</v>
      </c>
      <c r="N56" s="2">
        <f>SUM(N5:N8,N15:N18,N25:N28,N35:N38,N45:N48)</f>
        <v>4</v>
      </c>
      <c r="U56" s="2" t="s">
        <v>37</v>
      </c>
      <c r="V56" s="2">
        <f>SUM(V5:V8,V15:V18,V25:V28,V35:V38,V45:V48)</f>
        <v>4</v>
      </c>
      <c r="Y56" s="2" t="s">
        <v>37</v>
      </c>
      <c r="Z56" s="2">
        <f>SUM(Z5:Z8,Z15:Z18,Z25:Z28,Z35:Z38,Z45:Z48)</f>
        <v>9</v>
      </c>
    </row>
    <row r="57" spans="1:26" x14ac:dyDescent="0.35">
      <c r="I57" s="3" t="s">
        <v>38</v>
      </c>
      <c r="J57" s="3">
        <f>J53-J55-J56</f>
        <v>8</v>
      </c>
      <c r="M57" s="3" t="s">
        <v>38</v>
      </c>
      <c r="N57" s="3">
        <f>N53-N55-N56</f>
        <v>7</v>
      </c>
      <c r="U57" s="3" t="s">
        <v>38</v>
      </c>
      <c r="V57" s="3">
        <f>V53-V55-V56</f>
        <v>7</v>
      </c>
      <c r="Y57" s="3" t="s">
        <v>38</v>
      </c>
      <c r="Z57" s="3">
        <f>Z53-Z55-Z56</f>
        <v>12</v>
      </c>
    </row>
    <row r="61" spans="1:26" x14ac:dyDescent="0.35">
      <c r="A61" s="4"/>
      <c r="B61" s="4"/>
      <c r="C61" s="4"/>
      <c r="D61" s="4"/>
      <c r="E61" s="4"/>
      <c r="F61" s="4"/>
      <c r="G61" s="4" t="s">
        <v>39</v>
      </c>
      <c r="H61" s="4"/>
      <c r="I61" s="4" t="s">
        <v>35</v>
      </c>
      <c r="J61" s="4">
        <f>SUM(J2:J11)</f>
        <v>4</v>
      </c>
      <c r="K61" s="4"/>
      <c r="L61" s="4"/>
      <c r="M61" s="4" t="s">
        <v>35</v>
      </c>
      <c r="N61" s="4">
        <f>SUM(N2:N11)</f>
        <v>3</v>
      </c>
      <c r="O61" s="4"/>
      <c r="P61" s="4"/>
      <c r="Q61" s="4"/>
      <c r="R61" s="4"/>
      <c r="S61" s="4"/>
      <c r="T61" s="4"/>
      <c r="U61" s="4" t="s">
        <v>35</v>
      </c>
      <c r="V61" s="4">
        <f>SUM(V2:V11)</f>
        <v>4</v>
      </c>
      <c r="W61" s="4"/>
      <c r="X61" s="4"/>
      <c r="Y61" s="4" t="s">
        <v>35</v>
      </c>
      <c r="Z61" s="4">
        <f>SUM(Z2:Z11)</f>
        <v>6</v>
      </c>
    </row>
    <row r="62" spans="1:26" x14ac:dyDescent="0.35">
      <c r="I62" s="1" t="s">
        <v>36</v>
      </c>
      <c r="J62" s="1">
        <f>SUM(J2:J4)</f>
        <v>1</v>
      </c>
      <c r="M62" s="1" t="s">
        <v>36</v>
      </c>
      <c r="N62" s="1">
        <f>SUM(N2:N4)</f>
        <v>1</v>
      </c>
      <c r="U62" s="1" t="s">
        <v>36</v>
      </c>
      <c r="V62" s="1">
        <f>SUM(V2:V4)</f>
        <v>1</v>
      </c>
      <c r="Y62" s="1" t="s">
        <v>36</v>
      </c>
      <c r="Z62" s="1">
        <f>SUM(Z2:Z4)</f>
        <v>2</v>
      </c>
    </row>
    <row r="63" spans="1:26" x14ac:dyDescent="0.35">
      <c r="I63" s="2" t="s">
        <v>37</v>
      </c>
      <c r="J63" s="2">
        <f>SUM(J5:J8)</f>
        <v>1</v>
      </c>
      <c r="M63" s="2" t="s">
        <v>37</v>
      </c>
      <c r="N63" s="2">
        <f>SUM(N5:N8)</f>
        <v>0</v>
      </c>
      <c r="U63" s="2" t="s">
        <v>37</v>
      </c>
      <c r="V63" s="2">
        <f>SUM(V5:V8)</f>
        <v>1</v>
      </c>
      <c r="Y63" s="2" t="s">
        <v>37</v>
      </c>
      <c r="Z63" s="2">
        <f>SUM(Z5:Z8)</f>
        <v>2</v>
      </c>
    </row>
    <row r="64" spans="1:26" x14ac:dyDescent="0.35">
      <c r="I64" s="3" t="s">
        <v>38</v>
      </c>
      <c r="J64" s="3">
        <f>J61-J62-J63</f>
        <v>2</v>
      </c>
      <c r="M64" s="3" t="s">
        <v>38</v>
      </c>
      <c r="N64" s="3">
        <f>N61-N62-N63</f>
        <v>2</v>
      </c>
      <c r="U64" s="3" t="s">
        <v>38</v>
      </c>
      <c r="V64" s="3">
        <f>V61-V62-V63</f>
        <v>2</v>
      </c>
      <c r="Y64" s="3" t="s">
        <v>38</v>
      </c>
      <c r="Z64" s="3">
        <f>Z61-Z62-Z63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output_amazon_pho_gnn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Pintu Kumar</cp:lastModifiedBy>
  <dcterms:created xsi:type="dcterms:W3CDTF">2025-03-15T10:18:12Z</dcterms:created>
  <dcterms:modified xsi:type="dcterms:W3CDTF">2025-03-18T07:02:27Z</dcterms:modified>
</cp:coreProperties>
</file>