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ntu\Downloads\Hypothesis Testing\"/>
    </mc:Choice>
  </mc:AlternateContent>
  <xr:revisionPtr revIDLastSave="0" documentId="13_ncr:1_{C05242DF-B3EF-414C-9536-FDE683400805}" xr6:coauthVersionLast="47" xr6:coauthVersionMax="47" xr10:uidLastSave="{00000000-0000-0000-0000-000000000000}"/>
  <bookViews>
    <workbookView xWindow="-110" yWindow="-110" windowWidth="25820" windowHeight="13900" xr2:uid="{64D0C438-F9D2-4724-A0D3-62786C7B1D70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1" i="1" l="1"/>
  <c r="Y50" i="1"/>
  <c r="Y49" i="1"/>
  <c r="Z49" i="1" s="1"/>
  <c r="Y48" i="1"/>
  <c r="Y47" i="1"/>
  <c r="Y46" i="1"/>
  <c r="Y45" i="1"/>
  <c r="Z45" i="1" s="1"/>
  <c r="Y44" i="1"/>
  <c r="Y43" i="1"/>
  <c r="Y42" i="1"/>
  <c r="Y41" i="1"/>
  <c r="Z41" i="1" s="1"/>
  <c r="Y40" i="1"/>
  <c r="Y39" i="1"/>
  <c r="Y38" i="1"/>
  <c r="Y37" i="1"/>
  <c r="Y36" i="1"/>
  <c r="Y35" i="1"/>
  <c r="Y34" i="1"/>
  <c r="Y33" i="1"/>
  <c r="Y32" i="1"/>
  <c r="Y31" i="1"/>
  <c r="Y30" i="1"/>
  <c r="Y29" i="1"/>
  <c r="Z29" i="1" s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Z5" i="1" s="1"/>
  <c r="Y4" i="1"/>
  <c r="Y3" i="1"/>
  <c r="Y2" i="1"/>
  <c r="M33" i="1"/>
  <c r="M34" i="1"/>
  <c r="N34" i="1" s="1"/>
  <c r="M35" i="1"/>
  <c r="M36" i="1"/>
  <c r="M37" i="1"/>
  <c r="M38" i="1"/>
  <c r="M39" i="1"/>
  <c r="M40" i="1"/>
  <c r="M41" i="1"/>
  <c r="M42" i="1"/>
  <c r="M43" i="1"/>
  <c r="N43" i="1" s="1"/>
  <c r="M44" i="1"/>
  <c r="M45" i="1"/>
  <c r="M46" i="1"/>
  <c r="N46" i="1" s="1"/>
  <c r="M47" i="1"/>
  <c r="M48" i="1"/>
  <c r="M49" i="1"/>
  <c r="M50" i="1"/>
  <c r="N50" i="1" s="1"/>
  <c r="M51" i="1"/>
  <c r="N51" i="1" s="1"/>
  <c r="M3" i="1"/>
  <c r="N3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N22" i="1" s="1"/>
  <c r="M23" i="1"/>
  <c r="M24" i="1"/>
  <c r="M25" i="1"/>
  <c r="M26" i="1"/>
  <c r="M27" i="1"/>
  <c r="N27" i="1" s="1"/>
  <c r="M28" i="1"/>
  <c r="M29" i="1"/>
  <c r="M30" i="1"/>
  <c r="M31" i="1"/>
  <c r="M32" i="1"/>
  <c r="M2" i="1"/>
  <c r="N39" i="1"/>
  <c r="U51" i="1"/>
  <c r="U50" i="1"/>
  <c r="V50" i="1" s="1"/>
  <c r="U49" i="1"/>
  <c r="U48" i="1"/>
  <c r="U47" i="1"/>
  <c r="U46" i="1"/>
  <c r="V46" i="1" s="1"/>
  <c r="U45" i="1"/>
  <c r="U44" i="1"/>
  <c r="V44" i="1" s="1"/>
  <c r="U43" i="1"/>
  <c r="U42" i="1"/>
  <c r="U41" i="1"/>
  <c r="U40" i="1"/>
  <c r="V40" i="1" s="1"/>
  <c r="U39" i="1"/>
  <c r="U38" i="1"/>
  <c r="U37" i="1"/>
  <c r="U36" i="1"/>
  <c r="V36" i="1" s="1"/>
  <c r="U35" i="1"/>
  <c r="U34" i="1"/>
  <c r="U33" i="1"/>
  <c r="U32" i="1"/>
  <c r="U31" i="1"/>
  <c r="U30" i="1"/>
  <c r="V30" i="1" s="1"/>
  <c r="U29" i="1"/>
  <c r="U28" i="1"/>
  <c r="V28" i="1" s="1"/>
  <c r="U27" i="1"/>
  <c r="U26" i="1"/>
  <c r="V26" i="1" s="1"/>
  <c r="U25" i="1"/>
  <c r="U24" i="1"/>
  <c r="V24" i="1" s="1"/>
  <c r="U23" i="1"/>
  <c r="U22" i="1"/>
  <c r="U21" i="1"/>
  <c r="U20" i="1"/>
  <c r="V20" i="1" s="1"/>
  <c r="U19" i="1"/>
  <c r="U18" i="1"/>
  <c r="V18" i="1" s="1"/>
  <c r="U17" i="1"/>
  <c r="U16" i="1"/>
  <c r="U15" i="1"/>
  <c r="U14" i="1"/>
  <c r="V14" i="1" s="1"/>
  <c r="U13" i="1"/>
  <c r="U12" i="1"/>
  <c r="V12" i="1" s="1"/>
  <c r="U11" i="1"/>
  <c r="U10" i="1"/>
  <c r="U9" i="1"/>
  <c r="U8" i="1"/>
  <c r="V8" i="1" s="1"/>
  <c r="U7" i="1"/>
  <c r="U6" i="1"/>
  <c r="U5" i="1"/>
  <c r="U4" i="1"/>
  <c r="V4" i="1" s="1"/>
  <c r="U3" i="1"/>
  <c r="U2" i="1"/>
  <c r="J32" i="1"/>
  <c r="J37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I33" i="1"/>
  <c r="J33" i="1" s="1"/>
  <c r="I34" i="1"/>
  <c r="J34" i="1" s="1"/>
  <c r="I35" i="1"/>
  <c r="J35" i="1" s="1"/>
  <c r="I36" i="1"/>
  <c r="J36" i="1" s="1"/>
  <c r="I37" i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2" i="1"/>
  <c r="J2" i="1" s="1"/>
  <c r="V2" i="1" l="1"/>
  <c r="V34" i="1"/>
  <c r="V6" i="1"/>
  <c r="V38" i="1"/>
  <c r="V10" i="1"/>
  <c r="V42" i="1"/>
  <c r="V22" i="1"/>
  <c r="J55" i="1"/>
  <c r="J62" i="1"/>
  <c r="J61" i="1"/>
  <c r="J53" i="1"/>
  <c r="V3" i="1"/>
  <c r="V7" i="1"/>
  <c r="V11" i="1"/>
  <c r="V15" i="1"/>
  <c r="V19" i="1"/>
  <c r="V23" i="1"/>
  <c r="V27" i="1"/>
  <c r="V31" i="1"/>
  <c r="V35" i="1"/>
  <c r="V39" i="1"/>
  <c r="V43" i="1"/>
  <c r="V47" i="1"/>
  <c r="V51" i="1"/>
  <c r="V32" i="1"/>
  <c r="V16" i="1"/>
  <c r="V48" i="1"/>
  <c r="J56" i="1"/>
  <c r="J63" i="1"/>
  <c r="V5" i="1"/>
  <c r="V9" i="1"/>
  <c r="V13" i="1"/>
  <c r="V17" i="1"/>
  <c r="V21" i="1"/>
  <c r="V25" i="1"/>
  <c r="V29" i="1"/>
  <c r="V33" i="1"/>
  <c r="V37" i="1"/>
  <c r="V41" i="1"/>
  <c r="V45" i="1"/>
  <c r="V49" i="1"/>
  <c r="Z21" i="1"/>
  <c r="Z25" i="1"/>
  <c r="Z2" i="1"/>
  <c r="Z6" i="1"/>
  <c r="Z10" i="1"/>
  <c r="Z14" i="1"/>
  <c r="Z18" i="1"/>
  <c r="Z22" i="1"/>
  <c r="Z26" i="1"/>
  <c r="Z30" i="1"/>
  <c r="Z34" i="1"/>
  <c r="Z38" i="1"/>
  <c r="Z42" i="1"/>
  <c r="Z46" i="1"/>
  <c r="Z50" i="1"/>
  <c r="Z9" i="1"/>
  <c r="Z33" i="1"/>
  <c r="Z3" i="1"/>
  <c r="Z7" i="1"/>
  <c r="Z11" i="1"/>
  <c r="Z15" i="1"/>
  <c r="Z19" i="1"/>
  <c r="Z23" i="1"/>
  <c r="Z27" i="1"/>
  <c r="Z31" i="1"/>
  <c r="Z35" i="1"/>
  <c r="Z39" i="1"/>
  <c r="Z43" i="1"/>
  <c r="Z47" i="1"/>
  <c r="Z51" i="1"/>
  <c r="Z17" i="1"/>
  <c r="Z13" i="1"/>
  <c r="Z37" i="1"/>
  <c r="Z4" i="1"/>
  <c r="Z8" i="1"/>
  <c r="Z12" i="1"/>
  <c r="Z16" i="1"/>
  <c r="Z20" i="1"/>
  <c r="Z24" i="1"/>
  <c r="Z28" i="1"/>
  <c r="Z32" i="1"/>
  <c r="Z36" i="1"/>
  <c r="Z40" i="1"/>
  <c r="Z44" i="1"/>
  <c r="Z48" i="1"/>
  <c r="N47" i="1"/>
  <c r="N5" i="1"/>
  <c r="N13" i="1"/>
  <c r="N17" i="1"/>
  <c r="N21" i="1"/>
  <c r="N25" i="1"/>
  <c r="N29" i="1"/>
  <c r="N33" i="1"/>
  <c r="N37" i="1"/>
  <c r="N41" i="1"/>
  <c r="N45" i="1"/>
  <c r="N49" i="1"/>
  <c r="N9" i="1"/>
  <c r="N30" i="1"/>
  <c r="N14" i="1"/>
  <c r="N38" i="1"/>
  <c r="N7" i="1"/>
  <c r="N11" i="1"/>
  <c r="N31" i="1"/>
  <c r="N35" i="1"/>
  <c r="N26" i="1"/>
  <c r="N6" i="1"/>
  <c r="N42" i="1"/>
  <c r="N15" i="1"/>
  <c r="N10" i="1"/>
  <c r="N19" i="1"/>
  <c r="N2" i="1"/>
  <c r="N4" i="1"/>
  <c r="N8" i="1"/>
  <c r="N12" i="1"/>
  <c r="N16" i="1"/>
  <c r="N20" i="1"/>
  <c r="N24" i="1"/>
  <c r="N28" i="1"/>
  <c r="N32" i="1"/>
  <c r="N36" i="1"/>
  <c r="N40" i="1"/>
  <c r="N44" i="1"/>
  <c r="N48" i="1"/>
  <c r="N18" i="1"/>
  <c r="N23" i="1"/>
  <c r="Z56" i="1" l="1"/>
  <c r="V55" i="1"/>
  <c r="V63" i="1"/>
  <c r="V56" i="1"/>
  <c r="V61" i="1"/>
  <c r="V62" i="1"/>
  <c r="V53" i="1"/>
  <c r="V57" i="1" s="1"/>
  <c r="J64" i="1"/>
  <c r="Z63" i="1"/>
  <c r="N56" i="1"/>
  <c r="N63" i="1"/>
  <c r="J57" i="1"/>
  <c r="N55" i="1"/>
  <c r="N61" i="1"/>
  <c r="N62" i="1"/>
  <c r="Z62" i="1"/>
  <c r="Z61" i="1"/>
  <c r="Z55" i="1"/>
  <c r="Z53" i="1"/>
  <c r="N53" i="1"/>
  <c r="Z57" i="1" l="1"/>
  <c r="Z64" i="1"/>
  <c r="N64" i="1"/>
  <c r="N57" i="1"/>
  <c r="V64" i="1"/>
</calcChain>
</file>

<file path=xl/sharedStrings.xml><?xml version="1.0" encoding="utf-8"?>
<sst xmlns="http://schemas.openxmlformats.org/spreadsheetml/2006/main" count="114" uniqueCount="40">
  <si>
    <t>GNN 
Architecture</t>
  </si>
  <si>
    <t>Noise 
Level</t>
  </si>
  <si>
    <t>SLN_Average</t>
  </si>
  <si>
    <t>SLN_std</t>
  </si>
  <si>
    <t>MV_SLN_Average</t>
  </si>
  <si>
    <t>MV_SLN_std</t>
  </si>
  <si>
    <t>Veto_SLN_Average</t>
  </si>
  <si>
    <t>Veto_SLN_std</t>
  </si>
  <si>
    <t>T</t>
  </si>
  <si>
    <t>alpha = 0.05</t>
  </si>
  <si>
    <t>Seq_SLN_Average</t>
  </si>
  <si>
    <t>seq_SLN_std</t>
  </si>
  <si>
    <t>PW_Average</t>
  </si>
  <si>
    <t>PW_std</t>
  </si>
  <si>
    <t>MV_PW_Average</t>
  </si>
  <si>
    <t>MV_PW_std</t>
  </si>
  <si>
    <t>Veto_PW_Average</t>
  </si>
  <si>
    <t>Veto_PW_std</t>
  </si>
  <si>
    <t>Seq_PW_Average</t>
  </si>
  <si>
    <t>seq_PW_std</t>
  </si>
  <si>
    <t>5\%</t>
  </si>
  <si>
    <t>10\%</t>
  </si>
  <si>
    <t>15\%</t>
  </si>
  <si>
    <t>20\%</t>
  </si>
  <si>
    <t>GCN</t>
  </si>
  <si>
    <t>25\%</t>
  </si>
  <si>
    <t>30\%</t>
  </si>
  <si>
    <t>35\%</t>
  </si>
  <si>
    <t>40\%</t>
  </si>
  <si>
    <t>45\%</t>
  </si>
  <si>
    <t>50\%</t>
  </si>
  <si>
    <t>GIN</t>
  </si>
  <si>
    <t>GRAPHSage</t>
  </si>
  <si>
    <t>GAT</t>
  </si>
  <si>
    <t>TransformerConv</t>
  </si>
  <si>
    <t>Sum</t>
  </si>
  <si>
    <t>Low Noise Sum</t>
  </si>
  <si>
    <t>Medium Noise Sum</t>
  </si>
  <si>
    <t>High noise Sum</t>
  </si>
  <si>
    <t>Only for GCN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</si>
</sst>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6" fillId="36" borderId="0" xfId="0" applyFont="1" applyFill="1"/>
    <xf numFmtId="0" fontId="16" fillId="36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621D-09B8-4B76-95B9-BCD0525C2C95}">
  <dimension ref="A1:Z64"/>
  <sheetViews>
    <sheetView tabSelected="1" topLeftCell="A33" zoomScale="90" workbookViewId="0">
      <selection activeCell="G57" sqref="G57"/>
    </sheetView>
  </sheetViews>
  <sheetFormatPr defaultRowHeight="14.5" x14ac:dyDescent="0.35"/>
  <cols>
    <col min="9" max="9" width="12.08984375" customWidth="1"/>
    <col min="10" max="10" width="18.36328125" customWidth="1"/>
    <col min="14" max="14" width="21.6328125" customWidth="1"/>
  </cols>
  <sheetData>
    <row r="1" spans="1:26" s="5" customFormat="1" ht="43.5" x14ac:dyDescent="0.35">
      <c r="A1" s="6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8</v>
      </c>
      <c r="N1" s="5" t="s">
        <v>9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8</v>
      </c>
      <c r="V1" s="5" t="s">
        <v>9</v>
      </c>
      <c r="W1" s="5" t="s">
        <v>18</v>
      </c>
      <c r="X1" s="5" t="s">
        <v>19</v>
      </c>
      <c r="Y1" s="5" t="s">
        <v>8</v>
      </c>
      <c r="Z1" s="5" t="s">
        <v>9</v>
      </c>
    </row>
    <row r="2" spans="1:26" s="1" customFormat="1" x14ac:dyDescent="0.35">
      <c r="B2" s="1" t="s">
        <v>20</v>
      </c>
      <c r="C2" s="1">
        <v>73.92</v>
      </c>
      <c r="D2" s="1">
        <v>1.1000000000000001</v>
      </c>
      <c r="E2" s="1">
        <v>72.64</v>
      </c>
      <c r="F2" s="1">
        <v>0.5</v>
      </c>
      <c r="G2" s="1">
        <v>72.27</v>
      </c>
      <c r="H2" s="1">
        <v>0.7</v>
      </c>
      <c r="I2" s="1">
        <f>(C2-G2)*(SQRT(10))/(SQRT(D2^2+H2^2))</f>
        <v>4.0018378130995078</v>
      </c>
      <c r="J2" s="1">
        <f>IF(I2&gt;1.734064,1,0)</f>
        <v>1</v>
      </c>
      <c r="K2" s="1">
        <v>72.34</v>
      </c>
      <c r="L2" s="1">
        <v>0.6</v>
      </c>
      <c r="M2" s="1">
        <f>(C2-K2)*(SQRT(10))/(SQRT(D2^2+L2^2))</f>
        <v>3.9875602744880383</v>
      </c>
      <c r="N2" s="1">
        <f>IF(M2&gt;1.734064,1,0)</f>
        <v>1</v>
      </c>
      <c r="O2" s="1">
        <v>73.989999999999995</v>
      </c>
      <c r="P2" s="1">
        <v>1</v>
      </c>
      <c r="Q2" s="1">
        <v>72.91</v>
      </c>
      <c r="R2" s="1">
        <v>0.6</v>
      </c>
      <c r="S2" s="1">
        <v>72.239999999999995</v>
      </c>
      <c r="T2" s="1">
        <v>0.6</v>
      </c>
      <c r="U2" s="1">
        <f>(O2-S2)*(SQRT(10))/(SQRT(P2^2+T2^2))</f>
        <v>4.745353764783105</v>
      </c>
      <c r="V2" s="1">
        <f>IF(U2&gt;1.734064,1,0)</f>
        <v>1</v>
      </c>
      <c r="W2" s="1">
        <v>72.23</v>
      </c>
      <c r="X2" s="1">
        <v>0.57999999999999996</v>
      </c>
      <c r="Y2" s="1">
        <f>(O2-W2)*(SQRT(10))/(SQRT(P2^2+X2^2))</f>
        <v>4.8144250970665903</v>
      </c>
      <c r="Z2" s="1">
        <f>IF(Y2&gt;1.734064,1,0)</f>
        <v>1</v>
      </c>
    </row>
    <row r="3" spans="1:26" s="1" customFormat="1" x14ac:dyDescent="0.35">
      <c r="B3" s="1" t="s">
        <v>21</v>
      </c>
      <c r="C3" s="1">
        <v>72.23</v>
      </c>
      <c r="D3" s="1">
        <v>1.4</v>
      </c>
      <c r="E3" s="1">
        <v>71.47</v>
      </c>
      <c r="F3" s="1">
        <v>1</v>
      </c>
      <c r="G3" s="1">
        <v>70.39</v>
      </c>
      <c r="H3" s="1">
        <v>0.8</v>
      </c>
      <c r="I3" s="1">
        <f t="shared" ref="I3:I51" si="0">(C3-G3)*(SQRT(10))/(SQRT(D3^2+H3^2))</f>
        <v>3.6085368865425935</v>
      </c>
      <c r="J3" s="1">
        <f t="shared" ref="J3:J51" si="1">IF(I3&gt;1.734064,1,0)</f>
        <v>1</v>
      </c>
      <c r="K3" s="1">
        <v>70.19</v>
      </c>
      <c r="L3" s="1">
        <v>0.9</v>
      </c>
      <c r="M3" s="1">
        <f>(C3-K3)*(SQRT(10))/(SQRT(D3^2+L3^2))</f>
        <v>3.8760581413081954</v>
      </c>
      <c r="N3" s="1">
        <f t="shared" ref="N3:N51" si="2">IF(M3&gt;1.734064,1,0)</f>
        <v>1</v>
      </c>
      <c r="O3" s="1">
        <v>72.180000000000007</v>
      </c>
      <c r="P3" s="1">
        <v>1.2</v>
      </c>
      <c r="Q3" s="1">
        <v>71.349999999999994</v>
      </c>
      <c r="R3" s="1">
        <v>1</v>
      </c>
      <c r="S3" s="1">
        <v>69.989999999999995</v>
      </c>
      <c r="T3" s="1">
        <v>0.9</v>
      </c>
      <c r="U3" s="1">
        <f t="shared" ref="U3:U51" si="3">(O3-S3)*(SQRT(10))/(SQRT(P3^2+T3^2))</f>
        <v>4.6169253838458593</v>
      </c>
      <c r="V3" s="1">
        <f t="shared" ref="V3:V51" si="4">IF(U3&gt;1.734064,1,0)</f>
        <v>1</v>
      </c>
      <c r="W3" s="1">
        <v>69.91</v>
      </c>
      <c r="X3" s="1">
        <v>0.73</v>
      </c>
      <c r="Y3" s="1">
        <f>(O3-W3)*(SQRT(10))/(SQRT(P3^2+X3^2))</f>
        <v>5.1106168296341981</v>
      </c>
      <c r="Z3" s="1">
        <f t="shared" ref="Z3:Z51" si="5">IF(Y3&gt;1.734064,1,0)</f>
        <v>1</v>
      </c>
    </row>
    <row r="4" spans="1:26" s="1" customFormat="1" x14ac:dyDescent="0.35">
      <c r="B4" s="1" t="s">
        <v>22</v>
      </c>
      <c r="C4" s="1">
        <v>70.17</v>
      </c>
      <c r="D4" s="1">
        <v>1.47</v>
      </c>
      <c r="E4" s="1">
        <v>71.5</v>
      </c>
      <c r="F4" s="1">
        <v>0.99</v>
      </c>
      <c r="G4" s="1">
        <v>70.42</v>
      </c>
      <c r="H4" s="1">
        <v>0.81</v>
      </c>
      <c r="I4" s="1">
        <f t="shared" si="0"/>
        <v>-0.47102784912018458</v>
      </c>
      <c r="J4" s="1">
        <f t="shared" si="1"/>
        <v>0</v>
      </c>
      <c r="K4" s="1">
        <v>70.23</v>
      </c>
      <c r="L4" s="1">
        <v>0.9</v>
      </c>
      <c r="M4" s="1">
        <f>(C4-K4)*(SQRT(10))/(SQRT(D4^2+L4^2))</f>
        <v>-0.11007969903371209</v>
      </c>
      <c r="N4" s="1">
        <f t="shared" si="2"/>
        <v>0</v>
      </c>
      <c r="O4" s="1">
        <v>70.040000000000006</v>
      </c>
      <c r="P4" s="1">
        <v>1.51</v>
      </c>
      <c r="Q4" s="1">
        <v>71.36</v>
      </c>
      <c r="R4" s="1">
        <v>1</v>
      </c>
      <c r="S4" s="1">
        <v>69.98</v>
      </c>
      <c r="T4" s="1">
        <v>0.87</v>
      </c>
      <c r="U4" s="1">
        <f t="shared" si="3"/>
        <v>0.10887517207867273</v>
      </c>
      <c r="V4" s="1">
        <f t="shared" si="4"/>
        <v>0</v>
      </c>
      <c r="W4" s="1">
        <v>69.91</v>
      </c>
      <c r="X4" s="1">
        <v>0.72</v>
      </c>
      <c r="Y4" s="1">
        <f>(O4-W4)*(SQRT(10))/(SQRT(P4^2+X4^2))</f>
        <v>0.24574274022235934</v>
      </c>
      <c r="Z4" s="1">
        <f t="shared" si="5"/>
        <v>0</v>
      </c>
    </row>
    <row r="5" spans="1:26" s="2" customFormat="1" x14ac:dyDescent="0.35">
      <c r="B5" s="2" t="s">
        <v>23</v>
      </c>
      <c r="C5" s="2">
        <v>68.09</v>
      </c>
      <c r="D5" s="2">
        <v>1.59</v>
      </c>
      <c r="E5" s="2">
        <v>67.59</v>
      </c>
      <c r="F5" s="2">
        <v>1.39</v>
      </c>
      <c r="G5" s="2">
        <v>65.069999999999993</v>
      </c>
      <c r="H5" s="2">
        <v>1.1200000000000001</v>
      </c>
      <c r="I5" s="2">
        <f t="shared" si="0"/>
        <v>4.9104068237925942</v>
      </c>
      <c r="J5" s="2">
        <f t="shared" si="1"/>
        <v>1</v>
      </c>
      <c r="K5" s="2">
        <v>65.02</v>
      </c>
      <c r="L5" s="2">
        <v>1.32</v>
      </c>
      <c r="M5" s="2">
        <f>(C5-K5)*(SQRT(10))/(SQRT(D5^2+L5^2))</f>
        <v>4.6978485561033718</v>
      </c>
      <c r="N5" s="2">
        <f t="shared" si="2"/>
        <v>1</v>
      </c>
      <c r="O5" s="2">
        <v>67.150000000000006</v>
      </c>
      <c r="P5" s="2">
        <v>1.74</v>
      </c>
      <c r="Q5" s="2">
        <v>66.84</v>
      </c>
      <c r="R5" s="2">
        <v>1.45</v>
      </c>
      <c r="S5" s="2">
        <v>63.04</v>
      </c>
      <c r="T5" s="2">
        <v>1.6</v>
      </c>
      <c r="U5" s="2">
        <f t="shared" si="3"/>
        <v>5.4983093087322938</v>
      </c>
      <c r="V5" s="2">
        <f t="shared" si="4"/>
        <v>1</v>
      </c>
      <c r="W5" s="2">
        <v>62.82</v>
      </c>
      <c r="X5" s="2">
        <v>1.51</v>
      </c>
      <c r="Y5" s="2">
        <f>(O5-W5)*(SQRT(10))/(SQRT(P5^2+X5^2))</f>
        <v>5.9433966129313625</v>
      </c>
      <c r="Z5" s="2">
        <f t="shared" si="5"/>
        <v>1</v>
      </c>
    </row>
    <row r="6" spans="1:26" s="2" customFormat="1" x14ac:dyDescent="0.35">
      <c r="A6" s="2" t="s">
        <v>24</v>
      </c>
      <c r="B6" s="2" t="s">
        <v>25</v>
      </c>
      <c r="C6" s="2">
        <v>65.55</v>
      </c>
      <c r="D6" s="2">
        <v>1.74</v>
      </c>
      <c r="E6" s="2">
        <v>65.34</v>
      </c>
      <c r="F6" s="2">
        <v>1.2</v>
      </c>
      <c r="G6" s="2">
        <v>61.64</v>
      </c>
      <c r="H6" s="2">
        <v>1.43</v>
      </c>
      <c r="I6" s="2">
        <f t="shared" si="0"/>
        <v>5.4899163803273581</v>
      </c>
      <c r="J6" s="2">
        <f t="shared" si="1"/>
        <v>1</v>
      </c>
      <c r="K6" s="2">
        <v>61.79</v>
      </c>
      <c r="L6" s="2">
        <v>1.42</v>
      </c>
      <c r="M6" s="2">
        <f>(C6-K6)*(SQRT(10))/(SQRT(D6^2+L6^2))</f>
        <v>5.2941995401398296</v>
      </c>
      <c r="N6" s="2">
        <f t="shared" si="2"/>
        <v>1</v>
      </c>
      <c r="O6" s="2">
        <v>64.290000000000006</v>
      </c>
      <c r="P6" s="2">
        <v>1.91</v>
      </c>
      <c r="Q6" s="2">
        <v>63.93</v>
      </c>
      <c r="R6" s="2">
        <v>1.22</v>
      </c>
      <c r="S6" s="2">
        <v>58.42</v>
      </c>
      <c r="T6" s="2">
        <v>1.76</v>
      </c>
      <c r="U6" s="2">
        <f t="shared" si="3"/>
        <v>7.1470132910927182</v>
      </c>
      <c r="V6" s="2">
        <f t="shared" si="4"/>
        <v>1</v>
      </c>
      <c r="W6" s="2">
        <v>58.17</v>
      </c>
      <c r="X6" s="2">
        <v>2.4300000000000002</v>
      </c>
      <c r="Y6" s="2">
        <f>(O6-W6)*(SQRT(10))/(SQRT(P6^2+X6^2))</f>
        <v>6.261545392003196</v>
      </c>
      <c r="Z6" s="2">
        <f t="shared" si="5"/>
        <v>1</v>
      </c>
    </row>
    <row r="7" spans="1:26" s="2" customFormat="1" x14ac:dyDescent="0.35">
      <c r="B7" s="2" t="s">
        <v>26</v>
      </c>
      <c r="C7" s="2">
        <v>62.49</v>
      </c>
      <c r="D7" s="2">
        <v>2.06</v>
      </c>
      <c r="E7" s="2">
        <v>65.34</v>
      </c>
      <c r="F7" s="2">
        <v>1.17</v>
      </c>
      <c r="G7" s="2">
        <v>61.63</v>
      </c>
      <c r="H7" s="2">
        <v>1.47</v>
      </c>
      <c r="I7" s="2">
        <f t="shared" si="0"/>
        <v>1.0746222694946532</v>
      </c>
      <c r="J7" s="2">
        <f t="shared" si="1"/>
        <v>0</v>
      </c>
      <c r="K7" s="2">
        <v>61.81</v>
      </c>
      <c r="L7" s="2">
        <v>1.41</v>
      </c>
      <c r="M7" s="2">
        <f>(C7-K7)*(SQRT(10))/(SQRT(D7^2+L7^2))</f>
        <v>0.86140153989336499</v>
      </c>
      <c r="N7" s="2">
        <f t="shared" si="2"/>
        <v>0</v>
      </c>
      <c r="O7" s="2">
        <v>60.43</v>
      </c>
      <c r="P7" s="2">
        <v>2.21</v>
      </c>
      <c r="Q7" s="2">
        <v>63.9</v>
      </c>
      <c r="R7" s="2">
        <v>1.23</v>
      </c>
      <c r="S7" s="2">
        <v>58.41</v>
      </c>
      <c r="T7" s="2">
        <v>1.76</v>
      </c>
      <c r="U7" s="2">
        <f t="shared" si="3"/>
        <v>2.2610161751090274</v>
      </c>
      <c r="V7" s="2">
        <f t="shared" si="4"/>
        <v>1</v>
      </c>
      <c r="W7" s="2">
        <v>58.18</v>
      </c>
      <c r="X7" s="2">
        <v>2.4700000000000002</v>
      </c>
      <c r="Y7" s="2">
        <f>(O7-W7)*(SQRT(10))/(SQRT(P7^2+X7^2))</f>
        <v>2.1467550217363001</v>
      </c>
      <c r="Z7" s="2">
        <f t="shared" si="5"/>
        <v>1</v>
      </c>
    </row>
    <row r="8" spans="1:26" s="2" customFormat="1" x14ac:dyDescent="0.35">
      <c r="B8" s="2" t="s">
        <v>27</v>
      </c>
      <c r="C8" s="2">
        <v>59.34</v>
      </c>
      <c r="D8" s="2">
        <v>2.76</v>
      </c>
      <c r="E8" s="2">
        <v>62.38</v>
      </c>
      <c r="F8" s="2">
        <v>1.46</v>
      </c>
      <c r="G8" s="2">
        <v>57.69</v>
      </c>
      <c r="H8" s="2">
        <v>1.72</v>
      </c>
      <c r="I8" s="2">
        <f t="shared" si="0"/>
        <v>1.6044390482678597</v>
      </c>
      <c r="J8" s="2">
        <f t="shared" si="1"/>
        <v>0</v>
      </c>
      <c r="K8" s="2">
        <v>58.03</v>
      </c>
      <c r="L8" s="2">
        <v>1.5</v>
      </c>
      <c r="M8" s="2">
        <f>(C8-K8)*(SQRT(10))/(SQRT(D8^2+L8^2))</f>
        <v>1.3187592762209943</v>
      </c>
      <c r="N8" s="2">
        <f t="shared" si="2"/>
        <v>0</v>
      </c>
      <c r="O8" s="2">
        <v>56.44</v>
      </c>
      <c r="P8" s="2">
        <v>2.6</v>
      </c>
      <c r="Q8" s="2">
        <v>60.74</v>
      </c>
      <c r="R8" s="2">
        <v>1.73</v>
      </c>
      <c r="S8" s="2">
        <v>53.31</v>
      </c>
      <c r="T8" s="2">
        <v>2.2999999999999998</v>
      </c>
      <c r="U8" s="2">
        <f t="shared" si="3"/>
        <v>2.8513518669009699</v>
      </c>
      <c r="V8" s="2">
        <f t="shared" si="4"/>
        <v>1</v>
      </c>
      <c r="W8" s="2">
        <v>53.45</v>
      </c>
      <c r="X8" s="2">
        <v>2.29</v>
      </c>
      <c r="Y8" s="2">
        <f>(O8-W8)*(SQRT(10))/(SQRT(P8^2+X8^2))</f>
        <v>2.7290179108227068</v>
      </c>
      <c r="Z8" s="2">
        <f t="shared" si="5"/>
        <v>1</v>
      </c>
    </row>
    <row r="9" spans="1:26" s="3" customFormat="1" x14ac:dyDescent="0.35">
      <c r="B9" s="3" t="s">
        <v>28</v>
      </c>
      <c r="C9" s="3">
        <v>56.17</v>
      </c>
      <c r="D9" s="3">
        <v>2.2799999999999998</v>
      </c>
      <c r="E9" s="3">
        <v>55.76</v>
      </c>
      <c r="F9" s="3">
        <v>1.7</v>
      </c>
      <c r="G9" s="3">
        <v>48.5</v>
      </c>
      <c r="H9" s="3">
        <v>2.58</v>
      </c>
      <c r="I9" s="3">
        <f t="shared" si="0"/>
        <v>7.0444687713558443</v>
      </c>
      <c r="J9" s="3">
        <f t="shared" si="1"/>
        <v>1</v>
      </c>
      <c r="K9" s="3">
        <v>49.65</v>
      </c>
      <c r="L9" s="3">
        <v>2.46</v>
      </c>
      <c r="M9" s="3">
        <f>(C9-K9)*(SQRT(10))/(SQRT(D9^2+L9^2))</f>
        <v>6.1471149511150562</v>
      </c>
      <c r="N9" s="3">
        <f t="shared" si="2"/>
        <v>1</v>
      </c>
      <c r="O9" s="3">
        <v>51.85</v>
      </c>
      <c r="P9" s="3">
        <v>2.21</v>
      </c>
      <c r="Q9" s="3">
        <v>52.48</v>
      </c>
      <c r="R9" s="3">
        <v>1.66</v>
      </c>
      <c r="S9" s="3">
        <v>42.91</v>
      </c>
      <c r="T9" s="3">
        <v>2.2200000000000002</v>
      </c>
      <c r="U9" s="3">
        <f t="shared" si="3"/>
        <v>9.0250098364362348</v>
      </c>
      <c r="V9" s="3">
        <f t="shared" si="4"/>
        <v>1</v>
      </c>
      <c r="W9" s="3">
        <v>43.19</v>
      </c>
      <c r="X9" s="3">
        <v>2.41</v>
      </c>
      <c r="Y9" s="3">
        <f>(O9-W9)*(SQRT(10))/(SQRT(P9^2+X9^2))</f>
        <v>8.3749911185035</v>
      </c>
      <c r="Z9" s="3">
        <f t="shared" si="5"/>
        <v>1</v>
      </c>
    </row>
    <row r="10" spans="1:26" s="3" customFormat="1" x14ac:dyDescent="0.35">
      <c r="B10" s="3" t="s">
        <v>29</v>
      </c>
      <c r="C10" s="3">
        <v>52.47</v>
      </c>
      <c r="D10" s="3">
        <v>2.39</v>
      </c>
      <c r="E10" s="3">
        <v>52.33</v>
      </c>
      <c r="F10" s="3">
        <v>1.55</v>
      </c>
      <c r="G10" s="3">
        <v>43.86</v>
      </c>
      <c r="H10" s="3">
        <v>2.21</v>
      </c>
      <c r="I10" s="3">
        <f t="shared" si="0"/>
        <v>8.3642706653500802</v>
      </c>
      <c r="J10" s="3">
        <f t="shared" si="1"/>
        <v>1</v>
      </c>
      <c r="K10" s="3">
        <v>45.57</v>
      </c>
      <c r="L10" s="3">
        <v>2.21</v>
      </c>
      <c r="M10" s="3">
        <f>(C10-K10)*(SQRT(10))/(SQRT(D10^2+L10^2))</f>
        <v>6.7030740523711438</v>
      </c>
      <c r="N10" s="3">
        <f t="shared" si="2"/>
        <v>1</v>
      </c>
      <c r="O10" s="3">
        <v>47.3</v>
      </c>
      <c r="P10" s="3">
        <v>2.34</v>
      </c>
      <c r="Q10" s="3">
        <v>47.36</v>
      </c>
      <c r="R10" s="3">
        <v>1.25</v>
      </c>
      <c r="S10" s="3">
        <v>37.93</v>
      </c>
      <c r="T10" s="3">
        <v>2.02</v>
      </c>
      <c r="U10" s="3">
        <f t="shared" si="3"/>
        <v>9.5852075320463701</v>
      </c>
      <c r="V10" s="3">
        <f t="shared" si="4"/>
        <v>1</v>
      </c>
      <c r="W10" s="3">
        <v>38.049999999999997</v>
      </c>
      <c r="X10" s="3">
        <v>2.56</v>
      </c>
      <c r="Y10" s="3">
        <f>(O10-W10)*(SQRT(10))/(SQRT(P10^2+X10^2))</f>
        <v>8.4338012046734185</v>
      </c>
      <c r="Z10" s="3">
        <f t="shared" si="5"/>
        <v>1</v>
      </c>
    </row>
    <row r="11" spans="1:26" s="3" customFormat="1" x14ac:dyDescent="0.35">
      <c r="B11" s="3" t="s">
        <v>30</v>
      </c>
      <c r="C11" s="3">
        <v>48.81</v>
      </c>
      <c r="D11" s="3">
        <v>2.58</v>
      </c>
      <c r="E11" s="3">
        <v>48.33</v>
      </c>
      <c r="F11" s="3">
        <v>1.63</v>
      </c>
      <c r="G11" s="3">
        <v>38.71</v>
      </c>
      <c r="H11" s="3">
        <v>1.81</v>
      </c>
      <c r="I11" s="3">
        <f t="shared" si="0"/>
        <v>10.134261044431788</v>
      </c>
      <c r="J11" s="3">
        <f t="shared" si="1"/>
        <v>1</v>
      </c>
      <c r="K11" s="3">
        <v>41.39</v>
      </c>
      <c r="L11" s="3">
        <v>2.54</v>
      </c>
      <c r="M11" s="3">
        <f>(C11-K11)*(SQRT(10))/(SQRT(D11^2+L11^2))</f>
        <v>6.4809055000124465</v>
      </c>
      <c r="N11" s="3">
        <f t="shared" si="2"/>
        <v>1</v>
      </c>
      <c r="O11" s="3">
        <v>41.89</v>
      </c>
      <c r="P11" s="3">
        <v>2.2799999999999998</v>
      </c>
      <c r="Q11" s="3">
        <v>41.93</v>
      </c>
      <c r="R11" s="3">
        <v>1.8</v>
      </c>
      <c r="S11" s="3">
        <v>33.229999999999997</v>
      </c>
      <c r="T11" s="3">
        <v>2.08</v>
      </c>
      <c r="U11" s="3">
        <f t="shared" si="3"/>
        <v>8.8733979586233787</v>
      </c>
      <c r="V11" s="3">
        <f t="shared" si="4"/>
        <v>1</v>
      </c>
      <c r="W11" s="3">
        <v>33.39</v>
      </c>
      <c r="X11" s="3">
        <v>2.12</v>
      </c>
      <c r="Y11" s="3">
        <f>(O11-W11)*(SQRT(10))/(SQRT(P11^2+X11^2))</f>
        <v>8.6336472386701075</v>
      </c>
      <c r="Z11" s="3">
        <f t="shared" si="5"/>
        <v>1</v>
      </c>
    </row>
    <row r="12" spans="1:26" s="1" customFormat="1" x14ac:dyDescent="0.35">
      <c r="B12" s="1" t="s">
        <v>20</v>
      </c>
      <c r="C12" s="1">
        <v>71.92</v>
      </c>
      <c r="D12" s="1">
        <v>4.5</v>
      </c>
      <c r="E12" s="1">
        <v>69.52</v>
      </c>
      <c r="F12" s="1">
        <v>1.93</v>
      </c>
      <c r="G12" s="1">
        <v>68.59</v>
      </c>
      <c r="H12" s="1">
        <v>2.76</v>
      </c>
      <c r="I12" s="1">
        <f t="shared" si="0"/>
        <v>1.9947774468333646</v>
      </c>
      <c r="J12" s="1">
        <f t="shared" si="1"/>
        <v>1</v>
      </c>
      <c r="K12" s="1">
        <v>67.760000000000005</v>
      </c>
      <c r="L12" s="1">
        <v>3.35</v>
      </c>
      <c r="M12" s="1">
        <f>(C12-K12)*(SQRT(10))/(SQRT(D12^2+L12^2))</f>
        <v>2.3449182653773528</v>
      </c>
      <c r="N12" s="1">
        <f t="shared" si="2"/>
        <v>1</v>
      </c>
      <c r="O12" s="1">
        <v>67.989999999999995</v>
      </c>
      <c r="P12" s="1">
        <v>3.27</v>
      </c>
      <c r="Q12" s="1">
        <v>68.56</v>
      </c>
      <c r="R12" s="1">
        <v>3.01</v>
      </c>
      <c r="S12" s="1">
        <v>68.78</v>
      </c>
      <c r="T12" s="1">
        <v>2.2200000000000002</v>
      </c>
      <c r="U12" s="1">
        <f t="shared" si="3"/>
        <v>-0.63207484209222287</v>
      </c>
      <c r="V12" s="1">
        <f t="shared" si="4"/>
        <v>0</v>
      </c>
      <c r="W12" s="1">
        <v>68.58</v>
      </c>
      <c r="X12" s="1">
        <v>1.95</v>
      </c>
      <c r="Y12" s="1">
        <f>(O12-W12)*(SQRT(10))/(SQRT(P12^2+X12^2))</f>
        <v>-0.49004606874834217</v>
      </c>
      <c r="Z12" s="1">
        <f t="shared" si="5"/>
        <v>0</v>
      </c>
    </row>
    <row r="13" spans="1:26" s="1" customFormat="1" x14ac:dyDescent="0.35">
      <c r="B13" s="1" t="s">
        <v>21</v>
      </c>
      <c r="C13" s="1">
        <v>66.94</v>
      </c>
      <c r="D13" s="1">
        <v>2.7</v>
      </c>
      <c r="E13" s="1">
        <v>68.34</v>
      </c>
      <c r="F13" s="1">
        <v>2.73</v>
      </c>
      <c r="G13" s="1">
        <v>65.13</v>
      </c>
      <c r="H13" s="1">
        <v>3.81</v>
      </c>
      <c r="I13" s="1">
        <f t="shared" si="0"/>
        <v>1.2257152095924475</v>
      </c>
      <c r="J13" s="1">
        <f t="shared" si="1"/>
        <v>0</v>
      </c>
      <c r="K13" s="1">
        <v>63.48</v>
      </c>
      <c r="L13" s="1">
        <v>8.73</v>
      </c>
      <c r="M13" s="1">
        <f>(C13-K13)*(SQRT(10))/(SQRT(D13^2+L13^2))</f>
        <v>1.1973615822303632</v>
      </c>
      <c r="N13" s="1">
        <f t="shared" si="2"/>
        <v>0</v>
      </c>
      <c r="O13" s="1">
        <v>66.69</v>
      </c>
      <c r="P13" s="1">
        <v>4.17</v>
      </c>
      <c r="Q13" s="1">
        <v>66.290000000000006</v>
      </c>
      <c r="R13" s="1">
        <v>4.12</v>
      </c>
      <c r="S13" s="1">
        <v>61.95</v>
      </c>
      <c r="T13" s="1">
        <v>9.74</v>
      </c>
      <c r="U13" s="1">
        <f t="shared" si="3"/>
        <v>1.4147268399697865</v>
      </c>
      <c r="V13" s="1">
        <f t="shared" si="4"/>
        <v>0</v>
      </c>
      <c r="W13" s="1">
        <v>65.52</v>
      </c>
      <c r="X13" s="1">
        <v>2.98</v>
      </c>
      <c r="Y13" s="1">
        <f>(O13-W13)*(SQRT(10))/(SQRT(P13^2+X13^2))</f>
        <v>0.72187435182135906</v>
      </c>
      <c r="Z13" s="1">
        <f t="shared" si="5"/>
        <v>0</v>
      </c>
    </row>
    <row r="14" spans="1:26" s="1" customFormat="1" x14ac:dyDescent="0.35">
      <c r="B14" s="1" t="s">
        <v>22</v>
      </c>
      <c r="C14" s="1">
        <v>66.22</v>
      </c>
      <c r="D14" s="1">
        <v>3.43</v>
      </c>
      <c r="E14" s="1">
        <v>68.34</v>
      </c>
      <c r="F14" s="1">
        <v>2.73</v>
      </c>
      <c r="G14" s="1">
        <v>65.13</v>
      </c>
      <c r="H14" s="1">
        <v>3.81</v>
      </c>
      <c r="I14" s="1">
        <f t="shared" si="0"/>
        <v>0.67236570703849297</v>
      </c>
      <c r="J14" s="1">
        <f t="shared" si="1"/>
        <v>0</v>
      </c>
      <c r="K14" s="1">
        <v>63.48</v>
      </c>
      <c r="L14" s="1">
        <v>8.73</v>
      </c>
      <c r="M14" s="1">
        <f>(C14-K14)*(SQRT(10))/(SQRT(D14^2+L14^2))</f>
        <v>0.92377033995585611</v>
      </c>
      <c r="N14" s="1">
        <f t="shared" si="2"/>
        <v>0</v>
      </c>
      <c r="O14" s="1">
        <v>63.6</v>
      </c>
      <c r="P14" s="1">
        <v>3.12</v>
      </c>
      <c r="Q14" s="1">
        <v>66.86</v>
      </c>
      <c r="R14" s="1">
        <v>3.55</v>
      </c>
      <c r="S14" s="1">
        <v>62.92</v>
      </c>
      <c r="T14" s="1">
        <v>9.8800000000000008</v>
      </c>
      <c r="U14" s="1">
        <f t="shared" si="3"/>
        <v>0.20754406358023414</v>
      </c>
      <c r="V14" s="1">
        <f t="shared" si="4"/>
        <v>0</v>
      </c>
      <c r="W14" s="1">
        <v>65.52</v>
      </c>
      <c r="X14" s="1">
        <v>2.98</v>
      </c>
      <c r="Y14" s="1">
        <f>(O14-W14)*(SQRT(10))/(SQRT(P14^2+X14^2))</f>
        <v>-1.4072525408668213</v>
      </c>
      <c r="Z14" s="1">
        <f t="shared" si="5"/>
        <v>0</v>
      </c>
    </row>
    <row r="15" spans="1:26" s="2" customFormat="1" x14ac:dyDescent="0.35">
      <c r="B15" s="2" t="s">
        <v>23</v>
      </c>
      <c r="C15" s="2">
        <v>64.819999999999993</v>
      </c>
      <c r="D15" s="2">
        <v>3.76</v>
      </c>
      <c r="E15" s="2">
        <v>64.42</v>
      </c>
      <c r="F15" s="2">
        <v>2.4500000000000002</v>
      </c>
      <c r="G15" s="2">
        <v>56.81</v>
      </c>
      <c r="H15" s="2">
        <v>5.62</v>
      </c>
      <c r="I15" s="2">
        <f t="shared" si="0"/>
        <v>3.7460184015378659</v>
      </c>
      <c r="J15" s="2">
        <f t="shared" si="1"/>
        <v>1</v>
      </c>
      <c r="K15" s="2">
        <v>56.84</v>
      </c>
      <c r="L15" s="2">
        <v>4.4000000000000004</v>
      </c>
      <c r="M15" s="2">
        <f>(C15-K15)*(SQRT(10))/(SQRT(D15^2+L15^2))</f>
        <v>4.3600959357094355</v>
      </c>
      <c r="N15" s="2">
        <f t="shared" si="2"/>
        <v>1</v>
      </c>
      <c r="O15" s="2">
        <v>59.31</v>
      </c>
      <c r="P15" s="2">
        <v>3.31</v>
      </c>
      <c r="Q15" s="2">
        <v>62.91</v>
      </c>
      <c r="R15" s="2">
        <v>3.28</v>
      </c>
      <c r="S15" s="2">
        <v>56.77</v>
      </c>
      <c r="T15" s="2">
        <v>5.64</v>
      </c>
      <c r="U15" s="2">
        <f t="shared" si="3"/>
        <v>1.2282475996930933</v>
      </c>
      <c r="V15" s="2">
        <f t="shared" si="4"/>
        <v>0</v>
      </c>
      <c r="W15" s="2">
        <v>53.34</v>
      </c>
      <c r="X15" s="2">
        <v>8.0399999999999991</v>
      </c>
      <c r="Y15" s="2">
        <f>(O15-W15)*(SQRT(10))/(SQRT(P15^2+X15^2))</f>
        <v>2.1713010371495094</v>
      </c>
      <c r="Z15" s="2">
        <f t="shared" si="5"/>
        <v>1</v>
      </c>
    </row>
    <row r="16" spans="1:26" s="2" customFormat="1" x14ac:dyDescent="0.35">
      <c r="A16" s="2" t="s">
        <v>31</v>
      </c>
      <c r="B16" s="2" t="s">
        <v>25</v>
      </c>
      <c r="C16" s="2">
        <v>60.12</v>
      </c>
      <c r="D16" s="2">
        <v>5.71</v>
      </c>
      <c r="E16" s="2">
        <v>63.39</v>
      </c>
      <c r="F16" s="2">
        <v>3.58</v>
      </c>
      <c r="G16" s="2">
        <v>54.51</v>
      </c>
      <c r="H16" s="2">
        <v>4.01</v>
      </c>
      <c r="I16" s="2">
        <f t="shared" si="0"/>
        <v>2.5425461366901527</v>
      </c>
      <c r="J16" s="2">
        <f t="shared" si="1"/>
        <v>1</v>
      </c>
      <c r="K16" s="2">
        <v>55.42</v>
      </c>
      <c r="L16" s="2">
        <v>6.26</v>
      </c>
      <c r="M16" s="2">
        <f>(C16-K16)*(SQRT(10))/(SQRT(D16^2+L16^2))</f>
        <v>1.7541258119508185</v>
      </c>
      <c r="N16" s="2">
        <f t="shared" si="2"/>
        <v>1</v>
      </c>
      <c r="O16" s="2">
        <v>54.22</v>
      </c>
      <c r="P16" s="2">
        <v>9.2899999999999991</v>
      </c>
      <c r="Q16" s="2">
        <v>61.47</v>
      </c>
      <c r="R16" s="2">
        <v>3.51</v>
      </c>
      <c r="S16" s="2">
        <v>49.34</v>
      </c>
      <c r="T16" s="2">
        <v>7.72</v>
      </c>
      <c r="U16" s="2">
        <f t="shared" si="3"/>
        <v>1.2775810319208054</v>
      </c>
      <c r="V16" s="2">
        <f t="shared" si="4"/>
        <v>0</v>
      </c>
      <c r="W16" s="2">
        <v>49.98</v>
      </c>
      <c r="X16" s="2">
        <v>4.16</v>
      </c>
      <c r="Y16" s="2">
        <f>(O16-W16)*(SQRT(10))/(SQRT(P16^2+X16^2))</f>
        <v>1.317242239102796</v>
      </c>
      <c r="Z16" s="2">
        <f t="shared" si="5"/>
        <v>0</v>
      </c>
    </row>
    <row r="17" spans="1:26" s="2" customFormat="1" x14ac:dyDescent="0.35">
      <c r="B17" s="2" t="s">
        <v>26</v>
      </c>
      <c r="C17" s="2">
        <v>55.98</v>
      </c>
      <c r="D17" s="2">
        <v>3.94</v>
      </c>
      <c r="E17" s="2">
        <v>63.39</v>
      </c>
      <c r="F17" s="2">
        <v>3.58</v>
      </c>
      <c r="G17" s="2">
        <v>53.78</v>
      </c>
      <c r="H17" s="2">
        <v>5.67</v>
      </c>
      <c r="I17" s="2">
        <f t="shared" si="0"/>
        <v>1.0076012952722959</v>
      </c>
      <c r="J17" s="2">
        <f t="shared" si="1"/>
        <v>0</v>
      </c>
      <c r="K17" s="2">
        <v>55.69</v>
      </c>
      <c r="L17" s="2">
        <v>6.13</v>
      </c>
      <c r="M17" s="2">
        <f>(C17-K17)*(SQRT(10))/(SQRT(D17^2+L17^2))</f>
        <v>0.12584868810824304</v>
      </c>
      <c r="N17" s="2">
        <f t="shared" si="2"/>
        <v>0</v>
      </c>
      <c r="O17" s="2">
        <v>53.14</v>
      </c>
      <c r="P17" s="2">
        <v>6.02</v>
      </c>
      <c r="Q17" s="2">
        <v>61.67</v>
      </c>
      <c r="R17" s="2">
        <v>3.13</v>
      </c>
      <c r="S17" s="2">
        <v>49.34</v>
      </c>
      <c r="T17" s="2">
        <v>7.72</v>
      </c>
      <c r="U17" s="2">
        <f t="shared" si="3"/>
        <v>1.2274757274493844</v>
      </c>
      <c r="V17" s="2">
        <f t="shared" si="4"/>
        <v>0</v>
      </c>
      <c r="W17" s="2">
        <v>49.98</v>
      </c>
      <c r="X17" s="2">
        <v>4.16</v>
      </c>
      <c r="Y17" s="2">
        <f>(O17-W17)*(SQRT(10))/(SQRT(P17^2+X17^2))</f>
        <v>1.365600181376925</v>
      </c>
      <c r="Z17" s="2">
        <f t="shared" si="5"/>
        <v>0</v>
      </c>
    </row>
    <row r="18" spans="1:26" s="2" customFormat="1" x14ac:dyDescent="0.35">
      <c r="B18" s="2" t="s">
        <v>27</v>
      </c>
      <c r="C18" s="2">
        <v>55.28</v>
      </c>
      <c r="D18" s="2">
        <v>5.92</v>
      </c>
      <c r="E18" s="2">
        <v>61.74</v>
      </c>
      <c r="F18" s="2">
        <v>2.73</v>
      </c>
      <c r="G18" s="2">
        <v>46.11</v>
      </c>
      <c r="H18" s="2">
        <v>5.54</v>
      </c>
      <c r="I18" s="2">
        <f t="shared" si="0"/>
        <v>3.5765235754767741</v>
      </c>
      <c r="J18" s="2">
        <f t="shared" si="1"/>
        <v>1</v>
      </c>
      <c r="K18" s="2">
        <v>49.9</v>
      </c>
      <c r="L18" s="2">
        <v>6.51</v>
      </c>
      <c r="M18" s="2">
        <f>(C18-K18)*(SQRT(10))/(SQRT(D18^2+L18^2))</f>
        <v>1.9334701063412481</v>
      </c>
      <c r="N18" s="2">
        <f t="shared" si="2"/>
        <v>1</v>
      </c>
      <c r="O18" s="2">
        <v>48.1</v>
      </c>
      <c r="P18" s="2">
        <v>3.36</v>
      </c>
      <c r="Q18" s="2">
        <v>56.05</v>
      </c>
      <c r="R18" s="2">
        <v>5.91</v>
      </c>
      <c r="S18" s="2">
        <v>45.41</v>
      </c>
      <c r="T18" s="2">
        <v>7.25</v>
      </c>
      <c r="U18" s="2">
        <f t="shared" si="3"/>
        <v>1.0645466250544757</v>
      </c>
      <c r="V18" s="2">
        <f t="shared" si="4"/>
        <v>0</v>
      </c>
      <c r="W18" s="2">
        <v>45.22</v>
      </c>
      <c r="X18" s="2">
        <v>4.8099999999999996</v>
      </c>
      <c r="Y18" s="2">
        <f>(O18-W18)*(SQRT(10))/(SQRT(P18^2+X18^2))</f>
        <v>1.5522122189249099</v>
      </c>
      <c r="Z18" s="2">
        <f t="shared" si="5"/>
        <v>0</v>
      </c>
    </row>
    <row r="19" spans="1:26" s="3" customFormat="1" x14ac:dyDescent="0.35">
      <c r="B19" s="3" t="s">
        <v>28</v>
      </c>
      <c r="C19" s="3">
        <v>51.04</v>
      </c>
      <c r="D19" s="3">
        <v>6.9</v>
      </c>
      <c r="E19" s="3">
        <v>54.35</v>
      </c>
      <c r="F19" s="3">
        <v>3.15</v>
      </c>
      <c r="G19" s="3">
        <v>40.4</v>
      </c>
      <c r="H19" s="3">
        <v>7.99</v>
      </c>
      <c r="I19" s="3">
        <f t="shared" si="0"/>
        <v>3.1871418770136568</v>
      </c>
      <c r="J19" s="3">
        <f t="shared" si="1"/>
        <v>1</v>
      </c>
      <c r="K19" s="3">
        <v>41.89</v>
      </c>
      <c r="L19" s="3">
        <v>6.24</v>
      </c>
      <c r="M19" s="3">
        <f>(C19-K19)*(SQRT(10))/(SQRT(D19^2+L19^2))</f>
        <v>3.1102376870769142</v>
      </c>
      <c r="N19" s="3">
        <f t="shared" si="2"/>
        <v>1</v>
      </c>
      <c r="O19" s="3">
        <v>44.71</v>
      </c>
      <c r="P19" s="3">
        <v>7.95</v>
      </c>
      <c r="Q19" s="3">
        <v>46.04</v>
      </c>
      <c r="R19" s="3">
        <v>4.67</v>
      </c>
      <c r="S19" s="3">
        <v>37.49</v>
      </c>
      <c r="T19" s="3">
        <v>5.99</v>
      </c>
      <c r="U19" s="3">
        <f t="shared" si="3"/>
        <v>2.2937099600348603</v>
      </c>
      <c r="V19" s="3">
        <f t="shared" si="4"/>
        <v>1</v>
      </c>
      <c r="W19" s="3">
        <v>36.700000000000003</v>
      </c>
      <c r="X19" s="3">
        <v>10.029999999999999</v>
      </c>
      <c r="Y19" s="3">
        <f>(O19-W19)*(SQRT(10))/(SQRT(P19^2+X19^2))</f>
        <v>1.9791151353247551</v>
      </c>
      <c r="Z19" s="3">
        <f t="shared" si="5"/>
        <v>1</v>
      </c>
    </row>
    <row r="20" spans="1:26" s="3" customFormat="1" x14ac:dyDescent="0.35">
      <c r="B20" s="3" t="s">
        <v>29</v>
      </c>
      <c r="C20" s="3">
        <v>42.29</v>
      </c>
      <c r="D20" s="3">
        <v>8.8000000000000007</v>
      </c>
      <c r="E20" s="3">
        <v>47.87</v>
      </c>
      <c r="F20" s="3">
        <v>7.42</v>
      </c>
      <c r="G20" s="3">
        <v>37.979999999999997</v>
      </c>
      <c r="H20" s="3">
        <v>5.4</v>
      </c>
      <c r="I20" s="3">
        <f t="shared" si="0"/>
        <v>1.32007518689729</v>
      </c>
      <c r="J20" s="3">
        <f t="shared" si="1"/>
        <v>0</v>
      </c>
      <c r="K20" s="3">
        <v>39.28</v>
      </c>
      <c r="L20" s="3">
        <v>5.53</v>
      </c>
      <c r="M20" s="3">
        <f>(C20-K20)*(SQRT(10))/(SQRT(D20^2+L20^2))</f>
        <v>0.91582522198916183</v>
      </c>
      <c r="N20" s="3">
        <f t="shared" si="2"/>
        <v>0</v>
      </c>
      <c r="O20" s="3">
        <v>39.19</v>
      </c>
      <c r="P20" s="3">
        <v>3.55</v>
      </c>
      <c r="Q20" s="3">
        <v>46.07</v>
      </c>
      <c r="R20" s="3">
        <v>6.53</v>
      </c>
      <c r="S20" s="3">
        <v>34.25</v>
      </c>
      <c r="T20" s="3">
        <v>5.86</v>
      </c>
      <c r="U20" s="3">
        <f t="shared" si="3"/>
        <v>2.2800569346769102</v>
      </c>
      <c r="V20" s="3">
        <f t="shared" si="4"/>
        <v>1</v>
      </c>
      <c r="W20" s="3">
        <v>33.5</v>
      </c>
      <c r="X20" s="3">
        <v>1.65</v>
      </c>
      <c r="Y20" s="3">
        <f>(O20-W20)*(SQRT(10))/(SQRT(P20^2+X20^2))</f>
        <v>4.5963387088982888</v>
      </c>
      <c r="Z20" s="3">
        <f t="shared" si="5"/>
        <v>1</v>
      </c>
    </row>
    <row r="21" spans="1:26" s="3" customFormat="1" x14ac:dyDescent="0.35">
      <c r="B21" s="3" t="s">
        <v>30</v>
      </c>
      <c r="C21" s="3">
        <v>42.18</v>
      </c>
      <c r="D21" s="3">
        <v>9.75</v>
      </c>
      <c r="E21" s="3">
        <v>42.64</v>
      </c>
      <c r="F21" s="3">
        <v>11.5</v>
      </c>
      <c r="G21" s="3">
        <v>31.57</v>
      </c>
      <c r="H21" s="3">
        <v>3.23</v>
      </c>
      <c r="I21" s="3">
        <f t="shared" si="0"/>
        <v>3.2666200421260947</v>
      </c>
      <c r="J21" s="3">
        <f t="shared" si="1"/>
        <v>1</v>
      </c>
      <c r="K21" s="3">
        <v>33.92</v>
      </c>
      <c r="L21" s="3">
        <v>6.21</v>
      </c>
      <c r="M21" s="3">
        <f>(C21-K21)*(SQRT(10))/(SQRT(D21^2+L21^2))</f>
        <v>2.2596105207684802</v>
      </c>
      <c r="N21" s="3">
        <f t="shared" si="2"/>
        <v>1</v>
      </c>
      <c r="O21" s="3">
        <v>36.21</v>
      </c>
      <c r="P21" s="3">
        <v>6.22</v>
      </c>
      <c r="Q21" s="3">
        <v>38.58</v>
      </c>
      <c r="R21" s="3">
        <v>5.08</v>
      </c>
      <c r="S21" s="3">
        <v>28.98</v>
      </c>
      <c r="T21" s="3">
        <v>5.36</v>
      </c>
      <c r="U21" s="3">
        <f t="shared" si="3"/>
        <v>2.7845201496368674</v>
      </c>
      <c r="V21" s="3">
        <f t="shared" si="4"/>
        <v>1</v>
      </c>
      <c r="W21" s="3">
        <v>29.08</v>
      </c>
      <c r="X21" s="3">
        <v>1.9830000000000001</v>
      </c>
      <c r="Y21" s="3">
        <f>(O21-W21)*(SQRT(10))/(SQRT(P21^2+X21^2))</f>
        <v>3.4536577423766817</v>
      </c>
      <c r="Z21" s="3">
        <f t="shared" si="5"/>
        <v>1</v>
      </c>
    </row>
    <row r="22" spans="1:26" s="1" customFormat="1" x14ac:dyDescent="0.35">
      <c r="B22" s="1" t="s">
        <v>20</v>
      </c>
      <c r="C22" s="1">
        <v>75.95</v>
      </c>
      <c r="D22" s="1">
        <v>0.96</v>
      </c>
      <c r="E22" s="1">
        <v>74.959999999999994</v>
      </c>
      <c r="F22" s="1">
        <v>0.51</v>
      </c>
      <c r="G22" s="1">
        <v>74.69</v>
      </c>
      <c r="H22" s="1">
        <v>0.49</v>
      </c>
      <c r="I22" s="1">
        <f t="shared" si="0"/>
        <v>3.6967795276139475</v>
      </c>
      <c r="J22" s="1">
        <f t="shared" si="1"/>
        <v>1</v>
      </c>
      <c r="K22" s="1">
        <v>74.61</v>
      </c>
      <c r="L22" s="1">
        <v>0.62</v>
      </c>
      <c r="M22" s="1">
        <f>(C22-K22)*(SQRT(10))/(SQRT(D22^2+L22^2))</f>
        <v>3.7079443705136623</v>
      </c>
      <c r="N22" s="1">
        <f t="shared" si="2"/>
        <v>1</v>
      </c>
      <c r="O22" s="1">
        <v>75.97</v>
      </c>
      <c r="P22" s="1">
        <v>0.88</v>
      </c>
      <c r="Q22" s="1">
        <v>75.069999999999993</v>
      </c>
      <c r="R22" s="1">
        <v>0.56000000000000005</v>
      </c>
      <c r="S22" s="1">
        <v>74</v>
      </c>
      <c r="T22" s="1">
        <v>0.53</v>
      </c>
      <c r="U22" s="1">
        <f t="shared" si="3"/>
        <v>6.0642662006429084</v>
      </c>
      <c r="V22" s="1">
        <f t="shared" si="4"/>
        <v>1</v>
      </c>
      <c r="W22" s="1">
        <v>75.69</v>
      </c>
      <c r="X22" s="1">
        <v>1.3</v>
      </c>
      <c r="Y22" s="1">
        <f>(O22-W22)*(SQRT(10))/(SQRT(P22^2+X22^2))</f>
        <v>0.56403029499585178</v>
      </c>
      <c r="Z22" s="1">
        <f t="shared" si="5"/>
        <v>0</v>
      </c>
    </row>
    <row r="23" spans="1:26" s="1" customFormat="1" x14ac:dyDescent="0.35">
      <c r="B23" s="1" t="s">
        <v>21</v>
      </c>
      <c r="C23" s="1">
        <v>74.75</v>
      </c>
      <c r="D23" s="1">
        <v>0.99</v>
      </c>
      <c r="E23" s="1">
        <v>74.13</v>
      </c>
      <c r="F23" s="1">
        <v>0.82</v>
      </c>
      <c r="G23" s="1">
        <v>73.53</v>
      </c>
      <c r="H23" s="1">
        <v>0.74</v>
      </c>
      <c r="I23" s="1">
        <f t="shared" si="0"/>
        <v>3.1213379406958608</v>
      </c>
      <c r="J23" s="1">
        <f t="shared" si="1"/>
        <v>1</v>
      </c>
      <c r="K23" s="1">
        <v>73.61</v>
      </c>
      <c r="L23" s="1">
        <v>0.79</v>
      </c>
      <c r="M23" s="1">
        <f>(C23-K23)*(SQRT(10))/(SQRT(D23^2+L23^2))</f>
        <v>2.8462667232828571</v>
      </c>
      <c r="N23" s="1">
        <f t="shared" si="2"/>
        <v>1</v>
      </c>
      <c r="O23" s="1">
        <v>74.819999999999993</v>
      </c>
      <c r="P23" s="1">
        <v>0.99</v>
      </c>
      <c r="Q23" s="1">
        <v>74.2</v>
      </c>
      <c r="R23" s="1">
        <v>0.68</v>
      </c>
      <c r="S23" s="1">
        <v>72.760000000000005</v>
      </c>
      <c r="T23" s="1">
        <v>0.76</v>
      </c>
      <c r="U23" s="1">
        <f t="shared" si="3"/>
        <v>5.2194568362553015</v>
      </c>
      <c r="V23" s="1">
        <f t="shared" si="4"/>
        <v>1</v>
      </c>
      <c r="W23" s="1">
        <v>74.66</v>
      </c>
      <c r="X23" s="1">
        <v>1.65</v>
      </c>
      <c r="Y23" s="1">
        <f>(O23-W23)*(SQRT(10))/(SQRT(P23^2+X23^2))</f>
        <v>0.26294600947715341</v>
      </c>
      <c r="Z23" s="1">
        <f t="shared" si="5"/>
        <v>0</v>
      </c>
    </row>
    <row r="24" spans="1:26" s="1" customFormat="1" x14ac:dyDescent="0.35">
      <c r="B24" s="1" t="s">
        <v>22</v>
      </c>
      <c r="C24" s="1">
        <v>73.87</v>
      </c>
      <c r="D24" s="1">
        <v>1.1000000000000001</v>
      </c>
      <c r="E24" s="1">
        <v>74.180000000000007</v>
      </c>
      <c r="F24" s="1">
        <v>0.83</v>
      </c>
      <c r="G24" s="1">
        <v>73.55</v>
      </c>
      <c r="H24" s="1">
        <v>0.76</v>
      </c>
      <c r="I24" s="1">
        <f t="shared" si="0"/>
        <v>0.75685869628950753</v>
      </c>
      <c r="J24" s="1">
        <f t="shared" si="1"/>
        <v>0</v>
      </c>
      <c r="K24" s="1">
        <v>73.569999999999993</v>
      </c>
      <c r="L24" s="1">
        <v>0.75</v>
      </c>
      <c r="M24" s="1">
        <f>(C24-K24)*(SQRT(10))/(SQRT(D24^2+L24^2))</f>
        <v>0.71257098228564231</v>
      </c>
      <c r="N24" s="1">
        <f t="shared" si="2"/>
        <v>0</v>
      </c>
      <c r="O24" s="1">
        <v>73.349999999999994</v>
      </c>
      <c r="P24" s="1">
        <v>1.36</v>
      </c>
      <c r="Q24" s="1">
        <v>74.150000000000006</v>
      </c>
      <c r="R24" s="1">
        <v>0.72</v>
      </c>
      <c r="S24" s="1">
        <v>72.709999999999994</v>
      </c>
      <c r="T24" s="1">
        <v>0.78</v>
      </c>
      <c r="U24" s="1">
        <f t="shared" si="3"/>
        <v>1.2908894001617499</v>
      </c>
      <c r="V24" s="1">
        <f t="shared" si="4"/>
        <v>0</v>
      </c>
      <c r="W24" s="1">
        <v>74.64</v>
      </c>
      <c r="X24" s="1">
        <v>1.66</v>
      </c>
      <c r="Y24" s="1">
        <f>(O24-W24)*(SQRT(10))/(SQRT(P24^2+X24^2))</f>
        <v>-1.9009271008149511</v>
      </c>
      <c r="Z24" s="1">
        <f t="shared" si="5"/>
        <v>0</v>
      </c>
    </row>
    <row r="25" spans="1:26" s="2" customFormat="1" x14ac:dyDescent="0.35">
      <c r="B25" s="2" t="s">
        <v>23</v>
      </c>
      <c r="C25" s="2">
        <v>72.78</v>
      </c>
      <c r="D25" s="2">
        <v>1.21</v>
      </c>
      <c r="E25" s="2">
        <v>72.2</v>
      </c>
      <c r="F25" s="2">
        <v>1.1000000000000001</v>
      </c>
      <c r="G25" s="2">
        <v>70.95</v>
      </c>
      <c r="H25" s="2">
        <v>1.1100000000000001</v>
      </c>
      <c r="I25" s="2">
        <f t="shared" si="0"/>
        <v>3.5243175906319775</v>
      </c>
      <c r="J25" s="2">
        <f t="shared" si="1"/>
        <v>1</v>
      </c>
      <c r="K25" s="2">
        <v>70.95</v>
      </c>
      <c r="L25" s="2">
        <v>1.03</v>
      </c>
      <c r="M25" s="2">
        <f>(C25-K25)*(SQRT(10))/(SQRT(D25^2+L25^2))</f>
        <v>3.6418361161685575</v>
      </c>
      <c r="N25" s="2">
        <f t="shared" si="2"/>
        <v>1</v>
      </c>
      <c r="O25" s="2">
        <v>71.45</v>
      </c>
      <c r="P25" s="2">
        <v>1.44</v>
      </c>
      <c r="Q25" s="2">
        <v>70.930000000000007</v>
      </c>
      <c r="R25" s="2">
        <v>1.2</v>
      </c>
      <c r="S25" s="2">
        <v>67.41</v>
      </c>
      <c r="T25" s="2">
        <v>1.19</v>
      </c>
      <c r="U25" s="2">
        <f t="shared" si="3"/>
        <v>6.8389167701297087</v>
      </c>
      <c r="V25" s="2">
        <f t="shared" si="4"/>
        <v>1</v>
      </c>
      <c r="W25" s="2">
        <v>69.739999999999995</v>
      </c>
      <c r="X25" s="2">
        <v>1.97</v>
      </c>
      <c r="Y25" s="2">
        <f>(O25-W25)*(SQRT(10))/(SQRT(P25^2+X25^2))</f>
        <v>2.2160189025907613</v>
      </c>
      <c r="Z25" s="2">
        <f t="shared" si="5"/>
        <v>1</v>
      </c>
    </row>
    <row r="26" spans="1:26" s="2" customFormat="1" x14ac:dyDescent="0.35">
      <c r="A26" s="2" t="s">
        <v>32</v>
      </c>
      <c r="B26" s="2" t="s">
        <v>25</v>
      </c>
      <c r="C26" s="2">
        <v>70.959999999999994</v>
      </c>
      <c r="D26" s="2">
        <v>1.49</v>
      </c>
      <c r="E26" s="2">
        <v>70.7</v>
      </c>
      <c r="F26" s="2">
        <v>1.07</v>
      </c>
      <c r="G26" s="2">
        <v>68.42</v>
      </c>
      <c r="H26" s="2">
        <v>1.36</v>
      </c>
      <c r="I26" s="2">
        <f t="shared" si="0"/>
        <v>3.9815531592727598</v>
      </c>
      <c r="J26" s="2">
        <f t="shared" si="1"/>
        <v>1</v>
      </c>
      <c r="K26" s="2">
        <v>68.989999999999995</v>
      </c>
      <c r="L26" s="2">
        <v>0.91</v>
      </c>
      <c r="M26" s="2">
        <f>(C26-K26)*(SQRT(10))/(SQRT(D26^2+L26^2))</f>
        <v>3.5681614495668734</v>
      </c>
      <c r="N26" s="2">
        <f t="shared" si="2"/>
        <v>1</v>
      </c>
      <c r="O26" s="2">
        <v>68.930000000000007</v>
      </c>
      <c r="P26" s="2">
        <v>1.92</v>
      </c>
      <c r="Q26" s="2">
        <v>68.33</v>
      </c>
      <c r="R26" s="2">
        <v>1.07</v>
      </c>
      <c r="S26" s="2">
        <v>63.27</v>
      </c>
      <c r="T26" s="2">
        <v>1.43</v>
      </c>
      <c r="U26" s="2">
        <f t="shared" si="3"/>
        <v>7.4763540611005936</v>
      </c>
      <c r="V26" s="2">
        <f t="shared" si="4"/>
        <v>1</v>
      </c>
      <c r="W26" s="2">
        <v>65.7</v>
      </c>
      <c r="X26" s="2">
        <v>2.16</v>
      </c>
      <c r="Y26" s="2">
        <f>(O26-W26)*(SQRT(10))/(SQRT(P26^2+X26^2))</f>
        <v>3.5343314844742038</v>
      </c>
      <c r="Z26" s="2">
        <f t="shared" si="5"/>
        <v>1</v>
      </c>
    </row>
    <row r="27" spans="1:26" s="2" customFormat="1" x14ac:dyDescent="0.35">
      <c r="B27" s="2" t="s">
        <v>26</v>
      </c>
      <c r="C27" s="2">
        <v>68.819999999999993</v>
      </c>
      <c r="D27" s="2">
        <v>1.64</v>
      </c>
      <c r="E27" s="2">
        <v>70.75</v>
      </c>
      <c r="F27" s="2">
        <v>1.1100000000000001</v>
      </c>
      <c r="G27" s="2">
        <v>68.34</v>
      </c>
      <c r="H27" s="2">
        <v>1.29</v>
      </c>
      <c r="I27" s="2">
        <f t="shared" si="0"/>
        <v>0.72746480601163988</v>
      </c>
      <c r="J27" s="2">
        <f t="shared" si="1"/>
        <v>0</v>
      </c>
      <c r="K27" s="2">
        <v>68.97</v>
      </c>
      <c r="L27" s="2">
        <v>0.85</v>
      </c>
      <c r="M27" s="2">
        <f>(C27-K27)*(SQRT(10))/(SQRT(D27^2+L27^2))</f>
        <v>-0.25679134598986603</v>
      </c>
      <c r="N27" s="2">
        <f t="shared" si="2"/>
        <v>0</v>
      </c>
      <c r="O27" s="2">
        <v>65.25</v>
      </c>
      <c r="P27" s="2">
        <v>2.39</v>
      </c>
      <c r="Q27" s="2">
        <v>68.34</v>
      </c>
      <c r="R27" s="2">
        <v>1.1399999999999999</v>
      </c>
      <c r="S27" s="2">
        <v>63.33</v>
      </c>
      <c r="T27" s="2">
        <v>1.38</v>
      </c>
      <c r="U27" s="2">
        <f t="shared" si="3"/>
        <v>2.2000041775292623</v>
      </c>
      <c r="V27" s="2">
        <f t="shared" si="4"/>
        <v>1</v>
      </c>
      <c r="W27" s="2">
        <v>65.760000000000005</v>
      </c>
      <c r="X27" s="2">
        <v>2.13</v>
      </c>
      <c r="Y27" s="2">
        <f>(O27-W27)*(SQRT(10))/(SQRT(P27^2+X27^2))</f>
        <v>-0.50376666887453803</v>
      </c>
      <c r="Z27" s="2">
        <f t="shared" si="5"/>
        <v>0</v>
      </c>
    </row>
    <row r="28" spans="1:26" s="2" customFormat="1" x14ac:dyDescent="0.35">
      <c r="B28" s="2" t="s">
        <v>27</v>
      </c>
      <c r="C28" s="2">
        <v>66.260000000000005</v>
      </c>
      <c r="D28" s="2">
        <v>2.1</v>
      </c>
      <c r="E28" s="2">
        <v>68.77</v>
      </c>
      <c r="F28" s="2">
        <v>1.3</v>
      </c>
      <c r="G28" s="2">
        <v>66.03</v>
      </c>
      <c r="H28" s="2">
        <v>1.49</v>
      </c>
      <c r="I28" s="2">
        <f t="shared" si="0"/>
        <v>0.2824670514926641</v>
      </c>
      <c r="J28" s="2">
        <f t="shared" si="1"/>
        <v>0</v>
      </c>
      <c r="K28" s="2">
        <v>66.430000000000007</v>
      </c>
      <c r="L28" s="2">
        <v>0.83</v>
      </c>
      <c r="M28" s="2">
        <f>(C28-K28)*(SQRT(10))/(SQRT(D28^2+L28^2))</f>
        <v>-0.23807329023984256</v>
      </c>
      <c r="N28" s="2">
        <f t="shared" si="2"/>
        <v>0</v>
      </c>
      <c r="O28" s="2">
        <v>60.78</v>
      </c>
      <c r="P28" s="2">
        <v>3.35</v>
      </c>
      <c r="Q28" s="2">
        <v>64.72</v>
      </c>
      <c r="R28" s="2">
        <v>1.42</v>
      </c>
      <c r="S28" s="2">
        <v>58.59</v>
      </c>
      <c r="T28" s="2">
        <v>1.77</v>
      </c>
      <c r="U28" s="2">
        <f t="shared" si="3"/>
        <v>1.8278327973309458</v>
      </c>
      <c r="V28" s="2">
        <f t="shared" si="4"/>
        <v>1</v>
      </c>
      <c r="W28" s="2">
        <v>60.93</v>
      </c>
      <c r="X28" s="2">
        <v>2.5299999999999998</v>
      </c>
      <c r="Y28" s="2">
        <f>(O28-W28)*(SQRT(10))/(SQRT(P28^2+X28^2))</f>
        <v>-0.11299166538931227</v>
      </c>
      <c r="Z28" s="2">
        <f t="shared" si="5"/>
        <v>0</v>
      </c>
    </row>
    <row r="29" spans="1:26" s="3" customFormat="1" x14ac:dyDescent="0.35">
      <c r="B29" s="3" t="s">
        <v>28</v>
      </c>
      <c r="C29" s="3">
        <v>63.58</v>
      </c>
      <c r="D29" s="3">
        <v>1.99</v>
      </c>
      <c r="E29" s="3">
        <v>63.62</v>
      </c>
      <c r="F29" s="3">
        <v>1.31</v>
      </c>
      <c r="G29" s="3">
        <v>57.76</v>
      </c>
      <c r="H29" s="3">
        <v>1.89</v>
      </c>
      <c r="I29" s="3">
        <f t="shared" si="0"/>
        <v>6.7059770540453423</v>
      </c>
      <c r="J29" s="3">
        <f t="shared" si="1"/>
        <v>1</v>
      </c>
      <c r="K29" s="3">
        <v>58.64</v>
      </c>
      <c r="L29" s="3">
        <v>1.72</v>
      </c>
      <c r="M29" s="3">
        <f>(C29-K29)*(SQRT(10))/(SQRT(D29^2+L29^2))</f>
        <v>5.9391046288754339</v>
      </c>
      <c r="N29" s="3">
        <f t="shared" si="2"/>
        <v>1</v>
      </c>
      <c r="O29" s="3">
        <v>55.92</v>
      </c>
      <c r="P29" s="3">
        <v>3.13</v>
      </c>
      <c r="Q29" s="3">
        <v>55.35</v>
      </c>
      <c r="R29" s="3">
        <v>1.78</v>
      </c>
      <c r="S29" s="3">
        <v>47.32</v>
      </c>
      <c r="T29" s="3">
        <v>2.2200000000000002</v>
      </c>
      <c r="U29" s="3">
        <f t="shared" si="3"/>
        <v>7.0870643396647415</v>
      </c>
      <c r="V29" s="3">
        <f t="shared" si="4"/>
        <v>1</v>
      </c>
      <c r="W29" s="3">
        <v>49.19</v>
      </c>
      <c r="X29" s="3">
        <v>3.59</v>
      </c>
      <c r="Y29" s="3">
        <f>(O29-W29)*(SQRT(10))/(SQRT(P29^2+X29^2))</f>
        <v>4.4683344529900459</v>
      </c>
      <c r="Z29" s="3">
        <f t="shared" si="5"/>
        <v>1</v>
      </c>
    </row>
    <row r="30" spans="1:26" s="3" customFormat="1" x14ac:dyDescent="0.35">
      <c r="B30" s="3" t="s">
        <v>29</v>
      </c>
      <c r="C30" s="3">
        <v>59.61</v>
      </c>
      <c r="D30" s="3">
        <v>1.99</v>
      </c>
      <c r="E30" s="3">
        <v>59.97</v>
      </c>
      <c r="F30" s="3">
        <v>1.79</v>
      </c>
      <c r="G30" s="3">
        <v>52.89</v>
      </c>
      <c r="H30" s="3">
        <v>2.11</v>
      </c>
      <c r="I30" s="3">
        <f t="shared" si="0"/>
        <v>7.3268023883165316</v>
      </c>
      <c r="J30" s="3">
        <f t="shared" si="1"/>
        <v>1</v>
      </c>
      <c r="K30" s="3">
        <v>54.17</v>
      </c>
      <c r="L30" s="3">
        <v>2.08</v>
      </c>
      <c r="M30" s="3">
        <f>(C30-K30)*(SQRT(10))/(SQRT(D30^2+L30^2))</f>
        <v>5.9760377519671586</v>
      </c>
      <c r="N30" s="3">
        <f t="shared" si="2"/>
        <v>1</v>
      </c>
      <c r="O30" s="3">
        <v>49.71</v>
      </c>
      <c r="P30" s="3">
        <v>2.85</v>
      </c>
      <c r="Q30" s="3">
        <v>49.19</v>
      </c>
      <c r="R30" s="3">
        <v>1.56</v>
      </c>
      <c r="S30" s="3">
        <v>41.19</v>
      </c>
      <c r="T30" s="3">
        <v>2.29</v>
      </c>
      <c r="U30" s="3">
        <f t="shared" si="3"/>
        <v>7.3693489046401259</v>
      </c>
      <c r="V30" s="3">
        <f t="shared" si="4"/>
        <v>1</v>
      </c>
      <c r="W30" s="3">
        <v>44.32</v>
      </c>
      <c r="X30" s="3">
        <v>4.0999999999999996</v>
      </c>
      <c r="Y30" s="3">
        <f>(O30-W30)*(SQRT(10))/(SQRT(P30^2+X30^2))</f>
        <v>3.4135467205350873</v>
      </c>
      <c r="Z30" s="3">
        <f t="shared" si="5"/>
        <v>1</v>
      </c>
    </row>
    <row r="31" spans="1:26" s="3" customFormat="1" x14ac:dyDescent="0.35">
      <c r="B31" s="3" t="s">
        <v>30</v>
      </c>
      <c r="C31" s="3">
        <v>55.6</v>
      </c>
      <c r="D31" s="3">
        <v>2.0099999999999998</v>
      </c>
      <c r="E31" s="3">
        <v>55.31</v>
      </c>
      <c r="F31" s="3">
        <v>2.2599999999999998</v>
      </c>
      <c r="G31" s="3">
        <v>47.49</v>
      </c>
      <c r="H31" s="3">
        <v>2.23</v>
      </c>
      <c r="I31" s="3">
        <f t="shared" si="0"/>
        <v>8.5425232341785016</v>
      </c>
      <c r="J31" s="3">
        <f t="shared" si="1"/>
        <v>1</v>
      </c>
      <c r="K31" s="3">
        <v>49.52</v>
      </c>
      <c r="L31" s="3">
        <v>2.86</v>
      </c>
      <c r="M31" s="3">
        <f>(C31-K31)*(SQRT(10))/(SQRT(D31^2+L31^2))</f>
        <v>5.5001344682546653</v>
      </c>
      <c r="N31" s="3">
        <f t="shared" si="2"/>
        <v>1</v>
      </c>
      <c r="O31" s="3">
        <v>43.99</v>
      </c>
      <c r="P31" s="3">
        <v>2.57</v>
      </c>
      <c r="Q31" s="3">
        <v>42.4</v>
      </c>
      <c r="R31" s="3">
        <v>2.33</v>
      </c>
      <c r="S31" s="3">
        <v>35.28</v>
      </c>
      <c r="T31" s="3">
        <v>2.33</v>
      </c>
      <c r="U31" s="3">
        <f t="shared" si="3"/>
        <v>7.9399315857714248</v>
      </c>
      <c r="V31" s="3">
        <f t="shared" si="4"/>
        <v>1</v>
      </c>
      <c r="W31" s="3">
        <v>38.75</v>
      </c>
      <c r="X31" s="3">
        <v>3.75</v>
      </c>
      <c r="Y31" s="3">
        <f>(O31-W31)*(SQRT(10))/(SQRT(P31^2+X31^2))</f>
        <v>3.6449230532589274</v>
      </c>
      <c r="Z31" s="3">
        <f t="shared" si="5"/>
        <v>1</v>
      </c>
    </row>
    <row r="32" spans="1:26" s="1" customFormat="1" x14ac:dyDescent="0.35">
      <c r="B32" s="1" t="s">
        <v>20</v>
      </c>
      <c r="C32" s="1">
        <v>76.459999999999994</v>
      </c>
      <c r="D32" s="1">
        <v>1.53</v>
      </c>
      <c r="E32" s="1">
        <v>74.75</v>
      </c>
      <c r="F32" s="1">
        <v>0.67</v>
      </c>
      <c r="G32" s="1">
        <v>74.33</v>
      </c>
      <c r="H32" s="1">
        <v>0.89</v>
      </c>
      <c r="I32" s="1">
        <f t="shared" si="0"/>
        <v>3.8053920452350263</v>
      </c>
      <c r="J32" s="1">
        <f t="shared" si="1"/>
        <v>1</v>
      </c>
      <c r="K32" s="1">
        <v>74.36</v>
      </c>
      <c r="L32" s="1">
        <v>0.67</v>
      </c>
      <c r="M32" s="1">
        <f>(C32-K32)*(SQRT(10))/(SQRT(D32^2+L32^2))</f>
        <v>3.9758753467760943</v>
      </c>
      <c r="N32" s="1">
        <f t="shared" si="2"/>
        <v>1</v>
      </c>
      <c r="O32" s="1">
        <v>76.62</v>
      </c>
      <c r="P32" s="1">
        <v>1.49</v>
      </c>
      <c r="Q32" s="1">
        <v>74.930000000000007</v>
      </c>
      <c r="R32" s="1">
        <v>0.85</v>
      </c>
      <c r="S32" s="1">
        <v>74.39</v>
      </c>
      <c r="T32" s="1">
        <v>0.66</v>
      </c>
      <c r="U32" s="1">
        <f t="shared" si="3"/>
        <v>4.3272835749642908</v>
      </c>
      <c r="V32" s="1">
        <f t="shared" si="4"/>
        <v>1</v>
      </c>
      <c r="W32" s="1">
        <v>76.61</v>
      </c>
      <c r="X32" s="1">
        <v>1.39</v>
      </c>
      <c r="Y32" s="1">
        <f>(O32-W32)*(SQRT(10))/(SQRT(P32^2+X32^2))</f>
        <v>1.5518897616403515E-2</v>
      </c>
      <c r="Z32" s="1">
        <f t="shared" si="5"/>
        <v>0</v>
      </c>
    </row>
    <row r="33" spans="1:26" s="1" customFormat="1" x14ac:dyDescent="0.35">
      <c r="B33" s="1" t="s">
        <v>21</v>
      </c>
      <c r="C33" s="1">
        <v>75.650000000000006</v>
      </c>
      <c r="D33" s="1">
        <v>1.56</v>
      </c>
      <c r="E33" s="1">
        <v>74.290000000000006</v>
      </c>
      <c r="F33" s="1">
        <v>0.82</v>
      </c>
      <c r="G33" s="1">
        <v>73.88</v>
      </c>
      <c r="H33" s="1">
        <v>1.1200000000000001</v>
      </c>
      <c r="I33" s="1">
        <f t="shared" si="0"/>
        <v>2.914592279579137</v>
      </c>
      <c r="J33" s="1">
        <f t="shared" si="1"/>
        <v>1</v>
      </c>
      <c r="K33" s="1">
        <v>73.930000000000007</v>
      </c>
      <c r="L33" s="1">
        <v>0.88</v>
      </c>
      <c r="M33" s="1">
        <f>(C33-K33)*(SQRT(10))/(SQRT(D33^2+L33^2))</f>
        <v>3.0367655716497275</v>
      </c>
      <c r="N33" s="1">
        <f t="shared" si="2"/>
        <v>1</v>
      </c>
      <c r="O33" s="1">
        <v>76.22</v>
      </c>
      <c r="P33" s="1">
        <v>1.46</v>
      </c>
      <c r="Q33" s="1">
        <v>74.39</v>
      </c>
      <c r="R33" s="1">
        <v>0.83</v>
      </c>
      <c r="S33" s="1">
        <v>73.75</v>
      </c>
      <c r="T33" s="1">
        <v>0.74</v>
      </c>
      <c r="U33" s="1">
        <f t="shared" si="3"/>
        <v>4.771933534387701</v>
      </c>
      <c r="V33" s="1">
        <f t="shared" si="4"/>
        <v>1</v>
      </c>
      <c r="W33" s="1">
        <v>76.19</v>
      </c>
      <c r="X33" s="1">
        <v>1.35</v>
      </c>
      <c r="Y33" s="1">
        <f>(O33-W33)*(SQRT(10))/(SQRT(P33^2+X33^2))</f>
        <v>4.7708683269619565E-2</v>
      </c>
      <c r="Z33" s="1">
        <f t="shared" si="5"/>
        <v>0</v>
      </c>
    </row>
    <row r="34" spans="1:26" s="1" customFormat="1" x14ac:dyDescent="0.35">
      <c r="B34" s="1" t="s">
        <v>22</v>
      </c>
      <c r="C34" s="1">
        <v>75.38</v>
      </c>
      <c r="D34" s="1">
        <v>1.66</v>
      </c>
      <c r="E34" s="1">
        <v>74.180000000000007</v>
      </c>
      <c r="F34" s="1">
        <v>0.77</v>
      </c>
      <c r="G34" s="1">
        <v>73.84</v>
      </c>
      <c r="H34" s="1">
        <v>1.0900000000000001</v>
      </c>
      <c r="I34" s="1">
        <f t="shared" si="0"/>
        <v>2.4522728256270985</v>
      </c>
      <c r="J34" s="1">
        <f t="shared" si="1"/>
        <v>1</v>
      </c>
      <c r="K34" s="1">
        <v>73.88</v>
      </c>
      <c r="L34" s="1">
        <v>0.92</v>
      </c>
      <c r="M34" s="1">
        <f>(C34-K34)*(SQRT(10))/(SQRT(D34^2+L34^2))</f>
        <v>2.4993058447735135</v>
      </c>
      <c r="N34" s="1">
        <f t="shared" si="2"/>
        <v>1</v>
      </c>
      <c r="O34" s="1">
        <v>75.77</v>
      </c>
      <c r="P34" s="1">
        <v>1.45</v>
      </c>
      <c r="Q34" s="1">
        <v>74.36</v>
      </c>
      <c r="R34" s="1">
        <v>0.79</v>
      </c>
      <c r="S34" s="1">
        <v>73.760000000000005</v>
      </c>
      <c r="T34" s="1">
        <v>0.69</v>
      </c>
      <c r="U34" s="1">
        <f t="shared" si="3"/>
        <v>3.9582577271895758</v>
      </c>
      <c r="V34" s="1">
        <f t="shared" si="4"/>
        <v>1</v>
      </c>
      <c r="W34" s="1">
        <v>76.14</v>
      </c>
      <c r="X34" s="1">
        <v>1.46</v>
      </c>
      <c r="Y34" s="1">
        <f>(O34-W34)*(SQRT(10))/(SQRT(P34^2+X34^2))</f>
        <v>-0.56861873996469614</v>
      </c>
      <c r="Z34" s="1">
        <f t="shared" si="5"/>
        <v>0</v>
      </c>
    </row>
    <row r="35" spans="1:26" s="2" customFormat="1" x14ac:dyDescent="0.35">
      <c r="B35" s="2" t="s">
        <v>23</v>
      </c>
      <c r="C35" s="2">
        <v>75.099999999999994</v>
      </c>
      <c r="D35" s="2">
        <v>1.46</v>
      </c>
      <c r="E35" s="2">
        <v>73.59</v>
      </c>
      <c r="F35" s="2">
        <v>1.1299999999999999</v>
      </c>
      <c r="G35" s="2">
        <v>72.88</v>
      </c>
      <c r="H35" s="2">
        <v>1.38</v>
      </c>
      <c r="I35" s="2">
        <f t="shared" si="0"/>
        <v>3.4944384526140992</v>
      </c>
      <c r="J35" s="2">
        <f t="shared" si="1"/>
        <v>1</v>
      </c>
      <c r="K35" s="2">
        <v>72.77</v>
      </c>
      <c r="L35" s="2">
        <v>1.1599999999999999</v>
      </c>
      <c r="M35" s="2">
        <f>(C35-K35)*(SQRT(10))/(SQRT(D35^2+L35^2))</f>
        <v>3.9513098358737695</v>
      </c>
      <c r="N35" s="2">
        <f t="shared" si="2"/>
        <v>1</v>
      </c>
      <c r="O35" s="2">
        <v>74.72</v>
      </c>
      <c r="P35" s="2">
        <v>1.39</v>
      </c>
      <c r="Q35" s="2">
        <v>72.959999999999994</v>
      </c>
      <c r="R35" s="2">
        <v>1.1000000000000001</v>
      </c>
      <c r="S35" s="2">
        <v>71.84</v>
      </c>
      <c r="T35" s="2">
        <v>0.99</v>
      </c>
      <c r="U35" s="2">
        <f t="shared" si="3"/>
        <v>5.3368118134701614</v>
      </c>
      <c r="V35" s="2">
        <f t="shared" si="4"/>
        <v>1</v>
      </c>
      <c r="W35" s="2">
        <v>74.099999999999994</v>
      </c>
      <c r="X35" s="2">
        <v>2.25</v>
      </c>
      <c r="Y35" s="2">
        <f>(O35-W35)*(SQRT(10))/(SQRT(P35^2+X35^2))</f>
        <v>0.74132773365158178</v>
      </c>
      <c r="Z35" s="2">
        <f t="shared" si="5"/>
        <v>0</v>
      </c>
    </row>
    <row r="36" spans="1:26" s="2" customFormat="1" x14ac:dyDescent="0.35">
      <c r="A36" s="2" t="s">
        <v>33</v>
      </c>
      <c r="B36" s="2" t="s">
        <v>25</v>
      </c>
      <c r="C36" s="2">
        <v>74.59</v>
      </c>
      <c r="D36" s="2">
        <v>1.61</v>
      </c>
      <c r="E36" s="2">
        <v>73.06</v>
      </c>
      <c r="F36" s="2">
        <v>1.04</v>
      </c>
      <c r="G36" s="2">
        <v>71.81</v>
      </c>
      <c r="H36" s="2">
        <v>1.06</v>
      </c>
      <c r="I36" s="2">
        <f t="shared" si="0"/>
        <v>4.5606261666101027</v>
      </c>
      <c r="J36" s="2">
        <f t="shared" si="1"/>
        <v>1</v>
      </c>
      <c r="K36" s="2">
        <v>72.16</v>
      </c>
      <c r="L36" s="2">
        <v>1.39</v>
      </c>
      <c r="M36" s="2">
        <f>(C36-K36)*(SQRT(10))/(SQRT(D36^2+L36^2))</f>
        <v>3.612728922130509</v>
      </c>
      <c r="N36" s="2">
        <f t="shared" si="2"/>
        <v>1</v>
      </c>
      <c r="O36" s="2">
        <v>73.31</v>
      </c>
      <c r="P36" s="2">
        <v>1.84</v>
      </c>
      <c r="Q36" s="2">
        <v>71.319999999999993</v>
      </c>
      <c r="R36" s="2">
        <v>1.5</v>
      </c>
      <c r="S36" s="2">
        <v>68.13</v>
      </c>
      <c r="T36" s="2">
        <v>1.45</v>
      </c>
      <c r="U36" s="2">
        <f t="shared" si="3"/>
        <v>6.9922790457946782</v>
      </c>
      <c r="V36" s="2">
        <f t="shared" si="4"/>
        <v>1</v>
      </c>
      <c r="W36" s="2">
        <v>71.42</v>
      </c>
      <c r="X36" s="2">
        <v>2.64</v>
      </c>
      <c r="Y36" s="2">
        <f>(O36-W36)*(SQRT(10))/(SQRT(P36^2+X36^2))</f>
        <v>1.8573021374869183</v>
      </c>
      <c r="Z36" s="2">
        <f t="shared" si="5"/>
        <v>1</v>
      </c>
    </row>
    <row r="37" spans="1:26" s="2" customFormat="1" x14ac:dyDescent="0.35">
      <c r="B37" s="2" t="s">
        <v>26</v>
      </c>
      <c r="C37" s="2">
        <v>73.709999999999994</v>
      </c>
      <c r="D37" s="2">
        <v>1.6</v>
      </c>
      <c r="E37" s="2">
        <v>73.150000000000006</v>
      </c>
      <c r="F37" s="2">
        <v>1.1299999999999999</v>
      </c>
      <c r="G37" s="2">
        <v>71.87</v>
      </c>
      <c r="H37" s="2">
        <v>1.1599999999999999</v>
      </c>
      <c r="I37" s="2">
        <f t="shared" si="0"/>
        <v>2.944244971372834</v>
      </c>
      <c r="J37" s="2">
        <f t="shared" si="1"/>
        <v>1</v>
      </c>
      <c r="K37" s="2">
        <v>72.16</v>
      </c>
      <c r="L37" s="2">
        <v>1.4</v>
      </c>
      <c r="M37" s="2">
        <f>(C37-K37)*(SQRT(10))/(SQRT(D37^2+L37^2))</f>
        <v>2.3054859545713229</v>
      </c>
      <c r="N37" s="2">
        <f t="shared" si="2"/>
        <v>1</v>
      </c>
      <c r="O37" s="2">
        <v>71.040000000000006</v>
      </c>
      <c r="P37" s="2">
        <v>2.33</v>
      </c>
      <c r="Q37" s="2">
        <v>71.400000000000006</v>
      </c>
      <c r="R37" s="2">
        <v>1.53</v>
      </c>
      <c r="S37" s="2">
        <v>68.180000000000007</v>
      </c>
      <c r="T37" s="2">
        <v>1.41</v>
      </c>
      <c r="U37" s="2">
        <f t="shared" si="3"/>
        <v>3.3208701433255507</v>
      </c>
      <c r="V37" s="2">
        <f t="shared" si="4"/>
        <v>1</v>
      </c>
      <c r="W37" s="2">
        <v>71.44</v>
      </c>
      <c r="X37" s="2">
        <v>2.72</v>
      </c>
      <c r="Y37" s="2">
        <f>(O37-W37)*(SQRT(10))/(SQRT(P37^2+X37^2))</f>
        <v>-0.35317696108109858</v>
      </c>
      <c r="Z37" s="2">
        <f t="shared" si="5"/>
        <v>0</v>
      </c>
    </row>
    <row r="38" spans="1:26" s="2" customFormat="1" x14ac:dyDescent="0.35">
      <c r="B38" s="2" t="s">
        <v>27</v>
      </c>
      <c r="C38" s="2">
        <v>73.150000000000006</v>
      </c>
      <c r="D38" s="2">
        <v>1.51</v>
      </c>
      <c r="E38" s="2">
        <v>72.88</v>
      </c>
      <c r="F38" s="2">
        <v>1.5</v>
      </c>
      <c r="G38" s="2">
        <v>71.47</v>
      </c>
      <c r="H38" s="2">
        <v>1.04</v>
      </c>
      <c r="I38" s="2">
        <f t="shared" si="0"/>
        <v>2.8975424326850319</v>
      </c>
      <c r="J38" s="2">
        <f t="shared" si="1"/>
        <v>1</v>
      </c>
      <c r="K38" s="2">
        <v>71.3</v>
      </c>
      <c r="L38" s="2">
        <v>1.37</v>
      </c>
      <c r="M38" s="2">
        <f>(C38-K38)*(SQRT(10))/(SQRT(D38^2+L38^2))</f>
        <v>2.8693380410543807</v>
      </c>
      <c r="N38" s="2">
        <f t="shared" si="2"/>
        <v>1</v>
      </c>
      <c r="O38" s="2">
        <v>67.48</v>
      </c>
      <c r="P38" s="2">
        <v>2.75</v>
      </c>
      <c r="Q38" s="2">
        <v>68.86</v>
      </c>
      <c r="R38" s="2">
        <v>2.02</v>
      </c>
      <c r="S38" s="2">
        <v>64.05</v>
      </c>
      <c r="T38" s="2">
        <v>2.02</v>
      </c>
      <c r="U38" s="2">
        <f t="shared" si="3"/>
        <v>3.1788024302184006</v>
      </c>
      <c r="V38" s="2">
        <f t="shared" si="4"/>
        <v>1</v>
      </c>
      <c r="W38" s="2">
        <v>67.73</v>
      </c>
      <c r="X38" s="2">
        <v>3.77</v>
      </c>
      <c r="Y38" s="2">
        <f>(O38-W38)*(SQRT(10))/(SQRT(P38^2+X38^2))</f>
        <v>-0.16941698083136011</v>
      </c>
      <c r="Z38" s="2">
        <f t="shared" si="5"/>
        <v>0</v>
      </c>
    </row>
    <row r="39" spans="1:26" s="3" customFormat="1" x14ac:dyDescent="0.35">
      <c r="B39" s="3" t="s">
        <v>28</v>
      </c>
      <c r="C39" s="3">
        <v>72.47</v>
      </c>
      <c r="D39" s="3">
        <v>1.46</v>
      </c>
      <c r="E39" s="3">
        <v>71.819999999999993</v>
      </c>
      <c r="F39" s="3">
        <v>2.04</v>
      </c>
      <c r="G39" s="3">
        <v>68.75</v>
      </c>
      <c r="H39" s="3">
        <v>2.25</v>
      </c>
      <c r="I39" s="3">
        <f t="shared" si="0"/>
        <v>4.3858593956976133</v>
      </c>
      <c r="J39" s="3">
        <f t="shared" si="1"/>
        <v>1</v>
      </c>
      <c r="K39" s="3">
        <v>69.099999999999994</v>
      </c>
      <c r="L39" s="3">
        <v>1.42</v>
      </c>
      <c r="M39" s="3">
        <f>(C39-K39)*(SQRT(10))/(SQRT(D39^2+L39^2))</f>
        <v>5.2325155423252312</v>
      </c>
      <c r="N39" s="3">
        <f t="shared" si="2"/>
        <v>1</v>
      </c>
      <c r="O39" s="3">
        <v>62.03</v>
      </c>
      <c r="P39" s="3">
        <v>3.6</v>
      </c>
      <c r="Q39" s="3">
        <v>60.98</v>
      </c>
      <c r="R39" s="3">
        <v>3.01</v>
      </c>
      <c r="S39" s="3">
        <v>50.85</v>
      </c>
      <c r="T39" s="3">
        <v>2.81</v>
      </c>
      <c r="U39" s="3">
        <f t="shared" si="3"/>
        <v>7.7415024095246823</v>
      </c>
      <c r="V39" s="3">
        <f t="shared" si="4"/>
        <v>1</v>
      </c>
      <c r="W39" s="3">
        <v>54.47</v>
      </c>
      <c r="X39" s="3">
        <v>4.91</v>
      </c>
      <c r="Y39" s="3">
        <f>(O39-W39)*(SQRT(10))/(SQRT(P39^2+X39^2))</f>
        <v>3.9266449381256425</v>
      </c>
      <c r="Z39" s="3">
        <f t="shared" si="5"/>
        <v>1</v>
      </c>
    </row>
    <row r="40" spans="1:26" s="3" customFormat="1" x14ac:dyDescent="0.35">
      <c r="B40" s="3" t="s">
        <v>29</v>
      </c>
      <c r="C40" s="3">
        <v>70.88</v>
      </c>
      <c r="D40" s="3">
        <v>1.64</v>
      </c>
      <c r="E40" s="3">
        <v>70.45</v>
      </c>
      <c r="F40" s="3">
        <v>1.81</v>
      </c>
      <c r="G40" s="3">
        <v>66.599999999999994</v>
      </c>
      <c r="H40" s="3">
        <v>2.33</v>
      </c>
      <c r="I40" s="3">
        <f t="shared" si="0"/>
        <v>4.7501341134961708</v>
      </c>
      <c r="J40" s="3">
        <f t="shared" si="1"/>
        <v>1</v>
      </c>
      <c r="K40" s="3">
        <v>67.510000000000005</v>
      </c>
      <c r="L40" s="3">
        <v>1.87</v>
      </c>
      <c r="M40" s="3">
        <f>(C40-K40)*(SQRT(10))/(SQRT(D40^2+L40^2))</f>
        <v>4.2845714763317444</v>
      </c>
      <c r="N40" s="3">
        <f t="shared" si="2"/>
        <v>1</v>
      </c>
      <c r="O40" s="3">
        <v>55</v>
      </c>
      <c r="P40" s="3">
        <v>3.75</v>
      </c>
      <c r="Q40" s="3">
        <v>53.93</v>
      </c>
      <c r="R40" s="3">
        <v>2.64</v>
      </c>
      <c r="S40" s="3">
        <v>43.41</v>
      </c>
      <c r="T40" s="3">
        <v>3.18</v>
      </c>
      <c r="U40" s="3">
        <f t="shared" si="3"/>
        <v>7.4542008908286848</v>
      </c>
      <c r="V40" s="3">
        <f t="shared" si="4"/>
        <v>1</v>
      </c>
      <c r="W40" s="3">
        <v>45.97</v>
      </c>
      <c r="X40" s="3">
        <v>6.5</v>
      </c>
      <c r="Y40" s="3">
        <f>(O40-W40)*(SQRT(10))/(SQRT(P40^2+X40^2))</f>
        <v>3.8052688514987301</v>
      </c>
      <c r="Z40" s="3">
        <f t="shared" si="5"/>
        <v>1</v>
      </c>
    </row>
    <row r="41" spans="1:26" s="3" customFormat="1" x14ac:dyDescent="0.35">
      <c r="B41" s="3" t="s">
        <v>30</v>
      </c>
      <c r="C41" s="3">
        <v>70.25</v>
      </c>
      <c r="D41" s="3">
        <v>2.67</v>
      </c>
      <c r="E41" s="3">
        <v>69.209999999999994</v>
      </c>
      <c r="F41" s="3">
        <v>1.72</v>
      </c>
      <c r="G41" s="3">
        <v>63.27</v>
      </c>
      <c r="H41" s="3">
        <v>3.02</v>
      </c>
      <c r="I41" s="3">
        <f t="shared" si="0"/>
        <v>5.4756804320606056</v>
      </c>
      <c r="J41" s="3">
        <f t="shared" si="1"/>
        <v>1</v>
      </c>
      <c r="K41" s="3">
        <v>65.3</v>
      </c>
      <c r="L41" s="3">
        <v>3.78</v>
      </c>
      <c r="M41" s="3">
        <f>(C41-K41)*(SQRT(10))/(SQRT(D41^2+L41^2))</f>
        <v>3.3823834366193162</v>
      </c>
      <c r="N41" s="3">
        <f t="shared" si="2"/>
        <v>1</v>
      </c>
      <c r="O41" s="3">
        <v>45.96</v>
      </c>
      <c r="P41" s="3">
        <v>3.47</v>
      </c>
      <c r="Q41" s="3">
        <v>45.14</v>
      </c>
      <c r="R41" s="3">
        <v>3.37</v>
      </c>
      <c r="S41" s="3">
        <v>35.28</v>
      </c>
      <c r="T41" s="3">
        <v>3.14</v>
      </c>
      <c r="U41" s="3">
        <f t="shared" si="3"/>
        <v>7.2167928182970682</v>
      </c>
      <c r="V41" s="3">
        <f t="shared" si="4"/>
        <v>1</v>
      </c>
      <c r="W41" s="3">
        <v>38.19</v>
      </c>
      <c r="X41" s="3">
        <v>6.87</v>
      </c>
      <c r="Y41" s="3">
        <f>(O41-W41)*(SQRT(10))/(SQRT(P41^2+X41^2))</f>
        <v>3.192431285790259</v>
      </c>
      <c r="Z41" s="3">
        <f t="shared" si="5"/>
        <v>1</v>
      </c>
    </row>
    <row r="42" spans="1:26" s="1" customFormat="1" x14ac:dyDescent="0.35">
      <c r="B42" s="1" t="s">
        <v>20</v>
      </c>
      <c r="C42" s="1">
        <v>76.28</v>
      </c>
      <c r="D42" s="1">
        <v>0.86</v>
      </c>
      <c r="E42" s="1">
        <v>75.64</v>
      </c>
      <c r="F42" s="1">
        <v>0.52</v>
      </c>
      <c r="G42" s="1">
        <v>76.28</v>
      </c>
      <c r="H42" s="1">
        <v>0.5</v>
      </c>
      <c r="I42" s="1">
        <f t="shared" si="0"/>
        <v>0</v>
      </c>
      <c r="J42" s="1">
        <f t="shared" si="1"/>
        <v>0</v>
      </c>
      <c r="K42" s="1">
        <v>76.540000000000006</v>
      </c>
      <c r="L42" s="1">
        <v>0.54</v>
      </c>
      <c r="M42" s="1">
        <f>(C42-K42)*(SQRT(10))/(SQRT(D42^2+L42^2))</f>
        <v>-0.80965853025150381</v>
      </c>
      <c r="N42" s="1">
        <f t="shared" si="2"/>
        <v>0</v>
      </c>
      <c r="O42" s="1">
        <v>76.099999999999994</v>
      </c>
      <c r="P42" s="1">
        <v>1.4</v>
      </c>
      <c r="Q42" s="1">
        <v>75.5</v>
      </c>
      <c r="R42" s="1">
        <v>0.14000000000000001</v>
      </c>
      <c r="S42" s="1">
        <v>76.16</v>
      </c>
      <c r="T42" s="1">
        <v>0.35</v>
      </c>
      <c r="U42" s="1">
        <f t="shared" si="3"/>
        <v>-0.13147971237383996</v>
      </c>
      <c r="V42" s="1">
        <f t="shared" si="4"/>
        <v>0</v>
      </c>
      <c r="W42" s="1">
        <v>75.5</v>
      </c>
      <c r="X42" s="1">
        <v>0.95</v>
      </c>
      <c r="Y42" s="1">
        <f>(O42-W42)*(SQRT(10))/(SQRT(P42^2+X42^2))</f>
        <v>1.121446352438384</v>
      </c>
      <c r="Z42" s="1">
        <f t="shared" si="5"/>
        <v>0</v>
      </c>
    </row>
    <row r="43" spans="1:26" s="1" customFormat="1" x14ac:dyDescent="0.35">
      <c r="B43" s="1" t="s">
        <v>21</v>
      </c>
      <c r="C43" s="1">
        <v>74.680000000000007</v>
      </c>
      <c r="D43" s="1">
        <v>0.74</v>
      </c>
      <c r="E43" s="1">
        <v>74.34</v>
      </c>
      <c r="F43" s="1">
        <v>0.63</v>
      </c>
      <c r="G43" s="1">
        <v>74.92</v>
      </c>
      <c r="H43" s="1">
        <v>0.72</v>
      </c>
      <c r="I43" s="1">
        <f t="shared" si="0"/>
        <v>-0.73507667019801104</v>
      </c>
      <c r="J43" s="1">
        <f t="shared" si="1"/>
        <v>0</v>
      </c>
      <c r="K43" s="1">
        <v>74.540000000000006</v>
      </c>
      <c r="L43" s="1">
        <v>1.1299999999999999</v>
      </c>
      <c r="M43" s="1">
        <f>(C43-K43)*(SQRT(10))/(SQRT(D43^2+L43^2))</f>
        <v>0.32776011387057369</v>
      </c>
      <c r="N43" s="1">
        <f t="shared" si="2"/>
        <v>0</v>
      </c>
      <c r="O43" s="1">
        <v>75.180000000000007</v>
      </c>
      <c r="P43" s="1">
        <v>0.34</v>
      </c>
      <c r="Q43" s="1">
        <v>74.56</v>
      </c>
      <c r="R43" s="1">
        <v>0.4</v>
      </c>
      <c r="S43" s="1">
        <v>74.760000000000005</v>
      </c>
      <c r="T43" s="1">
        <v>0.65</v>
      </c>
      <c r="U43" s="1">
        <f t="shared" si="3"/>
        <v>1.8105803152212263</v>
      </c>
      <c r="V43" s="1">
        <f t="shared" si="4"/>
        <v>1</v>
      </c>
      <c r="W43" s="1">
        <v>74.42</v>
      </c>
      <c r="X43" s="1">
        <v>1.24</v>
      </c>
      <c r="Y43" s="1">
        <f>(O43-W43)*(SQRT(10))/(SQRT(P43^2+X43^2))</f>
        <v>1.8691790036250124</v>
      </c>
      <c r="Z43" s="1">
        <f t="shared" si="5"/>
        <v>1</v>
      </c>
    </row>
    <row r="44" spans="1:26" s="1" customFormat="1" x14ac:dyDescent="0.35">
      <c r="B44" s="1" t="s">
        <v>22</v>
      </c>
      <c r="C44" s="1">
        <v>73.78</v>
      </c>
      <c r="D44" s="1">
        <v>1.29</v>
      </c>
      <c r="E44" s="1">
        <v>74.34</v>
      </c>
      <c r="F44" s="1">
        <v>0.78</v>
      </c>
      <c r="G44" s="1">
        <v>74.98</v>
      </c>
      <c r="H44" s="1">
        <v>0.64</v>
      </c>
      <c r="I44" s="1">
        <f t="shared" si="0"/>
        <v>-2.6351678433484227</v>
      </c>
      <c r="J44" s="1">
        <f t="shared" si="1"/>
        <v>0</v>
      </c>
      <c r="K44" s="1">
        <v>74.56</v>
      </c>
      <c r="L44" s="1">
        <v>0.96</v>
      </c>
      <c r="M44" s="1">
        <f>(C44-K44)*(SQRT(10))/(SQRT(D44^2+L44^2))</f>
        <v>-1.5339299776947433</v>
      </c>
      <c r="N44" s="1">
        <f t="shared" si="2"/>
        <v>0</v>
      </c>
      <c r="O44" s="1">
        <v>73.599999999999994</v>
      </c>
      <c r="P44" s="1">
        <v>0.86</v>
      </c>
      <c r="Q44" s="1">
        <v>74.72</v>
      </c>
      <c r="R44" s="1">
        <v>0.54</v>
      </c>
      <c r="S44" s="1">
        <v>74.64</v>
      </c>
      <c r="T44" s="1">
        <v>0.55000000000000004</v>
      </c>
      <c r="U44" s="1">
        <f t="shared" si="3"/>
        <v>-3.2216521100819802</v>
      </c>
      <c r="V44" s="1">
        <f t="shared" si="4"/>
        <v>0</v>
      </c>
      <c r="W44" s="1">
        <v>74.489999999999995</v>
      </c>
      <c r="X44" s="1">
        <v>1.17</v>
      </c>
      <c r="Y44" s="1">
        <f>(O44-W44)*(SQRT(10))/(SQRT(P44^2+X44^2))</f>
        <v>-1.9382205950747526</v>
      </c>
      <c r="Z44" s="1">
        <f t="shared" si="5"/>
        <v>0</v>
      </c>
    </row>
    <row r="45" spans="1:26" s="2" customFormat="1" x14ac:dyDescent="0.35">
      <c r="B45" s="2" t="s">
        <v>23</v>
      </c>
      <c r="C45" s="2">
        <v>72.48</v>
      </c>
      <c r="D45" s="2">
        <v>1.8</v>
      </c>
      <c r="E45" s="2">
        <v>71.52</v>
      </c>
      <c r="F45" s="2">
        <v>0.75</v>
      </c>
      <c r="G45" s="2">
        <v>71.02</v>
      </c>
      <c r="H45" s="2">
        <v>1.33</v>
      </c>
      <c r="I45" s="2">
        <f t="shared" si="0"/>
        <v>2.0629166215633283</v>
      </c>
      <c r="J45" s="2">
        <f t="shared" si="1"/>
        <v>1</v>
      </c>
      <c r="K45" s="2">
        <v>71.58</v>
      </c>
      <c r="L45" s="2">
        <v>1.28</v>
      </c>
      <c r="M45" s="2">
        <f>(C45-K45)*(SQRT(10))/(SQRT(D45^2+L45^2))</f>
        <v>1.2885575084595307</v>
      </c>
      <c r="N45" s="2">
        <f t="shared" si="2"/>
        <v>0</v>
      </c>
      <c r="O45" s="2">
        <v>70.92</v>
      </c>
      <c r="P45" s="2">
        <v>0.9</v>
      </c>
      <c r="Q45" s="2">
        <v>70.7</v>
      </c>
      <c r="R45" s="2">
        <v>0.97</v>
      </c>
      <c r="S45" s="2">
        <v>69.239999999999995</v>
      </c>
      <c r="T45" s="2">
        <v>1.1599999999999999</v>
      </c>
      <c r="U45" s="2">
        <f t="shared" si="3"/>
        <v>3.6184718157925486</v>
      </c>
      <c r="V45" s="2">
        <f t="shared" si="4"/>
        <v>1</v>
      </c>
      <c r="W45" s="2">
        <v>69.16</v>
      </c>
      <c r="X45" s="2">
        <v>1.72</v>
      </c>
      <c r="Y45" s="2">
        <f>(O45-W45)*(SQRT(10))/(SQRT(P45^2+X45^2))</f>
        <v>2.8670427603327662</v>
      </c>
      <c r="Z45" s="2">
        <f t="shared" si="5"/>
        <v>1</v>
      </c>
    </row>
    <row r="46" spans="1:26" s="2" customFormat="1" x14ac:dyDescent="0.35">
      <c r="A46" s="2" t="s">
        <v>34</v>
      </c>
      <c r="B46" s="2" t="s">
        <v>25</v>
      </c>
      <c r="C46" s="2">
        <v>70.239999999999995</v>
      </c>
      <c r="D46" s="2">
        <v>1.63</v>
      </c>
      <c r="E46" s="2">
        <v>70.36</v>
      </c>
      <c r="F46" s="2">
        <v>0.6</v>
      </c>
      <c r="G46" s="2">
        <v>68.84</v>
      </c>
      <c r="H46" s="2">
        <v>0.68</v>
      </c>
      <c r="I46" s="2">
        <f t="shared" si="0"/>
        <v>2.506683273356245</v>
      </c>
      <c r="J46" s="2">
        <f t="shared" si="1"/>
        <v>1</v>
      </c>
      <c r="K46" s="2">
        <v>68.680000000000007</v>
      </c>
      <c r="L46" s="2">
        <v>0.86</v>
      </c>
      <c r="M46" s="2">
        <f>(C46-K46)*(SQRT(10))/(SQRT(D46^2+L46^2))</f>
        <v>2.6767560250434204</v>
      </c>
      <c r="N46" s="2">
        <f t="shared" si="2"/>
        <v>1</v>
      </c>
      <c r="O46" s="2">
        <v>68.86</v>
      </c>
      <c r="P46" s="2">
        <v>1.03</v>
      </c>
      <c r="Q46" s="2">
        <v>67.48</v>
      </c>
      <c r="R46" s="2">
        <v>1.1200000000000001</v>
      </c>
      <c r="S46" s="2">
        <v>64.94</v>
      </c>
      <c r="T46" s="2">
        <v>0.68</v>
      </c>
      <c r="U46" s="2">
        <f t="shared" si="3"/>
        <v>10.043691070633674</v>
      </c>
      <c r="V46" s="2">
        <f t="shared" si="4"/>
        <v>1</v>
      </c>
      <c r="W46" s="2">
        <v>65.45</v>
      </c>
      <c r="X46" s="2">
        <v>2</v>
      </c>
      <c r="Y46" s="2">
        <f>(O46-W46)*(SQRT(10))/(SQRT(P46^2+X46^2))</f>
        <v>4.7933650059619834</v>
      </c>
      <c r="Z46" s="2">
        <f t="shared" si="5"/>
        <v>1</v>
      </c>
    </row>
    <row r="47" spans="1:26" s="2" customFormat="1" x14ac:dyDescent="0.35">
      <c r="B47" s="2" t="s">
        <v>26</v>
      </c>
      <c r="C47" s="2">
        <v>67.680000000000007</v>
      </c>
      <c r="D47" s="2">
        <v>1.06</v>
      </c>
      <c r="E47" s="2">
        <v>70.400000000000006</v>
      </c>
      <c r="F47" s="2">
        <v>0.51</v>
      </c>
      <c r="G47" s="2">
        <v>69.14</v>
      </c>
      <c r="H47" s="2">
        <v>1.06</v>
      </c>
      <c r="I47" s="2">
        <f t="shared" si="0"/>
        <v>-3.0798672142921499</v>
      </c>
      <c r="J47" s="2">
        <f t="shared" si="1"/>
        <v>0</v>
      </c>
      <c r="K47" s="2">
        <v>68.56</v>
      </c>
      <c r="L47" s="2">
        <v>0.72</v>
      </c>
      <c r="M47" s="2">
        <f>(C47-K47)*(SQRT(10))/(SQRT(D47^2+L47^2))</f>
        <v>-2.1716813201744385</v>
      </c>
      <c r="N47" s="2">
        <f t="shared" si="2"/>
        <v>0</v>
      </c>
      <c r="O47" s="2">
        <v>64.62</v>
      </c>
      <c r="P47" s="2">
        <v>2.29</v>
      </c>
      <c r="Q47" s="2">
        <v>67.56</v>
      </c>
      <c r="R47" s="2">
        <v>0.99</v>
      </c>
      <c r="S47" s="2">
        <v>64.92</v>
      </c>
      <c r="T47" s="2">
        <v>0.91</v>
      </c>
      <c r="U47" s="2">
        <f t="shared" si="3"/>
        <v>-0.38498891140962294</v>
      </c>
      <c r="V47" s="2">
        <f t="shared" si="4"/>
        <v>0</v>
      </c>
      <c r="W47" s="2">
        <v>65.42</v>
      </c>
      <c r="X47" s="2">
        <v>1.98</v>
      </c>
      <c r="Y47" s="2">
        <f>(O47-W47)*(SQRT(10))/(SQRT(P47^2+X47^2))</f>
        <v>-0.83567151560304109</v>
      </c>
      <c r="Z47" s="2">
        <f t="shared" si="5"/>
        <v>0</v>
      </c>
    </row>
    <row r="48" spans="1:26" s="2" customFormat="1" x14ac:dyDescent="0.35">
      <c r="B48" s="2" t="s">
        <v>27</v>
      </c>
      <c r="C48" s="2">
        <v>65.400000000000006</v>
      </c>
      <c r="D48" s="2">
        <v>1</v>
      </c>
      <c r="E48" s="2">
        <v>68.06</v>
      </c>
      <c r="F48" s="2">
        <v>1.22</v>
      </c>
      <c r="G48" s="2">
        <v>66.959999999999994</v>
      </c>
      <c r="H48" s="2">
        <v>1.55</v>
      </c>
      <c r="I48" s="2">
        <f t="shared" si="0"/>
        <v>-2.6743948754880287</v>
      </c>
      <c r="J48" s="2">
        <f t="shared" si="1"/>
        <v>0</v>
      </c>
      <c r="K48" s="2">
        <v>67.48</v>
      </c>
      <c r="L48" s="2">
        <v>1.55</v>
      </c>
      <c r="M48" s="2">
        <f>(C48-K48)*(SQRT(10))/(SQRT(D48^2+L48^2))</f>
        <v>-3.5658598339840628</v>
      </c>
      <c r="N48" s="2">
        <f t="shared" si="2"/>
        <v>0</v>
      </c>
      <c r="O48" s="2">
        <v>58.9</v>
      </c>
      <c r="P48" s="2">
        <v>1.81</v>
      </c>
      <c r="Q48" s="2">
        <v>63.78</v>
      </c>
      <c r="R48" s="2">
        <v>1.55</v>
      </c>
      <c r="S48" s="2">
        <v>60.06</v>
      </c>
      <c r="T48" s="2">
        <v>1.62</v>
      </c>
      <c r="U48" s="2">
        <f t="shared" si="3"/>
        <v>-1.5101273802848747</v>
      </c>
      <c r="V48" s="2">
        <f t="shared" si="4"/>
        <v>0</v>
      </c>
      <c r="W48" s="2">
        <v>61.23</v>
      </c>
      <c r="X48" s="2">
        <v>2.33</v>
      </c>
      <c r="Y48" s="2">
        <f>(O48-W48)*(SQRT(10))/(SQRT(P48^2+X48^2))</f>
        <v>-2.4973046929571523</v>
      </c>
      <c r="Z48" s="2">
        <f t="shared" si="5"/>
        <v>0</v>
      </c>
    </row>
    <row r="49" spans="2:26" s="3" customFormat="1" x14ac:dyDescent="0.35">
      <c r="B49" s="3" t="s">
        <v>28</v>
      </c>
      <c r="C49" s="3">
        <v>61.62</v>
      </c>
      <c r="D49" s="3">
        <v>0.64</v>
      </c>
      <c r="E49" s="3">
        <v>63.44</v>
      </c>
      <c r="F49" s="3">
        <v>0.81</v>
      </c>
      <c r="G49" s="3">
        <v>57.02</v>
      </c>
      <c r="H49" s="3">
        <v>0.8</v>
      </c>
      <c r="I49" s="3">
        <f t="shared" si="0"/>
        <v>14.198612951837834</v>
      </c>
      <c r="J49" s="3">
        <f t="shared" si="1"/>
        <v>1</v>
      </c>
      <c r="K49" s="3">
        <v>58.02</v>
      </c>
      <c r="L49" s="3">
        <v>1.03</v>
      </c>
      <c r="M49" s="3">
        <f>(C49-K49)*(SQRT(10))/(SQRT(D49^2+L49^2))</f>
        <v>9.3879331057096671</v>
      </c>
      <c r="N49" s="3">
        <f t="shared" si="2"/>
        <v>1</v>
      </c>
      <c r="O49" s="3">
        <v>54.64</v>
      </c>
      <c r="P49" s="3">
        <v>2.0099999999999998</v>
      </c>
      <c r="Q49" s="3">
        <v>54.7</v>
      </c>
      <c r="R49" s="3">
        <v>2.89</v>
      </c>
      <c r="S49" s="3">
        <v>47.72</v>
      </c>
      <c r="T49" s="3">
        <v>0.43</v>
      </c>
      <c r="U49" s="3">
        <f t="shared" si="3"/>
        <v>10.646153846153851</v>
      </c>
      <c r="V49" s="3">
        <f t="shared" si="4"/>
        <v>1</v>
      </c>
      <c r="W49" s="3">
        <v>50.34</v>
      </c>
      <c r="X49" s="3">
        <v>3.17</v>
      </c>
      <c r="Y49" s="3">
        <f>(O49-W49)*(SQRT(10))/(SQRT(P49^2+X49^2))</f>
        <v>3.6226666332112587</v>
      </c>
      <c r="Z49" s="3">
        <f t="shared" si="5"/>
        <v>1</v>
      </c>
    </row>
    <row r="50" spans="2:26" s="3" customFormat="1" x14ac:dyDescent="0.35">
      <c r="B50" s="3" t="s">
        <v>29</v>
      </c>
      <c r="C50" s="3">
        <v>58.1</v>
      </c>
      <c r="D50" s="3">
        <v>1.24</v>
      </c>
      <c r="E50" s="3">
        <v>59.22</v>
      </c>
      <c r="F50" s="3">
        <v>1.42</v>
      </c>
      <c r="G50" s="3">
        <v>52.38</v>
      </c>
      <c r="H50" s="3">
        <v>0.6</v>
      </c>
      <c r="I50" s="3">
        <f t="shared" si="0"/>
        <v>13.130875782656748</v>
      </c>
      <c r="J50" s="3">
        <f t="shared" si="1"/>
        <v>1</v>
      </c>
      <c r="K50" s="3">
        <v>53.58</v>
      </c>
      <c r="L50" s="3">
        <v>0.94</v>
      </c>
      <c r="M50" s="3">
        <f>(C50-K50)*(SQRT(10))/(SQRT(D50^2+L50^2))</f>
        <v>9.1859293775673478</v>
      </c>
      <c r="N50" s="3">
        <f t="shared" si="2"/>
        <v>1</v>
      </c>
      <c r="O50" s="3">
        <v>49.04</v>
      </c>
      <c r="P50" s="3">
        <v>2.25</v>
      </c>
      <c r="Q50" s="3">
        <v>48.94</v>
      </c>
      <c r="R50" s="3">
        <v>2.4300000000000002</v>
      </c>
      <c r="S50" s="3">
        <v>43</v>
      </c>
      <c r="T50" s="3">
        <v>1.01</v>
      </c>
      <c r="U50" s="3">
        <f t="shared" si="3"/>
        <v>7.7444808429475307</v>
      </c>
      <c r="V50" s="3">
        <f t="shared" si="4"/>
        <v>1</v>
      </c>
      <c r="W50" s="3">
        <v>44.09</v>
      </c>
      <c r="X50" s="3">
        <v>2.77</v>
      </c>
      <c r="Y50" s="3">
        <f>(O50-W50)*(SQRT(10))/(SQRT(P50^2+X50^2))</f>
        <v>4.3863057778508692</v>
      </c>
      <c r="Z50" s="3">
        <f t="shared" si="5"/>
        <v>1</v>
      </c>
    </row>
    <row r="51" spans="2:26" s="3" customFormat="1" x14ac:dyDescent="0.35">
      <c r="B51" s="3" t="s">
        <v>30</v>
      </c>
      <c r="C51" s="3">
        <v>52.88</v>
      </c>
      <c r="D51" s="3">
        <v>0.35</v>
      </c>
      <c r="E51" s="3">
        <v>53.68</v>
      </c>
      <c r="F51" s="3">
        <v>2.0499999999999998</v>
      </c>
      <c r="G51" s="3">
        <v>46.2</v>
      </c>
      <c r="H51" s="3">
        <v>0.72</v>
      </c>
      <c r="I51" s="3">
        <f t="shared" si="0"/>
        <v>26.38647199223918</v>
      </c>
      <c r="J51" s="3">
        <f t="shared" si="1"/>
        <v>1</v>
      </c>
      <c r="K51" s="3">
        <v>47.94</v>
      </c>
      <c r="L51" s="3">
        <v>1.25</v>
      </c>
      <c r="M51" s="3">
        <f>(C51-K51)*(SQRT(10))/(SQRT(D51^2+L51^2))</f>
        <v>12.034470767212182</v>
      </c>
      <c r="N51" s="3">
        <f t="shared" si="2"/>
        <v>1</v>
      </c>
      <c r="O51" s="3">
        <v>43.32</v>
      </c>
      <c r="P51" s="3">
        <v>0.77</v>
      </c>
      <c r="Q51" s="3">
        <v>42.36</v>
      </c>
      <c r="R51" s="3">
        <v>2.06</v>
      </c>
      <c r="S51" s="3">
        <v>35.64</v>
      </c>
      <c r="T51" s="3">
        <v>1.04</v>
      </c>
      <c r="U51" s="3">
        <f t="shared" si="3"/>
        <v>18.768028060422306</v>
      </c>
      <c r="V51" s="3">
        <f t="shared" si="4"/>
        <v>1</v>
      </c>
      <c r="W51" s="3">
        <v>38.58</v>
      </c>
      <c r="X51" s="3">
        <v>2.97</v>
      </c>
      <c r="Y51" s="3">
        <f>(O51-W51)*(SQRT(10))/(SQRT(P51^2+X51^2))</f>
        <v>4.885351966229857</v>
      </c>
      <c r="Z51" s="3">
        <f t="shared" si="5"/>
        <v>1</v>
      </c>
    </row>
    <row r="53" spans="2:26" s="5" customFormat="1" x14ac:dyDescent="0.35">
      <c r="I53" s="5" t="s">
        <v>35</v>
      </c>
      <c r="J53" s="5">
        <f>SUM(J2:J51)</f>
        <v>35</v>
      </c>
      <c r="M53" s="5" t="s">
        <v>35</v>
      </c>
      <c r="N53" s="5">
        <f>SUM(N2:N51)</f>
        <v>34</v>
      </c>
      <c r="U53" s="5" t="s">
        <v>35</v>
      </c>
      <c r="V53" s="5">
        <f>SUM(V2:V51)</f>
        <v>37</v>
      </c>
      <c r="Y53" s="5" t="s">
        <v>35</v>
      </c>
      <c r="Z53" s="5">
        <f>SUM(Z2:Z51)</f>
        <v>28</v>
      </c>
    </row>
    <row r="55" spans="2:26" x14ac:dyDescent="0.35">
      <c r="I55" s="1" t="s">
        <v>36</v>
      </c>
      <c r="J55" s="1">
        <f>SUM(J2:J4,J12:J14,J22:J24,J32:J34,J42:J44)</f>
        <v>8</v>
      </c>
      <c r="M55" s="1" t="s">
        <v>36</v>
      </c>
      <c r="N55" s="1">
        <f>SUM(N2:N4,N12:N14,N22:N24,N32:N34,N42:N44)</f>
        <v>8</v>
      </c>
      <c r="U55" s="1" t="s">
        <v>36</v>
      </c>
      <c r="V55" s="1">
        <f>SUM(V2:V4,V12:V14,V22:V24,V32:V34,V42:V44)</f>
        <v>8</v>
      </c>
      <c r="Y55" s="1" t="s">
        <v>36</v>
      </c>
      <c r="Z55" s="1">
        <f>SUM(Z2:Z4,Z12:Z14,Z22:Z24,Z32:Z34,Z42:Z44)</f>
        <v>3</v>
      </c>
    </row>
    <row r="56" spans="2:26" x14ac:dyDescent="0.35">
      <c r="I56" s="2" t="s">
        <v>37</v>
      </c>
      <c r="J56" s="2">
        <f>SUM(J5:J8,J15:J18,J25:J28,J35:J38,J45:J48)</f>
        <v>13</v>
      </c>
      <c r="M56" s="2" t="s">
        <v>37</v>
      </c>
      <c r="N56" s="2">
        <f>SUM(N5:N8,N15:N18,N25:N28,N35:N38,N45:N48)</f>
        <v>12</v>
      </c>
      <c r="U56" s="2" t="s">
        <v>37</v>
      </c>
      <c r="V56" s="2">
        <f>SUM(V5:V8,V15:V18,V25:V28,V35:V38,V45:V48)</f>
        <v>14</v>
      </c>
      <c r="Y56" s="2" t="s">
        <v>37</v>
      </c>
      <c r="Z56" s="2">
        <f>SUM(Z5:Z8,Z15:Z18,Z25:Z28,Z35:Z38,Z45:Z48)</f>
        <v>10</v>
      </c>
    </row>
    <row r="57" spans="2:26" x14ac:dyDescent="0.35">
      <c r="I57" s="3" t="s">
        <v>38</v>
      </c>
      <c r="J57" s="3">
        <f>J53-J55-J56</f>
        <v>14</v>
      </c>
      <c r="M57" s="3" t="s">
        <v>38</v>
      </c>
      <c r="N57" s="3">
        <f>N53-N55-N56</f>
        <v>14</v>
      </c>
      <c r="U57" s="3" t="s">
        <v>38</v>
      </c>
      <c r="V57" s="3">
        <f>V53-V55-V56</f>
        <v>15</v>
      </c>
      <c r="Y57" s="3" t="s">
        <v>38</v>
      </c>
      <c r="Z57" s="3">
        <f>Z53-Z55-Z56</f>
        <v>15</v>
      </c>
    </row>
    <row r="61" spans="2:26" s="4" customFormat="1" x14ac:dyDescent="0.35">
      <c r="G61" s="4" t="s">
        <v>39</v>
      </c>
      <c r="I61" s="4" t="s">
        <v>35</v>
      </c>
      <c r="J61" s="4">
        <f>SUM(J2:J11)</f>
        <v>7</v>
      </c>
      <c r="M61" s="4" t="s">
        <v>35</v>
      </c>
      <c r="N61" s="4">
        <f>SUM(N2:N11)</f>
        <v>7</v>
      </c>
      <c r="U61" s="4" t="s">
        <v>35</v>
      </c>
      <c r="V61" s="4">
        <f>SUM(V2:V11)</f>
        <v>9</v>
      </c>
      <c r="Y61" s="4" t="s">
        <v>35</v>
      </c>
      <c r="Z61" s="4">
        <f>SUM(Z2:Z11)</f>
        <v>9</v>
      </c>
    </row>
    <row r="62" spans="2:26" x14ac:dyDescent="0.35">
      <c r="I62" s="1" t="s">
        <v>36</v>
      </c>
      <c r="J62" s="1">
        <f>SUM(J2:J4)</f>
        <v>2</v>
      </c>
      <c r="M62" s="1" t="s">
        <v>36</v>
      </c>
      <c r="N62" s="1">
        <f>SUM(N2:N4)</f>
        <v>2</v>
      </c>
      <c r="U62" s="1" t="s">
        <v>36</v>
      </c>
      <c r="V62" s="1">
        <f>SUM(V2:V4)</f>
        <v>2</v>
      </c>
      <c r="Y62" s="1" t="s">
        <v>36</v>
      </c>
      <c r="Z62" s="1">
        <f>SUM(Z2:Z4)</f>
        <v>2</v>
      </c>
    </row>
    <row r="63" spans="2:26" x14ac:dyDescent="0.35">
      <c r="I63" s="2" t="s">
        <v>37</v>
      </c>
      <c r="J63" s="2">
        <f>SUM(J5:J8)</f>
        <v>2</v>
      </c>
      <c r="M63" s="2" t="s">
        <v>37</v>
      </c>
      <c r="N63" s="2">
        <f>SUM(N5:N8)</f>
        <v>2</v>
      </c>
      <c r="U63" s="2" t="s">
        <v>37</v>
      </c>
      <c r="V63" s="2">
        <f>SUM(V5:V8)</f>
        <v>4</v>
      </c>
      <c r="Y63" s="2" t="s">
        <v>37</v>
      </c>
      <c r="Z63" s="2">
        <f>SUM(Z5:Z8)</f>
        <v>4</v>
      </c>
    </row>
    <row r="64" spans="2:26" x14ac:dyDescent="0.35">
      <c r="I64" s="3" t="s">
        <v>38</v>
      </c>
      <c r="J64" s="3">
        <f>J61-J62-J63</f>
        <v>3</v>
      </c>
      <c r="M64" s="3" t="s">
        <v>38</v>
      </c>
      <c r="N64" s="3">
        <f>N61-N62-N63</f>
        <v>3</v>
      </c>
      <c r="U64" s="3" t="s">
        <v>38</v>
      </c>
      <c r="V64" s="3">
        <f>V61-V62-V63</f>
        <v>3</v>
      </c>
      <c r="Y64" s="3" t="s">
        <v>38</v>
      </c>
      <c r="Z64" s="3">
        <f>Z61-Z62-Z63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Pintu Kumar</cp:lastModifiedBy>
  <dcterms:created xsi:type="dcterms:W3CDTF">2025-03-14T16:08:20Z</dcterms:created>
  <dcterms:modified xsi:type="dcterms:W3CDTF">2025-03-18T07:00:06Z</dcterms:modified>
</cp:coreProperties>
</file>