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tu\Downloads\Hypothesis Testing\"/>
    </mc:Choice>
  </mc:AlternateContent>
  <xr:revisionPtr revIDLastSave="0" documentId="13_ncr:1_{341EFB04-F278-49AB-B2A9-1950EA4FBA07}" xr6:coauthVersionLast="47" xr6:coauthVersionMax="47" xr10:uidLastSave="{00000000-0000-0000-0000-000000000000}"/>
  <bookViews>
    <workbookView xWindow="-110" yWindow="-110" windowWidth="25820" windowHeight="13900" activeTab="1" xr2:uid="{EF4C53A3-CC0E-42D9-8741-DF9D8EE24082}"/>
  </bookViews>
  <sheets>
    <sheet name="output_amazonpho_nr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1" i="2" l="1"/>
  <c r="U91" i="2"/>
  <c r="M91" i="2"/>
  <c r="I91" i="2"/>
  <c r="J91" i="2" s="1"/>
  <c r="Y90" i="2"/>
  <c r="U90" i="2"/>
  <c r="M90" i="2"/>
  <c r="N90" i="2" s="1"/>
  <c r="I90" i="2"/>
  <c r="J90" i="2" s="1"/>
  <c r="Y89" i="2"/>
  <c r="U89" i="2"/>
  <c r="M89" i="2"/>
  <c r="I89" i="2"/>
  <c r="J89" i="2" s="1"/>
  <c r="Y88" i="2"/>
  <c r="U88" i="2"/>
  <c r="M88" i="2"/>
  <c r="I88" i="2"/>
  <c r="Y87" i="2"/>
  <c r="U87" i="2"/>
  <c r="M87" i="2"/>
  <c r="I87" i="2"/>
  <c r="Y86" i="2"/>
  <c r="U86" i="2"/>
  <c r="M86" i="2"/>
  <c r="I86" i="2"/>
  <c r="Y85" i="2"/>
  <c r="U85" i="2"/>
  <c r="M85" i="2"/>
  <c r="I85" i="2"/>
  <c r="J85" i="2" s="1"/>
  <c r="Y84" i="2"/>
  <c r="U84" i="2"/>
  <c r="M84" i="2"/>
  <c r="I84" i="2"/>
  <c r="J84" i="2" s="1"/>
  <c r="Y83" i="2"/>
  <c r="U83" i="2"/>
  <c r="M83" i="2"/>
  <c r="I83" i="2"/>
  <c r="J83" i="2" s="1"/>
  <c r="Y82" i="2"/>
  <c r="U82" i="2"/>
  <c r="M82" i="2"/>
  <c r="I82" i="2"/>
  <c r="Y81" i="2"/>
  <c r="U81" i="2"/>
  <c r="M81" i="2"/>
  <c r="I81" i="2"/>
  <c r="J81" i="2" s="1"/>
  <c r="Y80" i="2"/>
  <c r="U80" i="2"/>
  <c r="M80" i="2"/>
  <c r="I80" i="2"/>
  <c r="Y79" i="2"/>
  <c r="U79" i="2"/>
  <c r="M79" i="2"/>
  <c r="I79" i="2"/>
  <c r="J79" i="2" s="1"/>
  <c r="Y78" i="2"/>
  <c r="U78" i="2"/>
  <c r="M78" i="2"/>
  <c r="I78" i="2"/>
  <c r="Y77" i="2"/>
  <c r="U77" i="2"/>
  <c r="M77" i="2"/>
  <c r="I77" i="2"/>
  <c r="J77" i="2" s="1"/>
  <c r="Y76" i="2"/>
  <c r="U76" i="2"/>
  <c r="M76" i="2"/>
  <c r="I76" i="2"/>
  <c r="Y75" i="2"/>
  <c r="U75" i="2"/>
  <c r="M75" i="2"/>
  <c r="I75" i="2"/>
  <c r="J75" i="2" s="1"/>
  <c r="Y74" i="2"/>
  <c r="U74" i="2"/>
  <c r="M74" i="2"/>
  <c r="I74" i="2"/>
  <c r="Y73" i="2"/>
  <c r="U73" i="2"/>
  <c r="V73" i="2" s="1"/>
  <c r="M73" i="2"/>
  <c r="I73" i="2"/>
  <c r="J73" i="2" s="1"/>
  <c r="Y72" i="2"/>
  <c r="U72" i="2"/>
  <c r="M72" i="2"/>
  <c r="I72" i="2"/>
  <c r="Y71" i="2"/>
  <c r="U71" i="2"/>
  <c r="M71" i="2"/>
  <c r="I71" i="2"/>
  <c r="J71" i="2" s="1"/>
  <c r="Y70" i="2"/>
  <c r="U70" i="2"/>
  <c r="M70" i="2"/>
  <c r="I70" i="2"/>
  <c r="J70" i="2" s="1"/>
  <c r="Y69" i="2"/>
  <c r="U69" i="2"/>
  <c r="M69" i="2"/>
  <c r="I69" i="2"/>
  <c r="J69" i="2" s="1"/>
  <c r="Y68" i="2"/>
  <c r="U68" i="2"/>
  <c r="M68" i="2"/>
  <c r="I68" i="2"/>
  <c r="Y67" i="2"/>
  <c r="U67" i="2"/>
  <c r="M67" i="2"/>
  <c r="I67" i="2"/>
  <c r="Y66" i="2"/>
  <c r="U66" i="2"/>
  <c r="M66" i="2"/>
  <c r="I66" i="2"/>
  <c r="J66" i="2" s="1"/>
  <c r="Y65" i="2"/>
  <c r="U65" i="2"/>
  <c r="M65" i="2"/>
  <c r="I65" i="2"/>
  <c r="Y64" i="2"/>
  <c r="U64" i="2"/>
  <c r="M64" i="2"/>
  <c r="I64" i="2"/>
  <c r="Y63" i="2"/>
  <c r="U63" i="2"/>
  <c r="M63" i="2"/>
  <c r="I63" i="2"/>
  <c r="J63" i="2" s="1"/>
  <c r="Y62" i="2"/>
  <c r="U62" i="2"/>
  <c r="M62" i="2"/>
  <c r="I62" i="2"/>
  <c r="J62" i="2" s="1"/>
  <c r="Y61" i="2"/>
  <c r="U61" i="2"/>
  <c r="M61" i="2"/>
  <c r="I61" i="2"/>
  <c r="J61" i="2" s="1"/>
  <c r="Y60" i="2"/>
  <c r="U60" i="2"/>
  <c r="M60" i="2"/>
  <c r="I60" i="2"/>
  <c r="J60" i="2" s="1"/>
  <c r="Y59" i="2"/>
  <c r="U59" i="2"/>
  <c r="M59" i="2"/>
  <c r="I59" i="2"/>
  <c r="J59" i="2" s="1"/>
  <c r="Y58" i="2"/>
  <c r="U58" i="2"/>
  <c r="M58" i="2"/>
  <c r="I58" i="2"/>
  <c r="J58" i="2" s="1"/>
  <c r="Y57" i="2"/>
  <c r="U57" i="2"/>
  <c r="M57" i="2"/>
  <c r="I57" i="2"/>
  <c r="J57" i="2" s="1"/>
  <c r="Y56" i="2"/>
  <c r="U56" i="2"/>
  <c r="M56" i="2"/>
  <c r="I56" i="2"/>
  <c r="J56" i="2" s="1"/>
  <c r="Y55" i="2"/>
  <c r="U55" i="2"/>
  <c r="M55" i="2"/>
  <c r="I55" i="2"/>
  <c r="J55" i="2" s="1"/>
  <c r="Y54" i="2"/>
  <c r="U54" i="2"/>
  <c r="M54" i="2"/>
  <c r="I54" i="2"/>
  <c r="J54" i="2" s="1"/>
  <c r="Y53" i="2"/>
  <c r="U53" i="2"/>
  <c r="M53" i="2"/>
  <c r="I53" i="2"/>
  <c r="Y52" i="2"/>
  <c r="Z52" i="2" s="1"/>
  <c r="U52" i="2"/>
  <c r="M52" i="2"/>
  <c r="I52" i="2"/>
  <c r="Y51" i="2"/>
  <c r="U51" i="2"/>
  <c r="M51" i="2"/>
  <c r="I51" i="2"/>
  <c r="Y50" i="2"/>
  <c r="Z50" i="2" s="1"/>
  <c r="U50" i="2"/>
  <c r="M50" i="2"/>
  <c r="I50" i="2"/>
  <c r="Y49" i="2"/>
  <c r="U49" i="2"/>
  <c r="M49" i="2"/>
  <c r="I49" i="2"/>
  <c r="Y48" i="2"/>
  <c r="Z48" i="2" s="1"/>
  <c r="U48" i="2"/>
  <c r="M48" i="2"/>
  <c r="I48" i="2"/>
  <c r="Y47" i="2"/>
  <c r="U47" i="2"/>
  <c r="V47" i="2" s="1"/>
  <c r="M47" i="2"/>
  <c r="I47" i="2"/>
  <c r="Y46" i="2"/>
  <c r="Z46" i="2" s="1"/>
  <c r="U46" i="2"/>
  <c r="M46" i="2"/>
  <c r="I46" i="2"/>
  <c r="Y45" i="2"/>
  <c r="U45" i="2"/>
  <c r="V45" i="2" s="1"/>
  <c r="M45" i="2"/>
  <c r="I45" i="2"/>
  <c r="Y44" i="2"/>
  <c r="Z44" i="2" s="1"/>
  <c r="U44" i="2"/>
  <c r="M44" i="2"/>
  <c r="I44" i="2"/>
  <c r="Y43" i="2"/>
  <c r="U43" i="2"/>
  <c r="V43" i="2" s="1"/>
  <c r="M43" i="2"/>
  <c r="I43" i="2"/>
  <c r="Y42" i="2"/>
  <c r="Z42" i="2" s="1"/>
  <c r="U42" i="2"/>
  <c r="M42" i="2"/>
  <c r="I42" i="2"/>
  <c r="Y41" i="2"/>
  <c r="U41" i="2"/>
  <c r="V41" i="2" s="1"/>
  <c r="M41" i="2"/>
  <c r="I41" i="2"/>
  <c r="Y40" i="2"/>
  <c r="U40" i="2"/>
  <c r="M40" i="2"/>
  <c r="I40" i="2"/>
  <c r="Y39" i="2"/>
  <c r="Z39" i="2" s="1"/>
  <c r="U39" i="2"/>
  <c r="V39" i="2" s="1"/>
  <c r="M39" i="2"/>
  <c r="I39" i="2"/>
  <c r="Y38" i="2"/>
  <c r="U38" i="2"/>
  <c r="V38" i="2" s="1"/>
  <c r="M38" i="2"/>
  <c r="I38" i="2"/>
  <c r="Y37" i="2"/>
  <c r="Z37" i="2" s="1"/>
  <c r="U37" i="2"/>
  <c r="V37" i="2" s="1"/>
  <c r="M37" i="2"/>
  <c r="I37" i="2"/>
  <c r="J37" i="2" s="1"/>
  <c r="Y36" i="2"/>
  <c r="Z36" i="2" s="1"/>
  <c r="U36" i="2"/>
  <c r="M36" i="2"/>
  <c r="I36" i="2"/>
  <c r="J36" i="2" s="1"/>
  <c r="Y35" i="2"/>
  <c r="Z35" i="2" s="1"/>
  <c r="U35" i="2"/>
  <c r="M35" i="2"/>
  <c r="I35" i="2"/>
  <c r="Y34" i="2"/>
  <c r="U34" i="2"/>
  <c r="V34" i="2" s="1"/>
  <c r="M34" i="2"/>
  <c r="I34" i="2"/>
  <c r="J34" i="2" s="1"/>
  <c r="Y33" i="2"/>
  <c r="Z33" i="2" s="1"/>
  <c r="U33" i="2"/>
  <c r="V33" i="2" s="1"/>
  <c r="M33" i="2"/>
  <c r="I33" i="2"/>
  <c r="Y32" i="2"/>
  <c r="U32" i="2"/>
  <c r="V32" i="2" s="1"/>
  <c r="M32" i="2"/>
  <c r="I32" i="2"/>
  <c r="J32" i="2" s="1"/>
  <c r="Y31" i="2"/>
  <c r="U31" i="2"/>
  <c r="V31" i="2" s="1"/>
  <c r="M31" i="2"/>
  <c r="I31" i="2"/>
  <c r="Y30" i="2"/>
  <c r="U30" i="2"/>
  <c r="V30" i="2" s="1"/>
  <c r="M30" i="2"/>
  <c r="I30" i="2"/>
  <c r="Y29" i="2"/>
  <c r="Z29" i="2" s="1"/>
  <c r="U29" i="2"/>
  <c r="M29" i="2"/>
  <c r="I29" i="2"/>
  <c r="J29" i="2" s="1"/>
  <c r="Y28" i="2"/>
  <c r="Z28" i="2" s="1"/>
  <c r="U28" i="2"/>
  <c r="M28" i="2"/>
  <c r="I28" i="2"/>
  <c r="Y27" i="2"/>
  <c r="Z27" i="2" s="1"/>
  <c r="U27" i="2"/>
  <c r="V27" i="2" s="1"/>
  <c r="M27" i="2"/>
  <c r="I27" i="2"/>
  <c r="Y26" i="2"/>
  <c r="Z26" i="2" s="1"/>
  <c r="U26" i="2"/>
  <c r="M26" i="2"/>
  <c r="I26" i="2"/>
  <c r="Y25" i="2"/>
  <c r="Z25" i="2" s="1"/>
  <c r="U25" i="2"/>
  <c r="V25" i="2" s="1"/>
  <c r="M25" i="2"/>
  <c r="N25" i="2" s="1"/>
  <c r="I25" i="2"/>
  <c r="J25" i="2" s="1"/>
  <c r="Y24" i="2"/>
  <c r="Z24" i="2" s="1"/>
  <c r="U24" i="2"/>
  <c r="M24" i="2"/>
  <c r="I24" i="2"/>
  <c r="J24" i="2" s="1"/>
  <c r="Y23" i="2"/>
  <c r="Z23" i="2" s="1"/>
  <c r="U23" i="2"/>
  <c r="V23" i="2" s="1"/>
  <c r="M23" i="2"/>
  <c r="I23" i="2"/>
  <c r="Y22" i="2"/>
  <c r="U22" i="2"/>
  <c r="M22" i="2"/>
  <c r="I22" i="2"/>
  <c r="Y21" i="2"/>
  <c r="Z21" i="2" s="1"/>
  <c r="U21" i="2"/>
  <c r="M21" i="2"/>
  <c r="I21" i="2"/>
  <c r="Y20" i="2"/>
  <c r="U20" i="2"/>
  <c r="M20" i="2"/>
  <c r="I20" i="2"/>
  <c r="J20" i="2" s="1"/>
  <c r="Y19" i="2"/>
  <c r="Z19" i="2" s="1"/>
  <c r="U19" i="2"/>
  <c r="V19" i="2" s="1"/>
  <c r="M19" i="2"/>
  <c r="I19" i="2"/>
  <c r="J19" i="2" s="1"/>
  <c r="Y18" i="2"/>
  <c r="U18" i="2"/>
  <c r="V18" i="2" s="1"/>
  <c r="M18" i="2"/>
  <c r="I18" i="2"/>
  <c r="J18" i="2" s="1"/>
  <c r="Y17" i="2"/>
  <c r="Z17" i="2" s="1"/>
  <c r="U17" i="2"/>
  <c r="M17" i="2"/>
  <c r="I17" i="2"/>
  <c r="J17" i="2" s="1"/>
  <c r="Y16" i="2"/>
  <c r="Z16" i="2" s="1"/>
  <c r="U16" i="2"/>
  <c r="M16" i="2"/>
  <c r="I16" i="2"/>
  <c r="Y15" i="2"/>
  <c r="Z15" i="2" s="1"/>
  <c r="U15" i="2"/>
  <c r="M15" i="2"/>
  <c r="I15" i="2"/>
  <c r="J15" i="2" s="1"/>
  <c r="Y14" i="2"/>
  <c r="Z14" i="2" s="1"/>
  <c r="U14" i="2"/>
  <c r="M14" i="2"/>
  <c r="I14" i="2"/>
  <c r="Y13" i="2"/>
  <c r="Z13" i="2" s="1"/>
  <c r="U13" i="2"/>
  <c r="M13" i="2"/>
  <c r="I13" i="2"/>
  <c r="J13" i="2" s="1"/>
  <c r="Y12" i="2"/>
  <c r="Z12" i="2" s="1"/>
  <c r="U12" i="2"/>
  <c r="M12" i="2"/>
  <c r="I12" i="2"/>
  <c r="Y11" i="2"/>
  <c r="Z11" i="2" s="1"/>
  <c r="U11" i="2"/>
  <c r="M11" i="2"/>
  <c r="I11" i="2"/>
  <c r="Y10" i="2"/>
  <c r="Z10" i="2" s="1"/>
  <c r="U10" i="2"/>
  <c r="M10" i="2"/>
  <c r="I10" i="2"/>
  <c r="J10" i="2" s="1"/>
  <c r="Y9" i="2"/>
  <c r="Z9" i="2" s="1"/>
  <c r="U9" i="2"/>
  <c r="M9" i="2"/>
  <c r="I9" i="2"/>
  <c r="Y8" i="2"/>
  <c r="Z8" i="2" s="1"/>
  <c r="U8" i="2"/>
  <c r="M8" i="2"/>
  <c r="I8" i="2"/>
  <c r="Y7" i="2"/>
  <c r="Z7" i="2" s="1"/>
  <c r="U7" i="2"/>
  <c r="M7" i="2"/>
  <c r="I7" i="2"/>
  <c r="J7" i="2" s="1"/>
  <c r="Y6" i="2"/>
  <c r="U6" i="2"/>
  <c r="M6" i="2"/>
  <c r="I6" i="2"/>
  <c r="Y5" i="2"/>
  <c r="U5" i="2"/>
  <c r="M5" i="2"/>
  <c r="N5" i="2" s="1"/>
  <c r="I5" i="2"/>
  <c r="Y4" i="2"/>
  <c r="U4" i="2"/>
  <c r="M4" i="2"/>
  <c r="N4" i="2" s="1"/>
  <c r="I4" i="2"/>
  <c r="J4" i="2" s="1"/>
  <c r="Y3" i="2"/>
  <c r="U3" i="2"/>
  <c r="M3" i="2"/>
  <c r="N3" i="2" s="1"/>
  <c r="I3" i="2"/>
  <c r="J3" i="2" s="1"/>
  <c r="Y2" i="2"/>
  <c r="U2" i="2"/>
  <c r="M2" i="2"/>
  <c r="N2" i="2" s="1"/>
  <c r="I2" i="2"/>
  <c r="J2" i="2" s="1"/>
  <c r="AH91" i="1"/>
  <c r="AG91" i="1"/>
  <c r="AE91" i="1"/>
  <c r="AF91" i="1" s="1"/>
  <c r="AH90" i="1"/>
  <c r="AE90" i="1"/>
  <c r="AG90" i="1" s="1"/>
  <c r="AE89" i="1"/>
  <c r="AH89" i="1" s="1"/>
  <c r="AH88" i="1"/>
  <c r="AG88" i="1"/>
  <c r="AE88" i="1"/>
  <c r="AF88" i="1" s="1"/>
  <c r="AE87" i="1"/>
  <c r="AE86" i="1"/>
  <c r="AE85" i="1"/>
  <c r="AH85" i="1" s="1"/>
  <c r="AH84" i="1"/>
  <c r="AF84" i="1"/>
  <c r="AE84" i="1"/>
  <c r="AG84" i="1" s="1"/>
  <c r="AE83" i="1"/>
  <c r="AF83" i="1" s="1"/>
  <c r="AH82" i="1"/>
  <c r="AE82" i="1"/>
  <c r="AG82" i="1" s="1"/>
  <c r="AE81" i="1"/>
  <c r="AH81" i="1" s="1"/>
  <c r="AF80" i="1"/>
  <c r="AE80" i="1"/>
  <c r="AG80" i="1" s="1"/>
  <c r="AH79" i="1"/>
  <c r="AG79" i="1"/>
  <c r="AE79" i="1"/>
  <c r="AF79" i="1" s="1"/>
  <c r="AH78" i="1"/>
  <c r="AE78" i="1"/>
  <c r="AG78" i="1" s="1"/>
  <c r="AE77" i="1"/>
  <c r="AH77" i="1" s="1"/>
  <c r="AH76" i="1"/>
  <c r="AG76" i="1"/>
  <c r="AE76" i="1"/>
  <c r="AF76" i="1" s="1"/>
  <c r="AH75" i="1"/>
  <c r="AG75" i="1"/>
  <c r="AE75" i="1"/>
  <c r="AF75" i="1" s="1"/>
  <c r="AH74" i="1"/>
  <c r="AF74" i="1"/>
  <c r="AE74" i="1"/>
  <c r="AG74" i="1" s="1"/>
  <c r="AE73" i="1"/>
  <c r="AH73" i="1" s="1"/>
  <c r="AG72" i="1"/>
  <c r="AE72" i="1"/>
  <c r="AF72" i="1" s="1"/>
  <c r="AG71" i="1"/>
  <c r="AE71" i="1"/>
  <c r="AF71" i="1" s="1"/>
  <c r="AE70" i="1"/>
  <c r="AG70" i="1" s="1"/>
  <c r="AE69" i="1"/>
  <c r="AH69" i="1" s="1"/>
  <c r="AH68" i="1"/>
  <c r="AG68" i="1"/>
  <c r="AF68" i="1"/>
  <c r="AE68" i="1"/>
  <c r="AH67" i="1"/>
  <c r="AE67" i="1"/>
  <c r="AF67" i="1" s="1"/>
  <c r="AF66" i="1"/>
  <c r="AE66" i="1"/>
  <c r="AG66" i="1" s="1"/>
  <c r="AE65" i="1"/>
  <c r="AH65" i="1" s="1"/>
  <c r="AE64" i="1"/>
  <c r="AH64" i="1" s="1"/>
  <c r="AE63" i="1"/>
  <c r="AH63" i="1" s="1"/>
  <c r="AH62" i="1"/>
  <c r="AE62" i="1"/>
  <c r="AE61" i="1"/>
  <c r="AH61" i="1" s="1"/>
  <c r="AH60" i="1"/>
  <c r="AF60" i="1"/>
  <c r="AE60" i="1"/>
  <c r="AG60" i="1" s="1"/>
  <c r="AH59" i="1"/>
  <c r="AG59" i="1"/>
  <c r="AE59" i="1"/>
  <c r="AF59" i="1" s="1"/>
  <c r="AE58" i="1"/>
  <c r="AE57" i="1"/>
  <c r="AH57" i="1" s="1"/>
  <c r="AG56" i="1"/>
  <c r="AE56" i="1"/>
  <c r="AF56" i="1" s="1"/>
  <c r="AG55" i="1"/>
  <c r="AE55" i="1"/>
  <c r="AF55" i="1" s="1"/>
  <c r="AE54" i="1"/>
  <c r="AG54" i="1" s="1"/>
  <c r="AE53" i="1"/>
  <c r="AH53" i="1" s="1"/>
  <c r="AE52" i="1"/>
  <c r="AG51" i="1"/>
  <c r="AE51" i="1"/>
  <c r="AF50" i="1"/>
  <c r="AE50" i="1"/>
  <c r="AG50" i="1" s="1"/>
  <c r="AE49" i="1"/>
  <c r="AH49" i="1" s="1"/>
  <c r="AE48" i="1"/>
  <c r="AH48" i="1" s="1"/>
  <c r="AG47" i="1"/>
  <c r="AE47" i="1"/>
  <c r="AH47" i="1" s="1"/>
  <c r="AE46" i="1"/>
  <c r="AE45" i="1"/>
  <c r="AH45" i="1" s="1"/>
  <c r="AE44" i="1"/>
  <c r="AF44" i="1" s="1"/>
  <c r="AE43" i="1"/>
  <c r="AH43" i="1" s="1"/>
  <c r="AF42" i="1"/>
  <c r="AE42" i="1"/>
  <c r="AG42" i="1" s="1"/>
  <c r="AE41" i="1"/>
  <c r="AH41" i="1" s="1"/>
  <c r="AE40" i="1"/>
  <c r="AH40" i="1" s="1"/>
  <c r="AG39" i="1"/>
  <c r="AE39" i="1"/>
  <c r="AH39" i="1" s="1"/>
  <c r="AH38" i="1"/>
  <c r="AF38" i="1"/>
  <c r="AE38" i="1"/>
  <c r="AG38" i="1" s="1"/>
  <c r="AE37" i="1"/>
  <c r="AH37" i="1" s="1"/>
  <c r="AG36" i="1"/>
  <c r="AE36" i="1"/>
  <c r="AF36" i="1" s="1"/>
  <c r="AE35" i="1"/>
  <c r="AH35" i="1" s="1"/>
  <c r="AH34" i="1"/>
  <c r="AE34" i="1"/>
  <c r="AG34" i="1" s="1"/>
  <c r="AE33" i="1"/>
  <c r="AH33" i="1" s="1"/>
  <c r="AE32" i="1"/>
  <c r="AG32" i="1" s="1"/>
  <c r="AE31" i="1"/>
  <c r="AF30" i="1"/>
  <c r="AE30" i="1"/>
  <c r="AG30" i="1" s="1"/>
  <c r="AE29" i="1"/>
  <c r="AH29" i="1" s="1"/>
  <c r="AG28" i="1"/>
  <c r="AF28" i="1"/>
  <c r="AE28" i="1"/>
  <c r="AH28" i="1" s="1"/>
  <c r="AE27" i="1"/>
  <c r="AH27" i="1" s="1"/>
  <c r="AH26" i="1"/>
  <c r="AE26" i="1"/>
  <c r="AE25" i="1"/>
  <c r="AH25" i="1" s="1"/>
  <c r="AG24" i="1"/>
  <c r="AE24" i="1"/>
  <c r="AH24" i="1" s="1"/>
  <c r="AE23" i="1"/>
  <c r="AH23" i="1" s="1"/>
  <c r="AF22" i="1"/>
  <c r="AE22" i="1"/>
  <c r="AG22" i="1" s="1"/>
  <c r="AE21" i="1"/>
  <c r="AH21" i="1" s="1"/>
  <c r="AG20" i="1"/>
  <c r="AF20" i="1"/>
  <c r="AE20" i="1"/>
  <c r="AH20" i="1" s="1"/>
  <c r="AG19" i="1"/>
  <c r="AE19" i="1"/>
  <c r="AH19" i="1" s="1"/>
  <c r="AF18" i="1"/>
  <c r="AE18" i="1"/>
  <c r="AG18" i="1" s="1"/>
  <c r="AE17" i="1"/>
  <c r="AH17" i="1" s="1"/>
  <c r="AE16" i="1"/>
  <c r="AH16" i="1" s="1"/>
  <c r="AG15" i="1"/>
  <c r="AE15" i="1"/>
  <c r="AH15" i="1" s="1"/>
  <c r="AE14" i="1"/>
  <c r="AE13" i="1"/>
  <c r="AH13" i="1" s="1"/>
  <c r="AH12" i="1"/>
  <c r="AG12" i="1"/>
  <c r="AE12" i="1"/>
  <c r="AF12" i="1" s="1"/>
  <c r="AE11" i="1"/>
  <c r="AH11" i="1" s="1"/>
  <c r="AF10" i="1"/>
  <c r="AE10" i="1"/>
  <c r="AG10" i="1" s="1"/>
  <c r="AE9" i="1"/>
  <c r="AH9" i="1" s="1"/>
  <c r="AE8" i="1"/>
  <c r="AH8" i="1" s="1"/>
  <c r="AG7" i="1"/>
  <c r="AE7" i="1"/>
  <c r="AH7" i="1" s="1"/>
  <c r="AH6" i="1"/>
  <c r="AF6" i="1"/>
  <c r="AE6" i="1"/>
  <c r="AG6" i="1" s="1"/>
  <c r="AE5" i="1"/>
  <c r="AH5" i="1" s="1"/>
  <c r="AG4" i="1"/>
  <c r="AE4" i="1"/>
  <c r="AF4" i="1" s="1"/>
  <c r="AE3" i="1"/>
  <c r="AH2" i="1"/>
  <c r="AE2" i="1"/>
  <c r="AG2" i="1" s="1"/>
  <c r="Y91" i="1"/>
  <c r="AB91" i="1" s="1"/>
  <c r="Y90" i="1"/>
  <c r="AB90" i="1" s="1"/>
  <c r="Y89" i="1"/>
  <c r="AB89" i="1" s="1"/>
  <c r="Y88" i="1"/>
  <c r="AB88" i="1" s="1"/>
  <c r="Y87" i="1"/>
  <c r="AB87" i="1" s="1"/>
  <c r="Y86" i="1"/>
  <c r="AB86" i="1" s="1"/>
  <c r="Y85" i="1"/>
  <c r="AB85" i="1" s="1"/>
  <c r="Y84" i="1"/>
  <c r="AB84" i="1" s="1"/>
  <c r="Y83" i="1"/>
  <c r="AB83" i="1" s="1"/>
  <c r="Y82" i="1"/>
  <c r="AB82" i="1" s="1"/>
  <c r="Y81" i="1"/>
  <c r="AB81" i="1" s="1"/>
  <c r="Y80" i="1"/>
  <c r="AB80" i="1" s="1"/>
  <c r="Y79" i="1"/>
  <c r="AB79" i="1" s="1"/>
  <c r="Y78" i="1"/>
  <c r="AB78" i="1" s="1"/>
  <c r="Y77" i="1"/>
  <c r="AB77" i="1" s="1"/>
  <c r="Y76" i="1"/>
  <c r="AB76" i="1" s="1"/>
  <c r="Y75" i="1"/>
  <c r="AB75" i="1" s="1"/>
  <c r="Y74" i="1"/>
  <c r="AB74" i="1" s="1"/>
  <c r="Y73" i="1"/>
  <c r="AB73" i="1" s="1"/>
  <c r="Y72" i="1"/>
  <c r="AB72" i="1" s="1"/>
  <c r="Y71" i="1"/>
  <c r="AB71" i="1" s="1"/>
  <c r="Y70" i="1"/>
  <c r="AB70" i="1" s="1"/>
  <c r="Y69" i="1"/>
  <c r="AB69" i="1" s="1"/>
  <c r="Y68" i="1"/>
  <c r="AB68" i="1" s="1"/>
  <c r="Y67" i="1"/>
  <c r="AB67" i="1" s="1"/>
  <c r="Y66" i="1"/>
  <c r="AB66" i="1" s="1"/>
  <c r="Y65" i="1"/>
  <c r="AB65" i="1" s="1"/>
  <c r="Y64" i="1"/>
  <c r="AB64" i="1" s="1"/>
  <c r="Y63" i="1"/>
  <c r="AB63" i="1" s="1"/>
  <c r="Y62" i="1"/>
  <c r="AB62" i="1" s="1"/>
  <c r="Y61" i="1"/>
  <c r="AB61" i="1" s="1"/>
  <c r="Y60" i="1"/>
  <c r="AB60" i="1" s="1"/>
  <c r="Y59" i="1"/>
  <c r="AB59" i="1" s="1"/>
  <c r="Y58" i="1"/>
  <c r="AB58" i="1" s="1"/>
  <c r="Y57" i="1"/>
  <c r="AB57" i="1" s="1"/>
  <c r="Y56" i="1"/>
  <c r="AB56" i="1" s="1"/>
  <c r="Y55" i="1"/>
  <c r="AB55" i="1" s="1"/>
  <c r="Y54" i="1"/>
  <c r="AB54" i="1" s="1"/>
  <c r="Y53" i="1"/>
  <c r="AB53" i="1" s="1"/>
  <c r="Y52" i="1"/>
  <c r="AB52" i="1" s="1"/>
  <c r="Y51" i="1"/>
  <c r="AB51" i="1" s="1"/>
  <c r="Y50" i="1"/>
  <c r="AB50" i="1" s="1"/>
  <c r="Y49" i="1"/>
  <c r="AB49" i="1" s="1"/>
  <c r="Y48" i="1"/>
  <c r="AB48" i="1" s="1"/>
  <c r="Y47" i="1"/>
  <c r="AB47" i="1" s="1"/>
  <c r="Y46" i="1"/>
  <c r="AB46" i="1" s="1"/>
  <c r="Y45" i="1"/>
  <c r="AB45" i="1" s="1"/>
  <c r="Y44" i="1"/>
  <c r="AB44" i="1" s="1"/>
  <c r="Y43" i="1"/>
  <c r="AB43" i="1" s="1"/>
  <c r="Y42" i="1"/>
  <c r="AB42" i="1" s="1"/>
  <c r="Y41" i="1"/>
  <c r="AB41" i="1" s="1"/>
  <c r="Y40" i="1"/>
  <c r="AB40" i="1" s="1"/>
  <c r="Y39" i="1"/>
  <c r="AB39" i="1" s="1"/>
  <c r="Y38" i="1"/>
  <c r="AB38" i="1" s="1"/>
  <c r="Y37" i="1"/>
  <c r="AB37" i="1" s="1"/>
  <c r="Y36" i="1"/>
  <c r="AB36" i="1" s="1"/>
  <c r="Y35" i="1"/>
  <c r="AB35" i="1" s="1"/>
  <c r="Y34" i="1"/>
  <c r="AB34" i="1" s="1"/>
  <c r="Y33" i="1"/>
  <c r="AB33" i="1" s="1"/>
  <c r="Y32" i="1"/>
  <c r="AB32" i="1" s="1"/>
  <c r="Y31" i="1"/>
  <c r="AB31" i="1" s="1"/>
  <c r="Y30" i="1"/>
  <c r="AB30" i="1" s="1"/>
  <c r="Y29" i="1"/>
  <c r="AB29" i="1" s="1"/>
  <c r="Y28" i="1"/>
  <c r="AB28" i="1" s="1"/>
  <c r="Y27" i="1"/>
  <c r="AB27" i="1" s="1"/>
  <c r="Y26" i="1"/>
  <c r="AB26" i="1" s="1"/>
  <c r="Y25" i="1"/>
  <c r="AB25" i="1" s="1"/>
  <c r="Y24" i="1"/>
  <c r="AB24" i="1" s="1"/>
  <c r="Y23" i="1"/>
  <c r="AB23" i="1" s="1"/>
  <c r="Y22" i="1"/>
  <c r="AB22" i="1" s="1"/>
  <c r="Y21" i="1"/>
  <c r="AB21" i="1" s="1"/>
  <c r="Y20" i="1"/>
  <c r="AB20" i="1" s="1"/>
  <c r="Y19" i="1"/>
  <c r="AB19" i="1" s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AB12" i="1" s="1"/>
  <c r="Y11" i="1"/>
  <c r="AB11" i="1" s="1"/>
  <c r="Y10" i="1"/>
  <c r="AB10" i="1" s="1"/>
  <c r="Y9" i="1"/>
  <c r="AB9" i="1" s="1"/>
  <c r="Y8" i="1"/>
  <c r="AB8" i="1" s="1"/>
  <c r="Y7" i="1"/>
  <c r="AB7" i="1" s="1"/>
  <c r="Y6" i="1"/>
  <c r="AB6" i="1" s="1"/>
  <c r="Y5" i="1"/>
  <c r="AB5" i="1" s="1"/>
  <c r="Y4" i="1"/>
  <c r="AB4" i="1" s="1"/>
  <c r="Y3" i="1"/>
  <c r="AB3" i="1" s="1"/>
  <c r="Y2" i="1"/>
  <c r="AB2" i="1" s="1"/>
  <c r="R91" i="1"/>
  <c r="O91" i="1"/>
  <c r="Q91" i="1" s="1"/>
  <c r="O90" i="1"/>
  <c r="R90" i="1" s="1"/>
  <c r="O89" i="1"/>
  <c r="R89" i="1" s="1"/>
  <c r="O88" i="1"/>
  <c r="O87" i="1"/>
  <c r="O86" i="1"/>
  <c r="R86" i="1" s="1"/>
  <c r="O85" i="1"/>
  <c r="R85" i="1" s="1"/>
  <c r="O84" i="1"/>
  <c r="Q84" i="1" s="1"/>
  <c r="P83" i="1"/>
  <c r="O83" i="1"/>
  <c r="Q83" i="1" s="1"/>
  <c r="O82" i="1"/>
  <c r="R82" i="1" s="1"/>
  <c r="O81" i="1"/>
  <c r="R81" i="1" s="1"/>
  <c r="O80" i="1"/>
  <c r="O79" i="1"/>
  <c r="P79" i="1" s="1"/>
  <c r="O78" i="1"/>
  <c r="R78" i="1" s="1"/>
  <c r="O77" i="1"/>
  <c r="R77" i="1" s="1"/>
  <c r="O76" i="1"/>
  <c r="R75" i="1"/>
  <c r="P75" i="1"/>
  <c r="O75" i="1"/>
  <c r="Q75" i="1" s="1"/>
  <c r="O74" i="1"/>
  <c r="R74" i="1" s="1"/>
  <c r="O73" i="1"/>
  <c r="R73" i="1" s="1"/>
  <c r="O72" i="1"/>
  <c r="Q72" i="1" s="1"/>
  <c r="R71" i="1"/>
  <c r="P71" i="1"/>
  <c r="O71" i="1"/>
  <c r="Q71" i="1" s="1"/>
  <c r="O70" i="1"/>
  <c r="R70" i="1" s="1"/>
  <c r="O69" i="1"/>
  <c r="R69" i="1" s="1"/>
  <c r="O68" i="1"/>
  <c r="R67" i="1"/>
  <c r="P67" i="1"/>
  <c r="O67" i="1"/>
  <c r="Q67" i="1" s="1"/>
  <c r="O66" i="1"/>
  <c r="R66" i="1" s="1"/>
  <c r="O65" i="1"/>
  <c r="R65" i="1" s="1"/>
  <c r="R64" i="1"/>
  <c r="O64" i="1"/>
  <c r="Q64" i="1" s="1"/>
  <c r="O63" i="1"/>
  <c r="Q63" i="1" s="1"/>
  <c r="O62" i="1"/>
  <c r="R62" i="1" s="1"/>
  <c r="O61" i="1"/>
  <c r="R61" i="1" s="1"/>
  <c r="O60" i="1"/>
  <c r="Q60" i="1" s="1"/>
  <c r="R59" i="1"/>
  <c r="P59" i="1"/>
  <c r="O59" i="1"/>
  <c r="Q59" i="1" s="1"/>
  <c r="O58" i="1"/>
  <c r="R58" i="1" s="1"/>
  <c r="O57" i="1"/>
  <c r="R57" i="1" s="1"/>
  <c r="R56" i="1"/>
  <c r="O56" i="1"/>
  <c r="Q56" i="1" s="1"/>
  <c r="R55" i="1"/>
  <c r="P55" i="1"/>
  <c r="O55" i="1"/>
  <c r="Q55" i="1" s="1"/>
  <c r="O54" i="1"/>
  <c r="R54" i="1" s="1"/>
  <c r="O53" i="1"/>
  <c r="P53" i="1" s="1"/>
  <c r="R52" i="1"/>
  <c r="O52" i="1"/>
  <c r="Q52" i="1" s="1"/>
  <c r="R51" i="1"/>
  <c r="P51" i="1"/>
  <c r="O51" i="1"/>
  <c r="Q51" i="1" s="1"/>
  <c r="O50" i="1"/>
  <c r="R50" i="1" s="1"/>
  <c r="O49" i="1"/>
  <c r="R49" i="1" s="1"/>
  <c r="R48" i="1"/>
  <c r="O48" i="1"/>
  <c r="Q48" i="1" s="1"/>
  <c r="O47" i="1"/>
  <c r="O46" i="1"/>
  <c r="R46" i="1" s="1"/>
  <c r="O45" i="1"/>
  <c r="R45" i="1" s="1"/>
  <c r="O44" i="1"/>
  <c r="Q44" i="1" s="1"/>
  <c r="O43" i="1"/>
  <c r="O42" i="1"/>
  <c r="R42" i="1" s="1"/>
  <c r="O41" i="1"/>
  <c r="P41" i="1" s="1"/>
  <c r="R40" i="1"/>
  <c r="O40" i="1"/>
  <c r="Q40" i="1" s="1"/>
  <c r="R39" i="1"/>
  <c r="O39" i="1"/>
  <c r="Q39" i="1" s="1"/>
  <c r="O38" i="1"/>
  <c r="R38" i="1" s="1"/>
  <c r="O37" i="1"/>
  <c r="P37" i="1" s="1"/>
  <c r="R36" i="1"/>
  <c r="O36" i="1"/>
  <c r="Q36" i="1" s="1"/>
  <c r="O35" i="1"/>
  <c r="O34" i="1"/>
  <c r="R34" i="1" s="1"/>
  <c r="O33" i="1"/>
  <c r="P33" i="1" s="1"/>
  <c r="R32" i="1"/>
  <c r="O32" i="1"/>
  <c r="Q32" i="1" s="1"/>
  <c r="O31" i="1"/>
  <c r="O30" i="1"/>
  <c r="R30" i="1" s="1"/>
  <c r="O29" i="1"/>
  <c r="P29" i="1" s="1"/>
  <c r="O28" i="1"/>
  <c r="R27" i="1"/>
  <c r="O27" i="1"/>
  <c r="Q27" i="1" s="1"/>
  <c r="O26" i="1"/>
  <c r="R26" i="1" s="1"/>
  <c r="O25" i="1"/>
  <c r="P25" i="1" s="1"/>
  <c r="O24" i="1"/>
  <c r="R23" i="1"/>
  <c r="O23" i="1"/>
  <c r="O22" i="1"/>
  <c r="R22" i="1" s="1"/>
  <c r="O21" i="1"/>
  <c r="P21" i="1" s="1"/>
  <c r="O20" i="1"/>
  <c r="Q20" i="1" s="1"/>
  <c r="P19" i="1"/>
  <c r="O19" i="1"/>
  <c r="Q19" i="1" s="1"/>
  <c r="O18" i="1"/>
  <c r="R18" i="1" s="1"/>
  <c r="O17" i="1"/>
  <c r="P17" i="1" s="1"/>
  <c r="O16" i="1"/>
  <c r="O15" i="1"/>
  <c r="O14" i="1"/>
  <c r="R14" i="1" s="1"/>
  <c r="O13" i="1"/>
  <c r="P13" i="1" s="1"/>
  <c r="O12" i="1"/>
  <c r="R11" i="1"/>
  <c r="P11" i="1"/>
  <c r="O11" i="1"/>
  <c r="Q11" i="1" s="1"/>
  <c r="O10" i="1"/>
  <c r="R10" i="1" s="1"/>
  <c r="O9" i="1"/>
  <c r="P9" i="1" s="1"/>
  <c r="O8" i="1"/>
  <c r="Q8" i="1" s="1"/>
  <c r="R7" i="1"/>
  <c r="P7" i="1"/>
  <c r="O7" i="1"/>
  <c r="Q7" i="1" s="1"/>
  <c r="O6" i="1"/>
  <c r="R6" i="1" s="1"/>
  <c r="O5" i="1"/>
  <c r="P5" i="1" s="1"/>
  <c r="O4" i="1"/>
  <c r="P3" i="1"/>
  <c r="O3" i="1"/>
  <c r="Q3" i="1" s="1"/>
  <c r="O2" i="1"/>
  <c r="R2" i="1" s="1"/>
  <c r="I91" i="1"/>
  <c r="K91" i="1" s="1"/>
  <c r="L90" i="1"/>
  <c r="K90" i="1"/>
  <c r="J90" i="1"/>
  <c r="I90" i="1"/>
  <c r="J89" i="1"/>
  <c r="I89" i="1"/>
  <c r="L89" i="1" s="1"/>
  <c r="I88" i="1"/>
  <c r="K88" i="1" s="1"/>
  <c r="I87" i="1"/>
  <c r="L87" i="1" s="1"/>
  <c r="L86" i="1"/>
  <c r="K86" i="1"/>
  <c r="I86" i="1"/>
  <c r="J86" i="1" s="1"/>
  <c r="K85" i="1"/>
  <c r="I85" i="1"/>
  <c r="I84" i="1"/>
  <c r="L84" i="1" s="1"/>
  <c r="K83" i="1"/>
  <c r="J83" i="1"/>
  <c r="I83" i="1"/>
  <c r="L83" i="1" s="1"/>
  <c r="L82" i="1"/>
  <c r="K82" i="1"/>
  <c r="J82" i="1"/>
  <c r="I82" i="1"/>
  <c r="L81" i="1"/>
  <c r="K81" i="1"/>
  <c r="I81" i="1"/>
  <c r="J81" i="1" s="1"/>
  <c r="I80" i="1"/>
  <c r="L80" i="1" s="1"/>
  <c r="I79" i="1"/>
  <c r="L78" i="1"/>
  <c r="K78" i="1"/>
  <c r="J78" i="1"/>
  <c r="I78" i="1"/>
  <c r="L77" i="1"/>
  <c r="K77" i="1"/>
  <c r="J77" i="1"/>
  <c r="I77" i="1"/>
  <c r="I76" i="1"/>
  <c r="L76" i="1" s="1"/>
  <c r="J75" i="1"/>
  <c r="I75" i="1"/>
  <c r="L75" i="1" s="1"/>
  <c r="K74" i="1"/>
  <c r="J74" i="1"/>
  <c r="I74" i="1"/>
  <c r="L74" i="1" s="1"/>
  <c r="I73" i="1"/>
  <c r="J73" i="1" s="1"/>
  <c r="I72" i="1"/>
  <c r="L72" i="1" s="1"/>
  <c r="I71" i="1"/>
  <c r="L71" i="1" s="1"/>
  <c r="I70" i="1"/>
  <c r="I69" i="1"/>
  <c r="I68" i="1"/>
  <c r="L68" i="1" s="1"/>
  <c r="I67" i="1"/>
  <c r="J67" i="1" s="1"/>
  <c r="K66" i="1"/>
  <c r="I66" i="1"/>
  <c r="I65" i="1"/>
  <c r="I64" i="1"/>
  <c r="L64" i="1" s="1"/>
  <c r="I63" i="1"/>
  <c r="L63" i="1" s="1"/>
  <c r="I62" i="1"/>
  <c r="K62" i="1" s="1"/>
  <c r="K61" i="1"/>
  <c r="I61" i="1"/>
  <c r="I60" i="1"/>
  <c r="L60" i="1" s="1"/>
  <c r="I59" i="1"/>
  <c r="L59" i="1" s="1"/>
  <c r="K58" i="1"/>
  <c r="J58" i="1"/>
  <c r="I58" i="1"/>
  <c r="L58" i="1" s="1"/>
  <c r="K57" i="1"/>
  <c r="J57" i="1"/>
  <c r="I57" i="1"/>
  <c r="L57" i="1" s="1"/>
  <c r="I56" i="1"/>
  <c r="L56" i="1" s="1"/>
  <c r="I55" i="1"/>
  <c r="L55" i="1" s="1"/>
  <c r="K54" i="1"/>
  <c r="I54" i="1"/>
  <c r="I53" i="1"/>
  <c r="I52" i="1"/>
  <c r="L52" i="1" s="1"/>
  <c r="I51" i="1"/>
  <c r="L51" i="1" s="1"/>
  <c r="I50" i="1"/>
  <c r="K50" i="1" s="1"/>
  <c r="K49" i="1"/>
  <c r="I49" i="1"/>
  <c r="I48" i="1"/>
  <c r="L48" i="1" s="1"/>
  <c r="I47" i="1"/>
  <c r="I46" i="1"/>
  <c r="L46" i="1" s="1"/>
  <c r="I45" i="1"/>
  <c r="K45" i="1" s="1"/>
  <c r="I44" i="1"/>
  <c r="L44" i="1" s="1"/>
  <c r="I43" i="1"/>
  <c r="L43" i="1" s="1"/>
  <c r="K42" i="1"/>
  <c r="I42" i="1"/>
  <c r="J42" i="1" s="1"/>
  <c r="K41" i="1"/>
  <c r="J41" i="1"/>
  <c r="I41" i="1"/>
  <c r="L41" i="1" s="1"/>
  <c r="I40" i="1"/>
  <c r="L40" i="1" s="1"/>
  <c r="I39" i="1"/>
  <c r="L39" i="1" s="1"/>
  <c r="I38" i="1"/>
  <c r="K38" i="1" s="1"/>
  <c r="K37" i="1"/>
  <c r="I37" i="1"/>
  <c r="I36" i="1"/>
  <c r="L36" i="1" s="1"/>
  <c r="I35" i="1"/>
  <c r="I34" i="1"/>
  <c r="I33" i="1"/>
  <c r="K33" i="1" s="1"/>
  <c r="I32" i="1"/>
  <c r="L32" i="1" s="1"/>
  <c r="I31" i="1"/>
  <c r="K31" i="1" s="1"/>
  <c r="I30" i="1"/>
  <c r="I29" i="1"/>
  <c r="I28" i="1"/>
  <c r="L28" i="1" s="1"/>
  <c r="I27" i="1"/>
  <c r="L27" i="1" s="1"/>
  <c r="L26" i="1"/>
  <c r="K26" i="1"/>
  <c r="I26" i="1"/>
  <c r="J26" i="1" s="1"/>
  <c r="K25" i="1"/>
  <c r="I25" i="1"/>
  <c r="J25" i="1" s="1"/>
  <c r="I24" i="1"/>
  <c r="L24" i="1" s="1"/>
  <c r="I23" i="1"/>
  <c r="L23" i="1" s="1"/>
  <c r="I22" i="1"/>
  <c r="J21" i="1"/>
  <c r="I21" i="1"/>
  <c r="K21" i="1" s="1"/>
  <c r="I20" i="1"/>
  <c r="L20" i="1" s="1"/>
  <c r="L19" i="1"/>
  <c r="J19" i="1"/>
  <c r="I19" i="1"/>
  <c r="K19" i="1" s="1"/>
  <c r="J18" i="1"/>
  <c r="I18" i="1"/>
  <c r="L18" i="1" s="1"/>
  <c r="J17" i="1"/>
  <c r="I17" i="1"/>
  <c r="I16" i="1"/>
  <c r="L16" i="1" s="1"/>
  <c r="I15" i="1"/>
  <c r="K15" i="1" s="1"/>
  <c r="L14" i="1"/>
  <c r="K14" i="1"/>
  <c r="J14" i="1"/>
  <c r="I14" i="1"/>
  <c r="L13" i="1"/>
  <c r="K13" i="1"/>
  <c r="J13" i="1"/>
  <c r="I13" i="1"/>
  <c r="I12" i="1"/>
  <c r="L12" i="1" s="1"/>
  <c r="I11" i="1"/>
  <c r="K11" i="1" s="1"/>
  <c r="I10" i="1"/>
  <c r="J10" i="1" s="1"/>
  <c r="L9" i="1"/>
  <c r="K9" i="1"/>
  <c r="J9" i="1"/>
  <c r="I9" i="1"/>
  <c r="I8" i="1"/>
  <c r="L8" i="1" s="1"/>
  <c r="I7" i="1"/>
  <c r="L7" i="1" s="1"/>
  <c r="L6" i="1"/>
  <c r="K6" i="1"/>
  <c r="J6" i="1"/>
  <c r="I6" i="1"/>
  <c r="L5" i="1"/>
  <c r="K5" i="1"/>
  <c r="I5" i="1"/>
  <c r="J5" i="1" s="1"/>
  <c r="I4" i="1"/>
  <c r="L4" i="1" s="1"/>
  <c r="I3" i="1"/>
  <c r="L3" i="1" s="1"/>
  <c r="L2" i="1"/>
  <c r="K2" i="1"/>
  <c r="J2" i="1"/>
  <c r="I2" i="1"/>
  <c r="Z60" i="2" l="1"/>
  <c r="Z73" i="2"/>
  <c r="Z56" i="2"/>
  <c r="V60" i="2"/>
  <c r="V86" i="2"/>
  <c r="V74" i="2"/>
  <c r="V77" i="2"/>
  <c r="V54" i="2"/>
  <c r="Z90" i="2"/>
  <c r="V62" i="2"/>
  <c r="V81" i="2"/>
  <c r="V51" i="2"/>
  <c r="Z64" i="2"/>
  <c r="V79" i="2"/>
  <c r="Z84" i="2"/>
  <c r="Z75" i="2"/>
  <c r="Z81" i="2"/>
  <c r="V66" i="2"/>
  <c r="V84" i="2"/>
  <c r="V58" i="2"/>
  <c r="Z63" i="2"/>
  <c r="V76" i="2"/>
  <c r="N8" i="2"/>
  <c r="N20" i="2"/>
  <c r="Z58" i="2"/>
  <c r="V82" i="2"/>
  <c r="V3" i="2"/>
  <c r="V56" i="2"/>
  <c r="V64" i="2"/>
  <c r="Z82" i="2"/>
  <c r="V90" i="2"/>
  <c r="N27" i="2"/>
  <c r="N34" i="2"/>
  <c r="Z85" i="2"/>
  <c r="V83" i="2"/>
  <c r="Z54" i="2"/>
  <c r="Z62" i="2"/>
  <c r="V65" i="2"/>
  <c r="N89" i="2"/>
  <c r="V2" i="2"/>
  <c r="V4" i="2"/>
  <c r="N10" i="2"/>
  <c r="V52" i="2"/>
  <c r="Z86" i="2"/>
  <c r="Z91" i="2"/>
  <c r="Q76" i="1"/>
  <c r="R76" i="1"/>
  <c r="AH52" i="1"/>
  <c r="AF52" i="1"/>
  <c r="AG52" i="1"/>
  <c r="AG86" i="1"/>
  <c r="AH86" i="1"/>
  <c r="V6" i="2"/>
  <c r="N88" i="2"/>
  <c r="L38" i="1"/>
  <c r="L49" i="1"/>
  <c r="J49" i="1"/>
  <c r="Q23" i="1"/>
  <c r="P23" i="1"/>
  <c r="Q35" i="1"/>
  <c r="P35" i="1"/>
  <c r="R35" i="1"/>
  <c r="Q47" i="1"/>
  <c r="R47" i="1"/>
  <c r="P47" i="1"/>
  <c r="AH32" i="1"/>
  <c r="AG62" i="1"/>
  <c r="AF62" i="1"/>
  <c r="AF86" i="1"/>
  <c r="Z68" i="2"/>
  <c r="V88" i="2"/>
  <c r="V55" i="2"/>
  <c r="L69" i="1"/>
  <c r="K69" i="1"/>
  <c r="J69" i="1"/>
  <c r="Q24" i="1"/>
  <c r="R24" i="1"/>
  <c r="Q68" i="1"/>
  <c r="R68" i="1"/>
  <c r="Q80" i="1"/>
  <c r="R80" i="1"/>
  <c r="AG44" i="1"/>
  <c r="J35" i="2"/>
  <c r="L50" i="1"/>
  <c r="L61" i="1"/>
  <c r="J61" i="1"/>
  <c r="L85" i="1"/>
  <c r="J85" i="1"/>
  <c r="AG26" i="1"/>
  <c r="AF26" i="1"/>
  <c r="AH44" i="1"/>
  <c r="J5" i="2"/>
  <c r="V61" i="2"/>
  <c r="K73" i="1"/>
  <c r="L79" i="1"/>
  <c r="J79" i="1"/>
  <c r="Q15" i="1"/>
  <c r="R15" i="1"/>
  <c r="AG46" i="1"/>
  <c r="AH46" i="1"/>
  <c r="AF46" i="1"/>
  <c r="AH56" i="1"/>
  <c r="AH80" i="1"/>
  <c r="N26" i="2"/>
  <c r="J80" i="2"/>
  <c r="Q79" i="1"/>
  <c r="R79" i="1"/>
  <c r="AG14" i="1"/>
  <c r="AH14" i="1"/>
  <c r="AF14" i="1"/>
  <c r="L21" i="1"/>
  <c r="L22" i="1"/>
  <c r="L95" i="1" s="1"/>
  <c r="K22" i="1"/>
  <c r="J22" i="1"/>
  <c r="J33" i="1"/>
  <c r="L53" i="1"/>
  <c r="K53" i="1"/>
  <c r="J53" i="1"/>
  <c r="J62" i="1"/>
  <c r="L73" i="1"/>
  <c r="K79" i="1"/>
  <c r="Q4" i="1"/>
  <c r="R4" i="1"/>
  <c r="P15" i="1"/>
  <c r="Q28" i="1"/>
  <c r="R28" i="1"/>
  <c r="R60" i="1"/>
  <c r="L29" i="1"/>
  <c r="K29" i="1"/>
  <c r="J29" i="1"/>
  <c r="N28" i="2"/>
  <c r="L70" i="1"/>
  <c r="K70" i="1"/>
  <c r="J70" i="1"/>
  <c r="L31" i="1"/>
  <c r="J31" i="1"/>
  <c r="L33" i="1"/>
  <c r="L54" i="1"/>
  <c r="J54" i="1"/>
  <c r="L62" i="1"/>
  <c r="Q16" i="1"/>
  <c r="R16" i="1"/>
  <c r="AG58" i="1"/>
  <c r="AH58" i="1"/>
  <c r="AF58" i="1"/>
  <c r="V59" i="2"/>
  <c r="J67" i="2"/>
  <c r="Z89" i="2"/>
  <c r="J38" i="2"/>
  <c r="L30" i="1"/>
  <c r="K30" i="1"/>
  <c r="J30" i="1"/>
  <c r="L35" i="1"/>
  <c r="K35" i="1"/>
  <c r="J35" i="1"/>
  <c r="Q31" i="1"/>
  <c r="P31" i="1"/>
  <c r="V75" i="2"/>
  <c r="L47" i="1"/>
  <c r="K47" i="1"/>
  <c r="J47" i="1"/>
  <c r="J38" i="1"/>
  <c r="AH3" i="1"/>
  <c r="AH95" i="1" s="1"/>
  <c r="AG3" i="1"/>
  <c r="L91" i="1"/>
  <c r="J91" i="1"/>
  <c r="AH87" i="1"/>
  <c r="AG87" i="1"/>
  <c r="N12" i="2"/>
  <c r="Z76" i="2"/>
  <c r="J45" i="1"/>
  <c r="L65" i="1"/>
  <c r="K65" i="1"/>
  <c r="J65" i="1"/>
  <c r="R31" i="1"/>
  <c r="Q43" i="1"/>
  <c r="P43" i="1"/>
  <c r="Q87" i="1"/>
  <c r="P87" i="1"/>
  <c r="V57" i="2"/>
  <c r="V70" i="2"/>
  <c r="J72" i="2"/>
  <c r="L34" i="1"/>
  <c r="K34" i="1"/>
  <c r="J34" i="1"/>
  <c r="L17" i="1"/>
  <c r="K17" i="1"/>
  <c r="L37" i="1"/>
  <c r="J37" i="1"/>
  <c r="L45" i="1"/>
  <c r="L66" i="1"/>
  <c r="J66" i="1"/>
  <c r="R43" i="1"/>
  <c r="R87" i="1"/>
  <c r="J14" i="2"/>
  <c r="L10" i="1"/>
  <c r="K10" i="1"/>
  <c r="L67" i="1"/>
  <c r="K67" i="1"/>
  <c r="AF32" i="1"/>
  <c r="V50" i="2"/>
  <c r="AB93" i="1"/>
  <c r="AF63" i="1"/>
  <c r="AG63" i="1"/>
  <c r="J50" i="1"/>
  <c r="Q12" i="1"/>
  <c r="R12" i="1"/>
  <c r="Q88" i="1"/>
  <c r="R88" i="1"/>
  <c r="AH31" i="1"/>
  <c r="AG31" i="1"/>
  <c r="AF51" i="1"/>
  <c r="AH51" i="1"/>
  <c r="N6" i="2"/>
  <c r="N14" i="2"/>
  <c r="L25" i="1"/>
  <c r="L42" i="1"/>
  <c r="R3" i="1"/>
  <c r="AH4" i="1"/>
  <c r="AG11" i="1"/>
  <c r="AF24" i="1"/>
  <c r="AH30" i="1"/>
  <c r="AH36" i="1"/>
  <c r="AG43" i="1"/>
  <c r="AH55" i="1"/>
  <c r="AG67" i="1"/>
  <c r="AH72" i="1"/>
  <c r="J6" i="2"/>
  <c r="J42" i="2"/>
  <c r="J68" i="2"/>
  <c r="Z69" i="2"/>
  <c r="V71" i="2"/>
  <c r="Z74" i="2"/>
  <c r="J78" i="2"/>
  <c r="J88" i="2"/>
  <c r="AH18" i="1"/>
  <c r="AH96" i="1" s="1"/>
  <c r="AH50" i="1"/>
  <c r="J30" i="2"/>
  <c r="Z71" i="2"/>
  <c r="Z79" i="2"/>
  <c r="V89" i="2"/>
  <c r="J22" i="2"/>
  <c r="J65" i="2"/>
  <c r="Z66" i="2"/>
  <c r="V68" i="2"/>
  <c r="V78" i="2"/>
  <c r="J87" i="2"/>
  <c r="N91" i="2"/>
  <c r="J46" i="1"/>
  <c r="J63" i="1"/>
  <c r="R44" i="1"/>
  <c r="P63" i="1"/>
  <c r="AF8" i="1"/>
  <c r="AG27" i="1"/>
  <c r="AF40" i="1"/>
  <c r="AF64" i="1"/>
  <c r="AF70" i="1"/>
  <c r="V10" i="2"/>
  <c r="V53" i="2"/>
  <c r="V63" i="2"/>
  <c r="J74" i="2"/>
  <c r="Z78" i="2"/>
  <c r="J82" i="2"/>
  <c r="Z83" i="2"/>
  <c r="V85" i="2"/>
  <c r="V91" i="2"/>
  <c r="J51" i="1"/>
  <c r="K46" i="1"/>
  <c r="K51" i="1"/>
  <c r="K63" i="1"/>
  <c r="R8" i="1"/>
  <c r="P27" i="1"/>
  <c r="R63" i="1"/>
  <c r="R72" i="1"/>
  <c r="P91" i="1"/>
  <c r="AF2" i="1"/>
  <c r="AG8" i="1"/>
  <c r="AF34" i="1"/>
  <c r="AG40" i="1"/>
  <c r="AG64" i="1"/>
  <c r="AH70" i="1"/>
  <c r="AF82" i="1"/>
  <c r="V14" i="2"/>
  <c r="N16" i="2"/>
  <c r="N18" i="2"/>
  <c r="N22" i="2"/>
  <c r="N24" i="2"/>
  <c r="J41" i="2"/>
  <c r="Z55" i="2"/>
  <c r="Z57" i="2"/>
  <c r="Z59" i="2"/>
  <c r="Z61" i="2"/>
  <c r="Z70" i="2"/>
  <c r="V72" i="2"/>
  <c r="V80" i="2"/>
  <c r="N87" i="2"/>
  <c r="Z88" i="2"/>
  <c r="K18" i="1"/>
  <c r="R19" i="1"/>
  <c r="R83" i="1"/>
  <c r="AF16" i="1"/>
  <c r="AH22" i="1"/>
  <c r="AG35" i="1"/>
  <c r="AF48" i="1"/>
  <c r="AF54" i="1"/>
  <c r="AH71" i="1"/>
  <c r="AG83" i="1"/>
  <c r="V5" i="2"/>
  <c r="J9" i="2"/>
  <c r="J11" i="2"/>
  <c r="J64" i="2"/>
  <c r="Z65" i="2"/>
  <c r="V67" i="2"/>
  <c r="Z72" i="2"/>
  <c r="J76" i="2"/>
  <c r="Z80" i="2"/>
  <c r="J86" i="2"/>
  <c r="V87" i="2"/>
  <c r="AG16" i="1"/>
  <c r="AG48" i="1"/>
  <c r="AH54" i="1"/>
  <c r="AH83" i="1"/>
  <c r="R20" i="1"/>
  <c r="P39" i="1"/>
  <c r="R84" i="1"/>
  <c r="AH10" i="1"/>
  <c r="AG23" i="1"/>
  <c r="AH42" i="1"/>
  <c r="AH66" i="1"/>
  <c r="AF78" i="1"/>
  <c r="AF90" i="1"/>
  <c r="J21" i="2"/>
  <c r="J23" i="2"/>
  <c r="V49" i="2"/>
  <c r="Z67" i="2"/>
  <c r="V69" i="2"/>
  <c r="Z77" i="2"/>
  <c r="Z87" i="2"/>
  <c r="V9" i="2"/>
  <c r="V13" i="2"/>
  <c r="V17" i="2"/>
  <c r="N23" i="2"/>
  <c r="N40" i="2"/>
  <c r="J44" i="2"/>
  <c r="J46" i="2"/>
  <c r="J48" i="2"/>
  <c r="J50" i="2"/>
  <c r="J52" i="2"/>
  <c r="N56" i="2"/>
  <c r="J28" i="2"/>
  <c r="N32" i="2"/>
  <c r="N35" i="2"/>
  <c r="V8" i="2"/>
  <c r="V12" i="2"/>
  <c r="V16" i="2"/>
  <c r="N19" i="2"/>
  <c r="Z20" i="2"/>
  <c r="V26" i="2"/>
  <c r="J31" i="2"/>
  <c r="J39" i="2"/>
  <c r="Z40" i="2"/>
  <c r="V42" i="2"/>
  <c r="V44" i="2"/>
  <c r="V46" i="2"/>
  <c r="V48" i="2"/>
  <c r="N64" i="2"/>
  <c r="N69" i="2"/>
  <c r="N44" i="2"/>
  <c r="N7" i="2"/>
  <c r="N11" i="2"/>
  <c r="N15" i="2"/>
  <c r="V29" i="2"/>
  <c r="V35" i="2"/>
  <c r="N37" i="2"/>
  <c r="N29" i="2"/>
  <c r="N52" i="2"/>
  <c r="N66" i="2"/>
  <c r="N50" i="2"/>
  <c r="N39" i="2"/>
  <c r="V40" i="2"/>
  <c r="V7" i="2"/>
  <c r="V11" i="2"/>
  <c r="V15" i="2"/>
  <c r="V22" i="2"/>
  <c r="J27" i="2"/>
  <c r="N31" i="2"/>
  <c r="Z32" i="2"/>
  <c r="J43" i="2"/>
  <c r="J45" i="2"/>
  <c r="J47" i="2"/>
  <c r="J49" i="2"/>
  <c r="J51" i="2"/>
  <c r="J53" i="2"/>
  <c r="N68" i="2"/>
  <c r="N46" i="2"/>
  <c r="N41" i="2"/>
  <c r="Z38" i="2"/>
  <c r="N60" i="2"/>
  <c r="N21" i="2"/>
  <c r="Z22" i="2"/>
  <c r="V28" i="2"/>
  <c r="J33" i="2"/>
  <c r="N43" i="2"/>
  <c r="N45" i="2"/>
  <c r="N47" i="2"/>
  <c r="N49" i="2"/>
  <c r="N51" i="2"/>
  <c r="N53" i="2"/>
  <c r="N55" i="2"/>
  <c r="N57" i="2"/>
  <c r="N59" i="2"/>
  <c r="N61" i="2"/>
  <c r="N54" i="2"/>
  <c r="N63" i="2"/>
  <c r="N62" i="2"/>
  <c r="N36" i="2"/>
  <c r="V20" i="2"/>
  <c r="N42" i="2"/>
  <c r="Z2" i="2"/>
  <c r="Z3" i="2"/>
  <c r="Z4" i="2"/>
  <c r="Z5" i="2"/>
  <c r="Z6" i="2"/>
  <c r="J8" i="2"/>
  <c r="N9" i="2"/>
  <c r="J12" i="2"/>
  <c r="N13" i="2"/>
  <c r="J16" i="2"/>
  <c r="N17" i="2"/>
  <c r="V21" i="2"/>
  <c r="J26" i="2"/>
  <c r="N30" i="2"/>
  <c r="Z31" i="2"/>
  <c r="J40" i="2"/>
  <c r="Z41" i="2"/>
  <c r="N65" i="2"/>
  <c r="N58" i="2"/>
  <c r="Z18" i="2"/>
  <c r="V24" i="2"/>
  <c r="N33" i="2"/>
  <c r="Z34" i="2"/>
  <c r="V36" i="2"/>
  <c r="N38" i="2"/>
  <c r="Z43" i="2"/>
  <c r="Z45" i="2"/>
  <c r="Z47" i="2"/>
  <c r="Z49" i="2"/>
  <c r="Z51" i="2"/>
  <c r="Z53" i="2"/>
  <c r="Z30" i="2"/>
  <c r="N48" i="2"/>
  <c r="N67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AF5" i="1"/>
  <c r="AF9" i="1"/>
  <c r="AF13" i="1"/>
  <c r="AF17" i="1"/>
  <c r="AF21" i="1"/>
  <c r="AF25" i="1"/>
  <c r="AF29" i="1"/>
  <c r="AF33" i="1"/>
  <c r="AF37" i="1"/>
  <c r="AF41" i="1"/>
  <c r="AF45" i="1"/>
  <c r="AF49" i="1"/>
  <c r="AF53" i="1"/>
  <c r="AF57" i="1"/>
  <c r="AF61" i="1"/>
  <c r="AF65" i="1"/>
  <c r="AF69" i="1"/>
  <c r="AF73" i="1"/>
  <c r="AF77" i="1"/>
  <c r="AF81" i="1"/>
  <c r="AF85" i="1"/>
  <c r="AF89" i="1"/>
  <c r="AG5" i="1"/>
  <c r="AG9" i="1"/>
  <c r="AG13" i="1"/>
  <c r="AG17" i="1"/>
  <c r="AG21" i="1"/>
  <c r="AG25" i="1"/>
  <c r="AG29" i="1"/>
  <c r="AG33" i="1"/>
  <c r="AG95" i="1" s="1"/>
  <c r="AG37" i="1"/>
  <c r="AG41" i="1"/>
  <c r="AG45" i="1"/>
  <c r="AG49" i="1"/>
  <c r="AG53" i="1"/>
  <c r="AG57" i="1"/>
  <c r="AG61" i="1"/>
  <c r="AG65" i="1"/>
  <c r="AG69" i="1"/>
  <c r="AG73" i="1"/>
  <c r="AG77" i="1"/>
  <c r="AG81" i="1"/>
  <c r="AG85" i="1"/>
  <c r="AG89" i="1"/>
  <c r="AF3" i="1"/>
  <c r="AF7" i="1"/>
  <c r="AF11" i="1"/>
  <c r="AF15" i="1"/>
  <c r="AF19" i="1"/>
  <c r="AF23" i="1"/>
  <c r="AF27" i="1"/>
  <c r="AF31" i="1"/>
  <c r="AF35" i="1"/>
  <c r="AF39" i="1"/>
  <c r="AF43" i="1"/>
  <c r="AF47" i="1"/>
  <c r="AF87" i="1"/>
  <c r="AB95" i="1"/>
  <c r="AB96" i="1"/>
  <c r="Z4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4" i="1"/>
  <c r="Z88" i="1"/>
  <c r="AA4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4" i="1"/>
  <c r="AA8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1" i="1"/>
  <c r="Z85" i="1"/>
  <c r="Z89" i="1"/>
  <c r="AA5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1" i="1"/>
  <c r="AA85" i="1"/>
  <c r="AA89" i="1"/>
  <c r="Z2" i="1"/>
  <c r="Z6" i="1"/>
  <c r="Z10" i="1"/>
  <c r="Z14" i="1"/>
  <c r="Z18" i="1"/>
  <c r="Z22" i="1"/>
  <c r="Z26" i="1"/>
  <c r="Z30" i="1"/>
  <c r="Z34" i="1"/>
  <c r="Z38" i="1"/>
  <c r="Z42" i="1"/>
  <c r="Z46" i="1"/>
  <c r="Z50" i="1"/>
  <c r="Z54" i="1"/>
  <c r="Z58" i="1"/>
  <c r="Z62" i="1"/>
  <c r="Z66" i="1"/>
  <c r="Z70" i="1"/>
  <c r="Z74" i="1"/>
  <c r="Z78" i="1"/>
  <c r="Z82" i="1"/>
  <c r="Z86" i="1"/>
  <c r="Z90" i="1"/>
  <c r="AA2" i="1"/>
  <c r="AA6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A70" i="1"/>
  <c r="AA74" i="1"/>
  <c r="AA78" i="1"/>
  <c r="AA82" i="1"/>
  <c r="AA86" i="1"/>
  <c r="AA90" i="1"/>
  <c r="Z3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3" i="1"/>
  <c r="Z87" i="1"/>
  <c r="Z91" i="1"/>
  <c r="AA3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3" i="1"/>
  <c r="AA87" i="1"/>
  <c r="AA91" i="1"/>
  <c r="P57" i="1"/>
  <c r="P61" i="1"/>
  <c r="P65" i="1"/>
  <c r="P69" i="1"/>
  <c r="P73" i="1"/>
  <c r="P77" i="1"/>
  <c r="P81" i="1"/>
  <c r="P85" i="1"/>
  <c r="P89" i="1"/>
  <c r="P49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P45" i="1"/>
  <c r="R5" i="1"/>
  <c r="R9" i="1"/>
  <c r="R13" i="1"/>
  <c r="R17" i="1"/>
  <c r="R21" i="1"/>
  <c r="R25" i="1"/>
  <c r="R29" i="1"/>
  <c r="R33" i="1"/>
  <c r="R37" i="1"/>
  <c r="R41" i="1"/>
  <c r="R53" i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Q2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J7" i="1"/>
  <c r="J96" i="1" s="1"/>
  <c r="J27" i="1"/>
  <c r="J43" i="1"/>
  <c r="J59" i="1"/>
  <c r="K7" i="1"/>
  <c r="K27" i="1"/>
  <c r="K43" i="1"/>
  <c r="K59" i="1"/>
  <c r="K75" i="1"/>
  <c r="J3" i="1"/>
  <c r="J95" i="1" s="1"/>
  <c r="J11" i="1"/>
  <c r="K3" i="1"/>
  <c r="J23" i="1"/>
  <c r="J39" i="1"/>
  <c r="J55" i="1"/>
  <c r="J71" i="1"/>
  <c r="J87" i="1"/>
  <c r="L11" i="1"/>
  <c r="K23" i="1"/>
  <c r="K39" i="1"/>
  <c r="K55" i="1"/>
  <c r="K71" i="1"/>
  <c r="K87" i="1"/>
  <c r="L15" i="1"/>
  <c r="L96" i="1" s="1"/>
  <c r="J15" i="1"/>
  <c r="L88" i="1"/>
  <c r="K89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Z93" i="2" l="1"/>
  <c r="Z95" i="2"/>
  <c r="J96" i="2"/>
  <c r="Z96" i="2"/>
  <c r="Z93" i="1"/>
  <c r="R95" i="1"/>
  <c r="K96" i="1"/>
  <c r="N93" i="2"/>
  <c r="N95" i="2"/>
  <c r="N96" i="2"/>
  <c r="AH93" i="1"/>
  <c r="AH97" i="1" s="1"/>
  <c r="V96" i="2"/>
  <c r="V95" i="2"/>
  <c r="V93" i="2"/>
  <c r="P96" i="1"/>
  <c r="AG93" i="1"/>
  <c r="AA93" i="1"/>
  <c r="AB97" i="1"/>
  <c r="J93" i="2"/>
  <c r="J95" i="2"/>
  <c r="AF95" i="1"/>
  <c r="K93" i="1"/>
  <c r="L93" i="1"/>
  <c r="L97" i="1" s="1"/>
  <c r="K95" i="1"/>
  <c r="AG96" i="1"/>
  <c r="AG97" i="1" s="1"/>
  <c r="AF96" i="1"/>
  <c r="AF93" i="1"/>
  <c r="AF97" i="1" s="1"/>
  <c r="Z95" i="1"/>
  <c r="Z96" i="1"/>
  <c r="AA96" i="1"/>
  <c r="AA95" i="1"/>
  <c r="Q93" i="1"/>
  <c r="Q95" i="1"/>
  <c r="Q96" i="1"/>
  <c r="R96" i="1"/>
  <c r="P93" i="1"/>
  <c r="P95" i="1"/>
  <c r="P97" i="1" s="1"/>
  <c r="R93" i="1"/>
  <c r="R97" i="1" s="1"/>
  <c r="J93" i="1"/>
  <c r="J97" i="1" s="1"/>
  <c r="Z97" i="2" l="1"/>
  <c r="V97" i="2"/>
  <c r="J97" i="2"/>
  <c r="N97" i="2"/>
  <c r="AA97" i="1"/>
  <c r="K97" i="1"/>
  <c r="Z97" i="1"/>
  <c r="Q97" i="1"/>
</calcChain>
</file>

<file path=xl/sharedStrings.xml><?xml version="1.0" encoding="utf-8"?>
<sst xmlns="http://schemas.openxmlformats.org/spreadsheetml/2006/main" count="284" uniqueCount="46">
  <si>
    <t>Noise
Robust 
Methods</t>
  </si>
  <si>
    <t>Noise 
Level</t>
  </si>
  <si>
    <t>SLN_Average</t>
  </si>
  <si>
    <t>SLN_std</t>
  </si>
  <si>
    <t>MV_SLN_Average</t>
  </si>
  <si>
    <t>MV_SLN_std</t>
  </si>
  <si>
    <t>Veto_SLN_Average</t>
  </si>
  <si>
    <t>Veto_SLN_std</t>
  </si>
  <si>
    <t>Seq_SLN_Average</t>
  </si>
  <si>
    <t>seq_SLN_std</t>
  </si>
  <si>
    <t>PW_Average</t>
  </si>
  <si>
    <t>PW_std</t>
  </si>
  <si>
    <t>MV_PW_Average</t>
  </si>
  <si>
    <t>MV_PW_std</t>
  </si>
  <si>
    <t>Veto_PW_Average</t>
  </si>
  <si>
    <t>Veto_PW_std</t>
  </si>
  <si>
    <t>Seq_PW_Average</t>
  </si>
  <si>
    <t>seq_PW_std</t>
  </si>
  <si>
    <t>5\%</t>
  </si>
  <si>
    <t>10\%</t>
  </si>
  <si>
    <t>15\%</t>
  </si>
  <si>
    <t>GCN</t>
  </si>
  <si>
    <t>20\%</t>
  </si>
  <si>
    <t>25\%</t>
  </si>
  <si>
    <t>30\%</t>
  </si>
  <si>
    <t>35\%</t>
  </si>
  <si>
    <t>40\%</t>
  </si>
  <si>
    <t>45\%</t>
  </si>
  <si>
    <t>50\%</t>
  </si>
  <si>
    <t>DGNN</t>
  </si>
  <si>
    <t>PIGNN</t>
  </si>
  <si>
    <t>RNCGLN</t>
  </si>
  <si>
    <t>RTGNN</t>
  </si>
  <si>
    <t>NRGNN</t>
  </si>
  <si>
    <t>CRGNN</t>
  </si>
  <si>
    <t>CGNN</t>
  </si>
  <si>
    <t>DeGLIF</t>
  </si>
  <si>
    <t>T</t>
  </si>
  <si>
    <t>alpha = 0.05</t>
  </si>
  <si>
    <t>alpha = 0.01</t>
  </si>
  <si>
    <t>alpha = 0.005</t>
  </si>
  <si>
    <t>Sum</t>
  </si>
  <si>
    <t>Low Noise Sum</t>
  </si>
  <si>
    <t>Medium Noise Sum</t>
  </si>
  <si>
    <t>High noise Sum</t>
  </si>
  <si>
    <t>alpha=0.005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</si>
</sst>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3" borderId="0" xfId="0" applyFill="1"/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25EE-DCAA-47BF-BF3B-E932A16EA600}">
  <dimension ref="A1:AH97"/>
  <sheetViews>
    <sheetView topLeftCell="C73" workbookViewId="0">
      <selection activeCell="C1" sqref="A1:XFD91"/>
    </sheetView>
  </sheetViews>
  <sheetFormatPr defaultRowHeight="14.5" x14ac:dyDescent="0.35"/>
  <cols>
    <col min="1" max="30" width="11.6328125" customWidth="1"/>
  </cols>
  <sheetData>
    <row r="1" spans="1:34" s="1" customFormat="1" ht="43.5" x14ac:dyDescent="0.35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8</v>
      </c>
      <c r="N1" s="1" t="s">
        <v>9</v>
      </c>
      <c r="O1" s="1" t="s">
        <v>37</v>
      </c>
      <c r="P1" s="1" t="s">
        <v>38</v>
      </c>
      <c r="Q1" s="1" t="s">
        <v>39</v>
      </c>
      <c r="R1" s="1" t="s">
        <v>45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16</v>
      </c>
      <c r="AD1" s="1" t="s">
        <v>17</v>
      </c>
      <c r="AE1" s="1" t="s">
        <v>37</v>
      </c>
      <c r="AF1" s="1" t="s">
        <v>38</v>
      </c>
      <c r="AG1" s="1" t="s">
        <v>39</v>
      </c>
      <c r="AH1" s="1" t="s">
        <v>40</v>
      </c>
    </row>
    <row r="2" spans="1:34" s="2" customFormat="1" x14ac:dyDescent="0.35">
      <c r="B2" s="2" t="s">
        <v>18</v>
      </c>
      <c r="C2" s="2">
        <v>86.78</v>
      </c>
      <c r="D2" s="2">
        <v>1.43</v>
      </c>
      <c r="E2" s="2">
        <v>83.65</v>
      </c>
      <c r="F2" s="2">
        <v>6.28</v>
      </c>
      <c r="G2" s="2">
        <v>85.05</v>
      </c>
      <c r="H2" s="2">
        <v>4.5599999999999996</v>
      </c>
      <c r="I2" s="2">
        <f>(C2-G2)*(SQRT(10))/(SQRT(D2^2+H2^2))</f>
        <v>1.1447543824134998</v>
      </c>
      <c r="J2" s="2">
        <f>IF(I2&gt;1.734064,1,0)</f>
        <v>0</v>
      </c>
      <c r="K2" s="2">
        <f>IF(I2&gt;2.55238,1,0)</f>
        <v>0</v>
      </c>
      <c r="L2" s="2">
        <f>IF(I2&gt;2.87844,1,0)</f>
        <v>0</v>
      </c>
      <c r="M2" s="2">
        <v>83.55</v>
      </c>
      <c r="N2" s="2">
        <v>6.18</v>
      </c>
      <c r="O2" s="2">
        <f>(C2-M2)*(SQRT(10))/(SQRT(D2^2+N2^2))</f>
        <v>1.6102307161226557</v>
      </c>
      <c r="P2" s="2">
        <f>IF(O2&gt;1.734064,1,0)</f>
        <v>0</v>
      </c>
      <c r="Q2" s="2">
        <f>IF(O2&gt;2.55238,1,0)</f>
        <v>0</v>
      </c>
      <c r="R2" s="2">
        <f>IF(O2&gt;2.87844,1,0)</f>
        <v>0</v>
      </c>
      <c r="S2" s="2">
        <v>86.66</v>
      </c>
      <c r="T2" s="2">
        <v>1.46</v>
      </c>
      <c r="U2" s="2">
        <v>84.65</v>
      </c>
      <c r="V2" s="2">
        <v>5.59</v>
      </c>
      <c r="W2" s="2">
        <v>85.35</v>
      </c>
      <c r="X2" s="2">
        <v>4.21</v>
      </c>
      <c r="Y2" s="2">
        <f>(S2-W2)*(SQRT(10))/(SQRT(T2^2+X2^2))</f>
        <v>0.92966973824430155</v>
      </c>
      <c r="Z2" s="2">
        <f>IF(Y2&gt;1.734064,1,0)</f>
        <v>0</v>
      </c>
      <c r="AA2" s="2">
        <f>IF(Y2&gt;2.55238,1,0)</f>
        <v>0</v>
      </c>
      <c r="AB2" s="2">
        <f>IF(Y2&gt;2.87844,1,0)</f>
        <v>0</v>
      </c>
      <c r="AC2" s="2">
        <v>84.85</v>
      </c>
      <c r="AD2" s="2">
        <v>2.89</v>
      </c>
      <c r="AE2" s="2">
        <f>(S2-AC2)*(SQRT(10))/(SQRT(T2^2+AD2^2))</f>
        <v>1.7677517770543663</v>
      </c>
      <c r="AF2" s="2">
        <f>IF(AE2&gt;1.734064,1,0)</f>
        <v>1</v>
      </c>
      <c r="AG2" s="2">
        <f>IF(AE2&gt;2.55238,1,0)</f>
        <v>0</v>
      </c>
      <c r="AH2" s="2">
        <f>IF(AE2&gt;2.87844,1,0)</f>
        <v>0</v>
      </c>
    </row>
    <row r="3" spans="1:34" s="2" customFormat="1" x14ac:dyDescent="0.35">
      <c r="B3" s="2" t="s">
        <v>19</v>
      </c>
      <c r="C3" s="2">
        <v>86.45</v>
      </c>
      <c r="D3" s="2">
        <v>1.1599999999999999</v>
      </c>
      <c r="E3" s="2">
        <v>82.29</v>
      </c>
      <c r="F3" s="2">
        <v>12.38</v>
      </c>
      <c r="G3" s="2">
        <v>84.14</v>
      </c>
      <c r="H3" s="2">
        <v>3.82</v>
      </c>
      <c r="I3" s="2">
        <f t="shared" ref="I3:I66" si="0">(C3-G3)*(SQRT(10))/(SQRT(D3^2+H3^2))</f>
        <v>1.8297639574662827</v>
      </c>
      <c r="J3" s="2">
        <f t="shared" ref="J3:J66" si="1">IF(I3&gt;1.734064,1,0)</f>
        <v>1</v>
      </c>
      <c r="K3" s="2">
        <f t="shared" ref="K3:K66" si="2">IF(I3&gt;2.55238,1,0)</f>
        <v>0</v>
      </c>
      <c r="L3" s="2">
        <f t="shared" ref="L3:L66" si="3">IF(I3&gt;2.87844,1,0)</f>
        <v>0</v>
      </c>
      <c r="M3" s="2">
        <v>83.54</v>
      </c>
      <c r="N3" s="2">
        <v>4.67</v>
      </c>
      <c r="O3" s="2">
        <f t="shared" ref="O3:O66" si="4">(C3-M3)*(SQRT(10))/(SQRT(D3^2+N3^2))</f>
        <v>1.9123848096089033</v>
      </c>
      <c r="P3" s="2">
        <f t="shared" ref="P3:P66" si="5">IF(O3&gt;1.734064,1,0)</f>
        <v>1</v>
      </c>
      <c r="Q3" s="2">
        <f t="shared" ref="Q3:Q66" si="6">IF(O3&gt;2.55238,1,0)</f>
        <v>0</v>
      </c>
      <c r="R3" s="2">
        <f t="shared" ref="R3:R66" si="7">IF(O3&gt;2.87844,1,0)</f>
        <v>0</v>
      </c>
      <c r="S3" s="2">
        <v>85.58</v>
      </c>
      <c r="T3" s="2">
        <v>1.32</v>
      </c>
      <c r="U3" s="2">
        <v>84.38</v>
      </c>
      <c r="V3" s="2">
        <v>5.67</v>
      </c>
      <c r="W3" s="2">
        <v>83.6</v>
      </c>
      <c r="X3" s="2">
        <v>3.27</v>
      </c>
      <c r="Y3" s="2">
        <f t="shared" ref="Y3:Y66" si="8">(S3-W3)*(SQRT(10))/(SQRT(T3^2+X3^2))</f>
        <v>1.7755669670757195</v>
      </c>
      <c r="Z3" s="2">
        <f t="shared" ref="Z3:Z66" si="9">IF(Y3&gt;1.734064,1,0)</f>
        <v>1</v>
      </c>
      <c r="AA3" s="2">
        <f t="shared" ref="AA3:AA66" si="10">IF(Y3&gt;2.55238,1,0)</f>
        <v>0</v>
      </c>
      <c r="AB3" s="2">
        <f t="shared" ref="AB3:AB66" si="11">IF(Y3&gt;2.87844,1,0)</f>
        <v>0</v>
      </c>
      <c r="AC3" s="2">
        <v>80.91</v>
      </c>
      <c r="AD3" s="2">
        <v>5.22</v>
      </c>
      <c r="AE3" s="2">
        <f t="shared" ref="AE3:AE66" si="12">(S3-AC3)*(SQRT(10))/(SQRT(T3^2+AD3^2))</f>
        <v>2.7427535170981336</v>
      </c>
      <c r="AF3" s="2">
        <f t="shared" ref="AF3:AF66" si="13">IF(AE3&gt;1.734064,1,0)</f>
        <v>1</v>
      </c>
      <c r="AG3" s="2">
        <f t="shared" ref="AG3:AG66" si="14">IF(AE3&gt;2.55238,1,0)</f>
        <v>1</v>
      </c>
      <c r="AH3" s="2">
        <f t="shared" ref="AH3:AH66" si="15">IF(AE3&gt;2.87844,1,0)</f>
        <v>0</v>
      </c>
    </row>
    <row r="4" spans="1:34" s="2" customFormat="1" x14ac:dyDescent="0.35">
      <c r="B4" s="2" t="s">
        <v>20</v>
      </c>
      <c r="C4" s="2">
        <v>85.49</v>
      </c>
      <c r="D4" s="2">
        <v>1.21</v>
      </c>
      <c r="E4" s="2">
        <v>82.3</v>
      </c>
      <c r="F4" s="2">
        <v>12.38</v>
      </c>
      <c r="G4" s="2">
        <v>84.16</v>
      </c>
      <c r="H4" s="2">
        <v>3.85</v>
      </c>
      <c r="I4" s="2">
        <f t="shared" si="0"/>
        <v>1.042164861073797</v>
      </c>
      <c r="J4" s="2">
        <f t="shared" si="1"/>
        <v>0</v>
      </c>
      <c r="K4" s="2">
        <f t="shared" si="2"/>
        <v>0</v>
      </c>
      <c r="L4" s="2">
        <f t="shared" si="3"/>
        <v>0</v>
      </c>
      <c r="M4" s="2">
        <v>83.55</v>
      </c>
      <c r="N4" s="2">
        <v>4.67</v>
      </c>
      <c r="O4" s="2">
        <f t="shared" si="4"/>
        <v>1.2716732772175285</v>
      </c>
      <c r="P4" s="2">
        <f t="shared" si="5"/>
        <v>0</v>
      </c>
      <c r="Q4" s="2">
        <f t="shared" si="6"/>
        <v>0</v>
      </c>
      <c r="R4" s="2">
        <f t="shared" si="7"/>
        <v>0</v>
      </c>
      <c r="S4" s="2">
        <v>83.53</v>
      </c>
      <c r="T4" s="2">
        <v>1.19</v>
      </c>
      <c r="U4" s="2">
        <v>84.39</v>
      </c>
      <c r="V4" s="2">
        <v>5.69</v>
      </c>
      <c r="W4" s="2">
        <v>83.58</v>
      </c>
      <c r="X4" s="2">
        <v>3.26</v>
      </c>
      <c r="Y4" s="2">
        <f t="shared" si="8"/>
        <v>-4.5560663473497624E-2</v>
      </c>
      <c r="Z4" s="2">
        <f t="shared" si="9"/>
        <v>0</v>
      </c>
      <c r="AA4" s="2">
        <f t="shared" si="10"/>
        <v>0</v>
      </c>
      <c r="AB4" s="2">
        <f t="shared" si="11"/>
        <v>0</v>
      </c>
      <c r="AC4" s="2">
        <v>80.92</v>
      </c>
      <c r="AD4" s="2">
        <v>5.18</v>
      </c>
      <c r="AE4" s="2">
        <f t="shared" si="12"/>
        <v>1.5528975740922883</v>
      </c>
      <c r="AF4" s="2">
        <f t="shared" si="13"/>
        <v>0</v>
      </c>
      <c r="AG4" s="2">
        <f t="shared" si="14"/>
        <v>0</v>
      </c>
      <c r="AH4" s="2">
        <f t="shared" si="15"/>
        <v>0</v>
      </c>
    </row>
    <row r="5" spans="1:34" s="3" customFormat="1" x14ac:dyDescent="0.35">
      <c r="A5" s="3" t="s">
        <v>21</v>
      </c>
      <c r="B5" s="3" t="s">
        <v>22</v>
      </c>
      <c r="C5" s="3">
        <v>82.83</v>
      </c>
      <c r="D5" s="3">
        <v>3.66</v>
      </c>
      <c r="E5" s="3">
        <v>82.86</v>
      </c>
      <c r="F5" s="3">
        <v>6.06</v>
      </c>
      <c r="G5" s="3">
        <v>83.05</v>
      </c>
      <c r="H5" s="3">
        <v>3.65</v>
      </c>
      <c r="I5" s="3">
        <f t="shared" si="0"/>
        <v>-0.13459220102558728</v>
      </c>
      <c r="J5" s="3">
        <f t="shared" si="1"/>
        <v>0</v>
      </c>
      <c r="K5" s="3">
        <f t="shared" si="2"/>
        <v>0</v>
      </c>
      <c r="L5" s="3">
        <f t="shared" si="3"/>
        <v>0</v>
      </c>
      <c r="M5" s="3">
        <v>80.819999999999993</v>
      </c>
      <c r="N5" s="3">
        <v>5</v>
      </c>
      <c r="O5" s="3">
        <f t="shared" si="4"/>
        <v>1.025782600268843</v>
      </c>
      <c r="P5" s="3">
        <f t="shared" si="5"/>
        <v>0</v>
      </c>
      <c r="Q5" s="3">
        <f t="shared" si="6"/>
        <v>0</v>
      </c>
      <c r="R5" s="3">
        <f t="shared" si="7"/>
        <v>0</v>
      </c>
      <c r="S5" s="3">
        <v>79.72</v>
      </c>
      <c r="T5" s="3">
        <v>4.84</v>
      </c>
      <c r="U5" s="3">
        <v>77.599999999999994</v>
      </c>
      <c r="V5" s="3">
        <v>10.34</v>
      </c>
      <c r="W5" s="3">
        <v>77.680000000000007</v>
      </c>
      <c r="X5" s="3">
        <v>6.76</v>
      </c>
      <c r="Y5" s="3">
        <f t="shared" si="8"/>
        <v>0.77592232884184198</v>
      </c>
      <c r="Z5" s="3">
        <f t="shared" si="9"/>
        <v>0</v>
      </c>
      <c r="AA5" s="3">
        <f t="shared" si="10"/>
        <v>0</v>
      </c>
      <c r="AB5" s="3">
        <f t="shared" si="11"/>
        <v>0</v>
      </c>
      <c r="AC5" s="3">
        <v>72</v>
      </c>
      <c r="AD5" s="3">
        <v>6.66</v>
      </c>
      <c r="AE5" s="3">
        <f t="shared" si="12"/>
        <v>2.9652592795467028</v>
      </c>
      <c r="AF5" s="3">
        <f t="shared" si="13"/>
        <v>1</v>
      </c>
      <c r="AG5" s="3">
        <f t="shared" si="14"/>
        <v>1</v>
      </c>
      <c r="AH5" s="3">
        <f t="shared" si="15"/>
        <v>1</v>
      </c>
    </row>
    <row r="6" spans="1:34" s="3" customFormat="1" x14ac:dyDescent="0.35">
      <c r="B6" s="3" t="s">
        <v>23</v>
      </c>
      <c r="C6" s="3">
        <v>83.96</v>
      </c>
      <c r="D6" s="3">
        <v>2.99</v>
      </c>
      <c r="E6" s="3">
        <v>78.28</v>
      </c>
      <c r="F6" s="3">
        <v>9.3800000000000008</v>
      </c>
      <c r="G6" s="3">
        <v>81.87</v>
      </c>
      <c r="H6" s="3">
        <v>4.08</v>
      </c>
      <c r="I6" s="3">
        <f t="shared" si="0"/>
        <v>1.3065945576679519</v>
      </c>
      <c r="J6" s="3">
        <f t="shared" si="1"/>
        <v>0</v>
      </c>
      <c r="K6" s="3">
        <f t="shared" si="2"/>
        <v>0</v>
      </c>
      <c r="L6" s="3">
        <f t="shared" si="3"/>
        <v>0</v>
      </c>
      <c r="M6" s="3">
        <v>80.58</v>
      </c>
      <c r="N6" s="3">
        <v>7.92</v>
      </c>
      <c r="O6" s="3">
        <f t="shared" si="4"/>
        <v>1.262579119423699</v>
      </c>
      <c r="P6" s="3">
        <f t="shared" si="5"/>
        <v>0</v>
      </c>
      <c r="Q6" s="3">
        <f t="shared" si="6"/>
        <v>0</v>
      </c>
      <c r="R6" s="3">
        <f t="shared" si="7"/>
        <v>0</v>
      </c>
      <c r="S6" s="3">
        <v>77</v>
      </c>
      <c r="T6" s="3">
        <v>5.47</v>
      </c>
      <c r="U6" s="3">
        <v>74.150000000000006</v>
      </c>
      <c r="V6" s="3">
        <v>9.42</v>
      </c>
      <c r="W6" s="3">
        <v>70.81</v>
      </c>
      <c r="X6" s="3">
        <v>7.69</v>
      </c>
      <c r="Y6" s="3">
        <f t="shared" si="8"/>
        <v>2.0742286012061006</v>
      </c>
      <c r="Z6" s="3">
        <f t="shared" si="9"/>
        <v>1</v>
      </c>
      <c r="AA6" s="3">
        <f t="shared" si="10"/>
        <v>0</v>
      </c>
      <c r="AB6" s="3">
        <f t="shared" si="11"/>
        <v>0</v>
      </c>
      <c r="AC6" s="3">
        <v>66.819999999999993</v>
      </c>
      <c r="AD6" s="3">
        <v>8.0299999999999994</v>
      </c>
      <c r="AE6" s="3">
        <f t="shared" si="12"/>
        <v>3.3132761961742383</v>
      </c>
      <c r="AF6" s="3">
        <f t="shared" si="13"/>
        <v>1</v>
      </c>
      <c r="AG6" s="3">
        <f t="shared" si="14"/>
        <v>1</v>
      </c>
      <c r="AH6" s="3">
        <f t="shared" si="15"/>
        <v>1</v>
      </c>
    </row>
    <row r="7" spans="1:34" s="3" customFormat="1" x14ac:dyDescent="0.35">
      <c r="B7" s="3" t="s">
        <v>24</v>
      </c>
      <c r="C7" s="3">
        <v>81.150000000000006</v>
      </c>
      <c r="D7" s="3">
        <v>9.7200000000000006</v>
      </c>
      <c r="E7" s="3">
        <v>78.260000000000005</v>
      </c>
      <c r="F7" s="3">
        <v>9.39</v>
      </c>
      <c r="G7" s="3">
        <v>81.88</v>
      </c>
      <c r="H7" s="3">
        <v>4.03</v>
      </c>
      <c r="I7" s="3">
        <f t="shared" si="0"/>
        <v>-0.21938715406745593</v>
      </c>
      <c r="J7" s="3">
        <f t="shared" si="1"/>
        <v>0</v>
      </c>
      <c r="K7" s="3">
        <f t="shared" si="2"/>
        <v>0</v>
      </c>
      <c r="L7" s="3">
        <f t="shared" si="3"/>
        <v>0</v>
      </c>
      <c r="M7" s="3">
        <v>80.66</v>
      </c>
      <c r="N7" s="3">
        <v>7.91</v>
      </c>
      <c r="O7" s="3">
        <f t="shared" si="4"/>
        <v>0.12364653459832638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>
        <v>70.94</v>
      </c>
      <c r="T7" s="3">
        <v>12.13</v>
      </c>
      <c r="U7" s="3">
        <v>74.16</v>
      </c>
      <c r="V7" s="3">
        <v>9.41</v>
      </c>
      <c r="W7" s="3">
        <v>70.819999999999993</v>
      </c>
      <c r="X7" s="3">
        <v>7.69</v>
      </c>
      <c r="Y7" s="3">
        <f t="shared" si="8"/>
        <v>2.642165719654983E-2</v>
      </c>
      <c r="Z7" s="3">
        <f t="shared" si="9"/>
        <v>0</v>
      </c>
      <c r="AA7" s="3">
        <f t="shared" si="10"/>
        <v>0</v>
      </c>
      <c r="AB7" s="3">
        <f t="shared" si="11"/>
        <v>0</v>
      </c>
      <c r="AC7" s="3">
        <v>66.83</v>
      </c>
      <c r="AD7" s="3">
        <v>8.0500000000000007</v>
      </c>
      <c r="AE7" s="3">
        <f t="shared" si="12"/>
        <v>0.89276256566641266</v>
      </c>
      <c r="AF7" s="3">
        <f t="shared" si="13"/>
        <v>0</v>
      </c>
      <c r="AG7" s="3">
        <f t="shared" si="14"/>
        <v>0</v>
      </c>
      <c r="AH7" s="3">
        <f t="shared" si="15"/>
        <v>0</v>
      </c>
    </row>
    <row r="8" spans="1:34" s="3" customFormat="1" x14ac:dyDescent="0.35">
      <c r="B8" s="3" t="s">
        <v>25</v>
      </c>
      <c r="C8" s="3">
        <v>83.01</v>
      </c>
      <c r="D8" s="3">
        <v>3.82</v>
      </c>
      <c r="E8" s="3">
        <v>76.8</v>
      </c>
      <c r="F8" s="3">
        <v>11.9</v>
      </c>
      <c r="G8" s="3">
        <v>77.650000000000006</v>
      </c>
      <c r="H8" s="3">
        <v>7.65</v>
      </c>
      <c r="I8" s="3">
        <f t="shared" si="0"/>
        <v>1.9822656008289925</v>
      </c>
      <c r="J8" s="3">
        <f t="shared" si="1"/>
        <v>1</v>
      </c>
      <c r="K8" s="3">
        <f t="shared" si="2"/>
        <v>0</v>
      </c>
      <c r="L8" s="3">
        <f t="shared" si="3"/>
        <v>0</v>
      </c>
      <c r="M8" s="3">
        <v>78.010000000000005</v>
      </c>
      <c r="N8" s="3">
        <v>9.09</v>
      </c>
      <c r="O8" s="3">
        <f t="shared" si="4"/>
        <v>1.6035816546892452</v>
      </c>
      <c r="P8" s="3">
        <f t="shared" si="5"/>
        <v>0</v>
      </c>
      <c r="Q8" s="3">
        <f t="shared" si="6"/>
        <v>0</v>
      </c>
      <c r="R8" s="3">
        <f t="shared" si="7"/>
        <v>0</v>
      </c>
      <c r="S8" s="3">
        <v>62.77</v>
      </c>
      <c r="T8" s="3">
        <v>7.32</v>
      </c>
      <c r="U8" s="3">
        <v>69.209999999999994</v>
      </c>
      <c r="V8" s="3">
        <v>9.2100000000000009</v>
      </c>
      <c r="W8" s="3">
        <v>63.43</v>
      </c>
      <c r="X8" s="3">
        <v>4.8899999999999997</v>
      </c>
      <c r="Y8" s="3">
        <f t="shared" si="8"/>
        <v>-0.23708741160372734</v>
      </c>
      <c r="Z8" s="3">
        <f t="shared" si="9"/>
        <v>0</v>
      </c>
      <c r="AA8" s="3">
        <f t="shared" si="10"/>
        <v>0</v>
      </c>
      <c r="AB8" s="3">
        <f t="shared" si="11"/>
        <v>0</v>
      </c>
      <c r="AC8" s="3">
        <v>61.85</v>
      </c>
      <c r="AD8" s="3">
        <v>12.71</v>
      </c>
      <c r="AE8" s="3">
        <f t="shared" si="12"/>
        <v>0.19835395830831254</v>
      </c>
      <c r="AF8" s="3">
        <f t="shared" si="13"/>
        <v>0</v>
      </c>
      <c r="AG8" s="3">
        <f t="shared" si="14"/>
        <v>0</v>
      </c>
      <c r="AH8" s="3">
        <f t="shared" si="15"/>
        <v>0</v>
      </c>
    </row>
    <row r="9" spans="1:34" s="4" customFormat="1" x14ac:dyDescent="0.35">
      <c r="B9" s="4" t="s">
        <v>26</v>
      </c>
      <c r="C9" s="4">
        <v>78.75</v>
      </c>
      <c r="D9" s="4">
        <v>4.0199999999999996</v>
      </c>
      <c r="E9" s="4">
        <v>76</v>
      </c>
      <c r="F9" s="4">
        <v>10.41</v>
      </c>
      <c r="G9" s="4">
        <v>71.06</v>
      </c>
      <c r="H9" s="4">
        <v>12.34</v>
      </c>
      <c r="I9" s="4">
        <f t="shared" si="0"/>
        <v>1.8737380675075224</v>
      </c>
      <c r="J9" s="4">
        <f t="shared" si="1"/>
        <v>1</v>
      </c>
      <c r="K9" s="4">
        <f t="shared" si="2"/>
        <v>0</v>
      </c>
      <c r="L9" s="4">
        <f t="shared" si="3"/>
        <v>0</v>
      </c>
      <c r="M9" s="4">
        <v>70.89</v>
      </c>
      <c r="N9" s="4">
        <v>9.41</v>
      </c>
      <c r="O9" s="4">
        <f t="shared" si="4"/>
        <v>2.4290227196591183</v>
      </c>
      <c r="P9" s="4">
        <f t="shared" si="5"/>
        <v>1</v>
      </c>
      <c r="Q9" s="4">
        <f t="shared" si="6"/>
        <v>0</v>
      </c>
      <c r="R9" s="4">
        <f t="shared" si="7"/>
        <v>0</v>
      </c>
      <c r="S9" s="4">
        <v>54.2</v>
      </c>
      <c r="T9" s="4">
        <v>7.31</v>
      </c>
      <c r="U9" s="4">
        <v>56.45</v>
      </c>
      <c r="V9" s="4">
        <v>8.2799999999999994</v>
      </c>
      <c r="W9" s="4">
        <v>49.66</v>
      </c>
      <c r="X9" s="4">
        <v>3.14</v>
      </c>
      <c r="Y9" s="4">
        <f t="shared" si="8"/>
        <v>1.8045492910834429</v>
      </c>
      <c r="Z9" s="4">
        <f t="shared" si="9"/>
        <v>1</v>
      </c>
      <c r="AA9" s="4">
        <f t="shared" si="10"/>
        <v>0</v>
      </c>
      <c r="AB9" s="4">
        <f t="shared" si="11"/>
        <v>0</v>
      </c>
      <c r="AC9" s="4">
        <v>45.15</v>
      </c>
      <c r="AD9" s="4">
        <v>6.21</v>
      </c>
      <c r="AE9" s="4">
        <f t="shared" si="12"/>
        <v>2.9836933989727012</v>
      </c>
      <c r="AF9" s="4">
        <f t="shared" si="13"/>
        <v>1</v>
      </c>
      <c r="AG9" s="4">
        <f t="shared" si="14"/>
        <v>1</v>
      </c>
      <c r="AH9" s="4">
        <f t="shared" si="15"/>
        <v>1</v>
      </c>
    </row>
    <row r="10" spans="1:34" s="4" customFormat="1" x14ac:dyDescent="0.35">
      <c r="B10" s="4" t="s">
        <v>27</v>
      </c>
      <c r="C10" s="4">
        <v>73.45</v>
      </c>
      <c r="D10" s="4">
        <v>5.67</v>
      </c>
      <c r="E10" s="4">
        <v>75.36</v>
      </c>
      <c r="F10" s="4">
        <v>8.82</v>
      </c>
      <c r="G10" s="4">
        <v>66.92</v>
      </c>
      <c r="H10" s="4">
        <v>11.98</v>
      </c>
      <c r="I10" s="4">
        <f t="shared" si="0"/>
        <v>1.5579920810180232</v>
      </c>
      <c r="J10" s="4">
        <f t="shared" si="1"/>
        <v>0</v>
      </c>
      <c r="K10" s="4">
        <f t="shared" si="2"/>
        <v>0</v>
      </c>
      <c r="L10" s="4">
        <f t="shared" si="3"/>
        <v>0</v>
      </c>
      <c r="M10" s="4">
        <v>67.849999999999994</v>
      </c>
      <c r="N10" s="4">
        <v>11.36</v>
      </c>
      <c r="O10" s="4">
        <f t="shared" si="4"/>
        <v>1.3947858372861095</v>
      </c>
      <c r="P10" s="4">
        <f t="shared" si="5"/>
        <v>0</v>
      </c>
      <c r="Q10" s="4">
        <f t="shared" si="6"/>
        <v>0</v>
      </c>
      <c r="R10" s="4">
        <f t="shared" si="7"/>
        <v>0</v>
      </c>
      <c r="S10" s="4">
        <v>44.15</v>
      </c>
      <c r="T10" s="4">
        <v>4.8499999999999996</v>
      </c>
      <c r="U10" s="4">
        <v>49.57</v>
      </c>
      <c r="V10" s="4">
        <v>7.92</v>
      </c>
      <c r="W10" s="4">
        <v>40.74</v>
      </c>
      <c r="X10" s="4">
        <v>2.65</v>
      </c>
      <c r="Y10" s="4">
        <f t="shared" si="8"/>
        <v>1.9511214986022947</v>
      </c>
      <c r="Z10" s="4">
        <f t="shared" si="9"/>
        <v>1</v>
      </c>
      <c r="AA10" s="4">
        <f t="shared" si="10"/>
        <v>0</v>
      </c>
      <c r="AB10" s="4">
        <f t="shared" si="11"/>
        <v>0</v>
      </c>
      <c r="AC10" s="4">
        <v>40.03</v>
      </c>
      <c r="AD10" s="4">
        <v>5.61</v>
      </c>
      <c r="AE10" s="4">
        <f t="shared" si="12"/>
        <v>1.7568601507492227</v>
      </c>
      <c r="AF10" s="4">
        <f t="shared" si="13"/>
        <v>1</v>
      </c>
      <c r="AG10" s="4">
        <f t="shared" si="14"/>
        <v>0</v>
      </c>
      <c r="AH10" s="4">
        <f t="shared" si="15"/>
        <v>0</v>
      </c>
    </row>
    <row r="11" spans="1:34" s="4" customFormat="1" x14ac:dyDescent="0.35">
      <c r="B11" s="4" t="s">
        <v>28</v>
      </c>
      <c r="C11" s="4">
        <v>72.709999999999994</v>
      </c>
      <c r="D11" s="4">
        <v>4.76</v>
      </c>
      <c r="E11" s="4">
        <v>71.59</v>
      </c>
      <c r="F11" s="4">
        <v>6.88</v>
      </c>
      <c r="G11" s="4">
        <v>64.099999999999994</v>
      </c>
      <c r="H11" s="4">
        <v>8.61</v>
      </c>
      <c r="I11" s="4">
        <f t="shared" si="0"/>
        <v>2.7675060539261147</v>
      </c>
      <c r="J11" s="4">
        <f t="shared" si="1"/>
        <v>1</v>
      </c>
      <c r="K11" s="4">
        <f t="shared" si="2"/>
        <v>1</v>
      </c>
      <c r="L11" s="4">
        <f t="shared" si="3"/>
        <v>0</v>
      </c>
      <c r="M11" s="4">
        <v>66.44</v>
      </c>
      <c r="N11" s="4">
        <v>7.91</v>
      </c>
      <c r="O11" s="4">
        <f t="shared" si="4"/>
        <v>2.1477427037502426</v>
      </c>
      <c r="P11" s="4">
        <f t="shared" si="5"/>
        <v>1</v>
      </c>
      <c r="Q11" s="4">
        <f t="shared" si="6"/>
        <v>0</v>
      </c>
      <c r="R11" s="4">
        <f t="shared" si="7"/>
        <v>0</v>
      </c>
      <c r="S11" s="4">
        <v>36.19</v>
      </c>
      <c r="T11" s="4">
        <v>4.1900000000000004</v>
      </c>
      <c r="U11" s="4">
        <v>42.51</v>
      </c>
      <c r="V11" s="4">
        <v>7.34</v>
      </c>
      <c r="W11" s="4">
        <v>33.15</v>
      </c>
      <c r="X11" s="4">
        <v>3.93</v>
      </c>
      <c r="Y11" s="4">
        <f t="shared" si="8"/>
        <v>1.6734395680391791</v>
      </c>
      <c r="Z11" s="4">
        <f t="shared" si="9"/>
        <v>0</v>
      </c>
      <c r="AA11" s="4">
        <f t="shared" si="10"/>
        <v>0</v>
      </c>
      <c r="AB11" s="4">
        <f t="shared" si="11"/>
        <v>0</v>
      </c>
      <c r="AC11" s="4">
        <v>33.979999999999997</v>
      </c>
      <c r="AD11" s="4">
        <v>6.6</v>
      </c>
      <c r="AE11" s="4">
        <f t="shared" si="12"/>
        <v>0.89395252885408727</v>
      </c>
      <c r="AF11" s="4">
        <f t="shared" si="13"/>
        <v>0</v>
      </c>
      <c r="AG11" s="4">
        <f t="shared" si="14"/>
        <v>0</v>
      </c>
      <c r="AH11" s="4">
        <f t="shared" si="15"/>
        <v>0</v>
      </c>
    </row>
    <row r="12" spans="1:34" s="2" customFormat="1" x14ac:dyDescent="0.35">
      <c r="B12" s="2" t="s">
        <v>18</v>
      </c>
      <c r="C12" s="2">
        <v>78.319999999999993</v>
      </c>
      <c r="D12" s="2">
        <v>4.8099999999999996</v>
      </c>
      <c r="E12" s="2">
        <v>82.68</v>
      </c>
      <c r="F12" s="2">
        <v>2.81</v>
      </c>
      <c r="G12" s="2">
        <v>79.8</v>
      </c>
      <c r="H12" s="2">
        <v>1.65</v>
      </c>
      <c r="I12" s="2">
        <f t="shared" si="0"/>
        <v>-0.92036312766186779</v>
      </c>
      <c r="J12" s="2">
        <f t="shared" si="1"/>
        <v>0</v>
      </c>
      <c r="K12" s="2">
        <f t="shared" si="2"/>
        <v>0</v>
      </c>
      <c r="L12" s="2">
        <f t="shared" si="3"/>
        <v>0</v>
      </c>
      <c r="M12" s="2">
        <v>78.08</v>
      </c>
      <c r="N12" s="2">
        <v>4.58</v>
      </c>
      <c r="O12" s="2">
        <f t="shared" si="4"/>
        <v>0.11426952077315651</v>
      </c>
      <c r="P12" s="2">
        <f t="shared" si="5"/>
        <v>0</v>
      </c>
      <c r="Q12" s="2">
        <f t="shared" si="6"/>
        <v>0</v>
      </c>
      <c r="R12" s="2">
        <f t="shared" si="7"/>
        <v>0</v>
      </c>
      <c r="S12" s="2">
        <v>74.66</v>
      </c>
      <c r="T12" s="2">
        <v>9.15</v>
      </c>
      <c r="U12" s="2">
        <v>82.5</v>
      </c>
      <c r="V12" s="2">
        <v>0.95</v>
      </c>
      <c r="W12" s="2">
        <v>78.38</v>
      </c>
      <c r="X12" s="2">
        <v>7.58</v>
      </c>
      <c r="Y12" s="2">
        <f t="shared" si="8"/>
        <v>-0.99005208566911451</v>
      </c>
      <c r="Z12" s="2">
        <f t="shared" si="9"/>
        <v>0</v>
      </c>
      <c r="AA12" s="2">
        <f t="shared" si="10"/>
        <v>0</v>
      </c>
      <c r="AB12" s="2">
        <f t="shared" si="11"/>
        <v>0</v>
      </c>
      <c r="AC12" s="2">
        <v>61.44</v>
      </c>
      <c r="AD12" s="2">
        <v>27.08</v>
      </c>
      <c r="AE12" s="2">
        <f t="shared" si="12"/>
        <v>1.4625389142813896</v>
      </c>
      <c r="AF12" s="2">
        <f t="shared" si="13"/>
        <v>0</v>
      </c>
      <c r="AG12" s="2">
        <f t="shared" si="14"/>
        <v>0</v>
      </c>
      <c r="AH12" s="2">
        <f t="shared" si="15"/>
        <v>0</v>
      </c>
    </row>
    <row r="13" spans="1:34" s="2" customFormat="1" x14ac:dyDescent="0.35">
      <c r="B13" s="2" t="s">
        <v>19</v>
      </c>
      <c r="C13" s="2">
        <v>78.8</v>
      </c>
      <c r="D13" s="2">
        <v>5.07</v>
      </c>
      <c r="E13" s="2">
        <v>81.06</v>
      </c>
      <c r="F13" s="2">
        <v>2.48</v>
      </c>
      <c r="G13" s="2">
        <v>68.900000000000006</v>
      </c>
      <c r="H13" s="2">
        <v>11.77</v>
      </c>
      <c r="I13" s="2">
        <f t="shared" si="0"/>
        <v>2.4428603195252654</v>
      </c>
      <c r="J13" s="2">
        <f t="shared" si="1"/>
        <v>1</v>
      </c>
      <c r="K13" s="2">
        <f t="shared" si="2"/>
        <v>0</v>
      </c>
      <c r="L13" s="2">
        <f t="shared" si="3"/>
        <v>0</v>
      </c>
      <c r="M13" s="2">
        <v>70.38</v>
      </c>
      <c r="N13" s="2">
        <v>9.41</v>
      </c>
      <c r="O13" s="2">
        <f t="shared" si="4"/>
        <v>2.4910261423192539</v>
      </c>
      <c r="P13" s="2">
        <f t="shared" si="5"/>
        <v>1</v>
      </c>
      <c r="Q13" s="2">
        <f t="shared" si="6"/>
        <v>0</v>
      </c>
      <c r="R13" s="2">
        <f t="shared" si="7"/>
        <v>0</v>
      </c>
      <c r="S13" s="2">
        <v>76.739999999999995</v>
      </c>
      <c r="T13" s="2">
        <v>2.93</v>
      </c>
      <c r="U13" s="2">
        <v>82.14</v>
      </c>
      <c r="V13" s="2">
        <v>0.84</v>
      </c>
      <c r="W13" s="2">
        <v>70.94</v>
      </c>
      <c r="X13" s="2">
        <v>8</v>
      </c>
      <c r="Y13" s="2">
        <f t="shared" si="8"/>
        <v>2.1528057867560793</v>
      </c>
      <c r="Z13" s="2">
        <f t="shared" si="9"/>
        <v>1</v>
      </c>
      <c r="AA13" s="2">
        <f t="shared" si="10"/>
        <v>0</v>
      </c>
      <c r="AB13" s="2">
        <f t="shared" si="11"/>
        <v>0</v>
      </c>
      <c r="AC13" s="2">
        <v>58.92</v>
      </c>
      <c r="AD13" s="2">
        <v>23.53</v>
      </c>
      <c r="AE13" s="2">
        <f t="shared" si="12"/>
        <v>2.3765370524318263</v>
      </c>
      <c r="AF13" s="2">
        <f t="shared" si="13"/>
        <v>1</v>
      </c>
      <c r="AG13" s="2">
        <f t="shared" si="14"/>
        <v>0</v>
      </c>
      <c r="AH13" s="2">
        <f t="shared" si="15"/>
        <v>0</v>
      </c>
    </row>
    <row r="14" spans="1:34" s="2" customFormat="1" x14ac:dyDescent="0.35">
      <c r="B14" s="2" t="s">
        <v>20</v>
      </c>
      <c r="C14" s="2">
        <v>72.599999999999994</v>
      </c>
      <c r="D14" s="2">
        <v>12.99</v>
      </c>
      <c r="E14" s="2">
        <v>81.040000000000006</v>
      </c>
      <c r="F14" s="2">
        <v>2.57</v>
      </c>
      <c r="G14" s="2">
        <v>67.34</v>
      </c>
      <c r="H14" s="2">
        <v>13.42</v>
      </c>
      <c r="I14" s="2">
        <f t="shared" si="0"/>
        <v>0.89058378571788821</v>
      </c>
      <c r="J14" s="2">
        <f t="shared" si="1"/>
        <v>0</v>
      </c>
      <c r="K14" s="2">
        <f t="shared" si="2"/>
        <v>0</v>
      </c>
      <c r="L14" s="2">
        <f t="shared" si="3"/>
        <v>0</v>
      </c>
      <c r="M14" s="2">
        <v>70.28</v>
      </c>
      <c r="N14" s="2">
        <v>9.06</v>
      </c>
      <c r="O14" s="2">
        <f t="shared" si="4"/>
        <v>0.46323749012166049</v>
      </c>
      <c r="P14" s="2">
        <f t="shared" si="5"/>
        <v>0</v>
      </c>
      <c r="Q14" s="2">
        <f t="shared" si="6"/>
        <v>0</v>
      </c>
      <c r="R14" s="2">
        <f t="shared" si="7"/>
        <v>0</v>
      </c>
      <c r="S14" s="2">
        <v>72.400000000000006</v>
      </c>
      <c r="T14" s="2">
        <v>4.04</v>
      </c>
      <c r="U14" s="2">
        <v>82.22</v>
      </c>
      <c r="V14" s="2">
        <v>0.91</v>
      </c>
      <c r="W14" s="2">
        <v>74</v>
      </c>
      <c r="X14" s="2">
        <v>7.08</v>
      </c>
      <c r="Y14" s="2">
        <f t="shared" si="8"/>
        <v>-0.62069611310254624</v>
      </c>
      <c r="Z14" s="2">
        <f t="shared" si="9"/>
        <v>0</v>
      </c>
      <c r="AA14" s="2">
        <f t="shared" si="10"/>
        <v>0</v>
      </c>
      <c r="AB14" s="2">
        <f t="shared" si="11"/>
        <v>0</v>
      </c>
      <c r="AC14" s="2">
        <v>59.48</v>
      </c>
      <c r="AD14" s="2">
        <v>21.26</v>
      </c>
      <c r="AE14" s="2">
        <f t="shared" si="12"/>
        <v>1.8879746941099662</v>
      </c>
      <c r="AF14" s="2">
        <f t="shared" si="13"/>
        <v>1</v>
      </c>
      <c r="AG14" s="2">
        <f t="shared" si="14"/>
        <v>0</v>
      </c>
      <c r="AH14" s="2">
        <f t="shared" si="15"/>
        <v>0</v>
      </c>
    </row>
    <row r="15" spans="1:34" s="3" customFormat="1" x14ac:dyDescent="0.35">
      <c r="B15" s="3" t="s">
        <v>22</v>
      </c>
      <c r="C15" s="3">
        <v>77.08</v>
      </c>
      <c r="D15" s="3">
        <v>4.0999999999999996</v>
      </c>
      <c r="E15" s="3">
        <v>80.66</v>
      </c>
      <c r="F15" s="3">
        <v>2.09</v>
      </c>
      <c r="G15" s="3">
        <v>70.38</v>
      </c>
      <c r="H15" s="3">
        <v>9.93</v>
      </c>
      <c r="I15" s="3">
        <f t="shared" si="0"/>
        <v>1.9721677963063784</v>
      </c>
      <c r="J15" s="3">
        <f t="shared" si="1"/>
        <v>1</v>
      </c>
      <c r="K15" s="3">
        <f t="shared" si="2"/>
        <v>0</v>
      </c>
      <c r="L15" s="3">
        <f t="shared" si="3"/>
        <v>0</v>
      </c>
      <c r="M15" s="3">
        <v>67.88</v>
      </c>
      <c r="N15" s="3">
        <v>8.07</v>
      </c>
      <c r="O15" s="3">
        <f t="shared" si="4"/>
        <v>3.2140554370857499</v>
      </c>
      <c r="P15" s="3">
        <f t="shared" si="5"/>
        <v>1</v>
      </c>
      <c r="Q15" s="3">
        <f t="shared" si="6"/>
        <v>1</v>
      </c>
      <c r="R15" s="3">
        <f t="shared" si="7"/>
        <v>1</v>
      </c>
      <c r="S15" s="3">
        <v>67.66</v>
      </c>
      <c r="T15" s="3">
        <v>8.2200000000000006</v>
      </c>
      <c r="U15" s="3">
        <v>78.819999999999993</v>
      </c>
      <c r="V15" s="3">
        <v>2.4</v>
      </c>
      <c r="W15" s="3">
        <v>63.24</v>
      </c>
      <c r="X15" s="3">
        <v>10.91</v>
      </c>
      <c r="Y15" s="3">
        <f t="shared" si="8"/>
        <v>1.0232235395340536</v>
      </c>
      <c r="Z15" s="3">
        <f t="shared" si="9"/>
        <v>0</v>
      </c>
      <c r="AA15" s="3">
        <f t="shared" si="10"/>
        <v>0</v>
      </c>
      <c r="AB15" s="3">
        <f t="shared" si="11"/>
        <v>0</v>
      </c>
      <c r="AC15" s="3">
        <v>49.32</v>
      </c>
      <c r="AD15" s="3">
        <v>20.89</v>
      </c>
      <c r="AE15" s="3">
        <f t="shared" si="12"/>
        <v>2.5834560772258719</v>
      </c>
      <c r="AF15" s="3">
        <f t="shared" si="13"/>
        <v>1</v>
      </c>
      <c r="AG15" s="3">
        <f t="shared" si="14"/>
        <v>1</v>
      </c>
      <c r="AH15" s="3">
        <f t="shared" si="15"/>
        <v>0</v>
      </c>
    </row>
    <row r="16" spans="1:34" s="3" customFormat="1" x14ac:dyDescent="0.35">
      <c r="A16" s="3" t="s">
        <v>29</v>
      </c>
      <c r="B16" s="3" t="s">
        <v>23</v>
      </c>
      <c r="C16" s="3">
        <v>74.900000000000006</v>
      </c>
      <c r="D16" s="3">
        <v>5.87</v>
      </c>
      <c r="E16" s="3">
        <v>79.38</v>
      </c>
      <c r="F16" s="3">
        <v>2.39</v>
      </c>
      <c r="G16" s="3">
        <v>65.2</v>
      </c>
      <c r="H16" s="3">
        <v>11.22</v>
      </c>
      <c r="I16" s="3">
        <f t="shared" si="0"/>
        <v>2.4223875012519831</v>
      </c>
      <c r="J16" s="3">
        <f t="shared" si="1"/>
        <v>1</v>
      </c>
      <c r="K16" s="3">
        <f t="shared" si="2"/>
        <v>0</v>
      </c>
      <c r="L16" s="3">
        <f t="shared" si="3"/>
        <v>0</v>
      </c>
      <c r="M16" s="3">
        <v>65.38</v>
      </c>
      <c r="N16" s="3">
        <v>13.62</v>
      </c>
      <c r="O16" s="3">
        <f t="shared" si="4"/>
        <v>2.0298493620355429</v>
      </c>
      <c r="P16" s="3">
        <f t="shared" si="5"/>
        <v>1</v>
      </c>
      <c r="Q16" s="3">
        <f t="shared" si="6"/>
        <v>0</v>
      </c>
      <c r="R16" s="3">
        <f t="shared" si="7"/>
        <v>0</v>
      </c>
      <c r="S16" s="3">
        <v>61.78</v>
      </c>
      <c r="T16" s="3">
        <v>9.81</v>
      </c>
      <c r="U16" s="3">
        <v>77.36</v>
      </c>
      <c r="V16" s="3">
        <v>3.91</v>
      </c>
      <c r="W16" s="3">
        <v>53.28</v>
      </c>
      <c r="X16" s="3">
        <v>12.29</v>
      </c>
      <c r="Y16" s="3">
        <f t="shared" si="8"/>
        <v>1.7093234632120309</v>
      </c>
      <c r="Z16" s="3">
        <f t="shared" si="9"/>
        <v>0</v>
      </c>
      <c r="AA16" s="3">
        <f t="shared" si="10"/>
        <v>0</v>
      </c>
      <c r="AB16" s="3">
        <f t="shared" si="11"/>
        <v>0</v>
      </c>
      <c r="AC16" s="3">
        <v>55.5</v>
      </c>
      <c r="AD16" s="3">
        <v>5.54</v>
      </c>
      <c r="AE16" s="3">
        <f t="shared" si="12"/>
        <v>1.7627123143132937</v>
      </c>
      <c r="AF16" s="3">
        <f t="shared" si="13"/>
        <v>1</v>
      </c>
      <c r="AG16" s="3">
        <f t="shared" si="14"/>
        <v>0</v>
      </c>
      <c r="AH16" s="3">
        <f t="shared" si="15"/>
        <v>0</v>
      </c>
    </row>
    <row r="17" spans="1:34" s="3" customFormat="1" x14ac:dyDescent="0.35">
      <c r="B17" s="3" t="s">
        <v>24</v>
      </c>
      <c r="C17" s="3">
        <v>60.32</v>
      </c>
      <c r="D17" s="3">
        <v>21.55</v>
      </c>
      <c r="E17" s="3">
        <v>79.540000000000006</v>
      </c>
      <c r="F17" s="3">
        <v>2.0299999999999998</v>
      </c>
      <c r="G17" s="3">
        <v>64.58</v>
      </c>
      <c r="H17" s="3">
        <v>11.17</v>
      </c>
      <c r="I17" s="3">
        <f t="shared" si="0"/>
        <v>-0.55499461680677342</v>
      </c>
      <c r="J17" s="3">
        <f t="shared" si="1"/>
        <v>0</v>
      </c>
      <c r="K17" s="3">
        <f t="shared" si="2"/>
        <v>0</v>
      </c>
      <c r="L17" s="3">
        <f t="shared" si="3"/>
        <v>0</v>
      </c>
      <c r="M17" s="3">
        <v>64.739999999999995</v>
      </c>
      <c r="N17" s="3">
        <v>14.17</v>
      </c>
      <c r="O17" s="3">
        <f t="shared" si="4"/>
        <v>-0.54193719165665777</v>
      </c>
      <c r="P17" s="3">
        <f t="shared" si="5"/>
        <v>0</v>
      </c>
      <c r="Q17" s="3">
        <f t="shared" si="6"/>
        <v>0</v>
      </c>
      <c r="R17" s="3">
        <f t="shared" si="7"/>
        <v>0</v>
      </c>
      <c r="S17" s="3">
        <v>61.82</v>
      </c>
      <c r="T17" s="3">
        <v>11.15</v>
      </c>
      <c r="U17" s="3">
        <v>77.14</v>
      </c>
      <c r="V17" s="3">
        <v>3.63</v>
      </c>
      <c r="W17" s="3">
        <v>48.86</v>
      </c>
      <c r="X17" s="3">
        <v>11.79</v>
      </c>
      <c r="Y17" s="3">
        <f t="shared" si="8"/>
        <v>2.5255596809782115</v>
      </c>
      <c r="Z17" s="3">
        <f t="shared" si="9"/>
        <v>1</v>
      </c>
      <c r="AA17" s="3">
        <f t="shared" si="10"/>
        <v>0</v>
      </c>
      <c r="AB17" s="3">
        <f t="shared" si="11"/>
        <v>0</v>
      </c>
      <c r="AC17" s="3">
        <v>47.58</v>
      </c>
      <c r="AD17" s="3">
        <v>17.63</v>
      </c>
      <c r="AE17" s="3">
        <f t="shared" si="12"/>
        <v>2.1587173647840876</v>
      </c>
      <c r="AF17" s="3">
        <f t="shared" si="13"/>
        <v>1</v>
      </c>
      <c r="AG17" s="3">
        <f t="shared" si="14"/>
        <v>0</v>
      </c>
      <c r="AH17" s="3">
        <f t="shared" si="15"/>
        <v>0</v>
      </c>
    </row>
    <row r="18" spans="1:34" s="3" customFormat="1" x14ac:dyDescent="0.35">
      <c r="B18" s="3" t="s">
        <v>25</v>
      </c>
      <c r="C18" s="3">
        <v>59.96</v>
      </c>
      <c r="D18" s="3">
        <v>16.53</v>
      </c>
      <c r="E18" s="3">
        <v>74.5</v>
      </c>
      <c r="F18" s="3">
        <v>8.68</v>
      </c>
      <c r="G18" s="3">
        <v>55.26</v>
      </c>
      <c r="H18" s="3">
        <v>18.68</v>
      </c>
      <c r="I18" s="3">
        <f t="shared" si="0"/>
        <v>0.59585238622245751</v>
      </c>
      <c r="J18" s="3">
        <f t="shared" si="1"/>
        <v>0</v>
      </c>
      <c r="K18" s="3">
        <f t="shared" si="2"/>
        <v>0</v>
      </c>
      <c r="L18" s="3">
        <f t="shared" si="3"/>
        <v>0</v>
      </c>
      <c r="M18" s="3">
        <v>61.84</v>
      </c>
      <c r="N18" s="3">
        <v>8.26</v>
      </c>
      <c r="O18" s="3">
        <f t="shared" si="4"/>
        <v>-0.32172330825266487</v>
      </c>
      <c r="P18" s="3">
        <f t="shared" si="5"/>
        <v>0</v>
      </c>
      <c r="Q18" s="3">
        <f t="shared" si="6"/>
        <v>0</v>
      </c>
      <c r="R18" s="3">
        <f t="shared" si="7"/>
        <v>0</v>
      </c>
      <c r="S18" s="3">
        <v>53.28</v>
      </c>
      <c r="T18" s="3">
        <v>10.14</v>
      </c>
      <c r="U18" s="3">
        <v>77.08</v>
      </c>
      <c r="V18" s="3">
        <v>4.68</v>
      </c>
      <c r="W18" s="3">
        <v>49.3</v>
      </c>
      <c r="X18" s="3">
        <v>17.079999999999998</v>
      </c>
      <c r="Y18" s="3">
        <f t="shared" si="8"/>
        <v>0.6336278383873265</v>
      </c>
      <c r="Z18" s="3">
        <f t="shared" si="9"/>
        <v>0</v>
      </c>
      <c r="AA18" s="3">
        <f t="shared" si="10"/>
        <v>0</v>
      </c>
      <c r="AB18" s="3">
        <f t="shared" si="11"/>
        <v>0</v>
      </c>
      <c r="AC18" s="3">
        <v>43.64</v>
      </c>
      <c r="AD18" s="3">
        <v>12.16</v>
      </c>
      <c r="AE18" s="3">
        <f t="shared" si="12"/>
        <v>1.9253632875897901</v>
      </c>
      <c r="AF18" s="3">
        <f t="shared" si="13"/>
        <v>1</v>
      </c>
      <c r="AG18" s="3">
        <f t="shared" si="14"/>
        <v>0</v>
      </c>
      <c r="AH18" s="3">
        <f t="shared" si="15"/>
        <v>0</v>
      </c>
    </row>
    <row r="19" spans="1:34" s="4" customFormat="1" x14ac:dyDescent="0.35">
      <c r="B19" s="4" t="s">
        <v>26</v>
      </c>
      <c r="C19" s="4">
        <v>65.900000000000006</v>
      </c>
      <c r="D19" s="4">
        <v>15.86</v>
      </c>
      <c r="E19" s="4">
        <v>70.680000000000007</v>
      </c>
      <c r="F19" s="4">
        <v>7.12</v>
      </c>
      <c r="G19" s="4">
        <v>54.36</v>
      </c>
      <c r="H19" s="4">
        <v>9.2799999999999994</v>
      </c>
      <c r="I19" s="4">
        <f t="shared" si="0"/>
        <v>1.9859453212021803</v>
      </c>
      <c r="J19" s="4">
        <f t="shared" si="1"/>
        <v>1</v>
      </c>
      <c r="K19" s="4">
        <f t="shared" si="2"/>
        <v>0</v>
      </c>
      <c r="L19" s="4">
        <f t="shared" si="3"/>
        <v>0</v>
      </c>
      <c r="M19" s="4">
        <v>52.16</v>
      </c>
      <c r="N19" s="4">
        <v>14.51</v>
      </c>
      <c r="O19" s="4">
        <f t="shared" si="4"/>
        <v>2.0212884200204839</v>
      </c>
      <c r="P19" s="4">
        <f t="shared" si="5"/>
        <v>1</v>
      </c>
      <c r="Q19" s="4">
        <f t="shared" si="6"/>
        <v>0</v>
      </c>
      <c r="R19" s="4">
        <f t="shared" si="7"/>
        <v>0</v>
      </c>
      <c r="S19" s="4">
        <v>45.02</v>
      </c>
      <c r="T19" s="4">
        <v>10.6</v>
      </c>
      <c r="U19" s="4">
        <v>58.94</v>
      </c>
      <c r="V19" s="4">
        <v>9.51</v>
      </c>
      <c r="W19" s="4">
        <v>38.840000000000003</v>
      </c>
      <c r="X19" s="4">
        <v>8.2899999999999991</v>
      </c>
      <c r="Y19" s="4">
        <f t="shared" si="8"/>
        <v>1.4522731751283886</v>
      </c>
      <c r="Z19" s="4">
        <f t="shared" si="9"/>
        <v>0</v>
      </c>
      <c r="AA19" s="4">
        <f t="shared" si="10"/>
        <v>0</v>
      </c>
      <c r="AB19" s="4">
        <f t="shared" si="11"/>
        <v>0</v>
      </c>
      <c r="AC19" s="4">
        <v>36.159999999999997</v>
      </c>
      <c r="AD19" s="4">
        <v>10.11</v>
      </c>
      <c r="AE19" s="4">
        <f t="shared" si="12"/>
        <v>1.9127010490916925</v>
      </c>
      <c r="AF19" s="4">
        <f t="shared" si="13"/>
        <v>1</v>
      </c>
      <c r="AG19" s="4">
        <f t="shared" si="14"/>
        <v>0</v>
      </c>
      <c r="AH19" s="4">
        <f t="shared" si="15"/>
        <v>0</v>
      </c>
    </row>
    <row r="20" spans="1:34" s="4" customFormat="1" x14ac:dyDescent="0.35">
      <c r="B20" s="4" t="s">
        <v>27</v>
      </c>
      <c r="C20" s="4">
        <v>62.34</v>
      </c>
      <c r="D20" s="4">
        <v>12.99</v>
      </c>
      <c r="E20" s="4">
        <v>60.08</v>
      </c>
      <c r="F20" s="4">
        <v>15.94</v>
      </c>
      <c r="G20" s="4">
        <v>40.26</v>
      </c>
      <c r="H20" s="4">
        <v>8.56</v>
      </c>
      <c r="I20" s="4">
        <f t="shared" si="0"/>
        <v>4.4882712253203234</v>
      </c>
      <c r="J20" s="4">
        <f t="shared" si="1"/>
        <v>1</v>
      </c>
      <c r="K20" s="4">
        <f t="shared" si="2"/>
        <v>1</v>
      </c>
      <c r="L20" s="4">
        <f t="shared" si="3"/>
        <v>1</v>
      </c>
      <c r="M20" s="4">
        <v>40.1</v>
      </c>
      <c r="N20" s="4">
        <v>8.99</v>
      </c>
      <c r="O20" s="4">
        <f t="shared" si="4"/>
        <v>4.4519176304800876</v>
      </c>
      <c r="P20" s="4">
        <f t="shared" si="5"/>
        <v>1</v>
      </c>
      <c r="Q20" s="4">
        <f t="shared" si="6"/>
        <v>1</v>
      </c>
      <c r="R20" s="4">
        <f t="shared" si="7"/>
        <v>1</v>
      </c>
      <c r="S20" s="4">
        <v>46.64</v>
      </c>
      <c r="T20" s="4">
        <v>11.84</v>
      </c>
      <c r="U20" s="4">
        <v>45.02</v>
      </c>
      <c r="V20" s="4">
        <v>11.65</v>
      </c>
      <c r="W20" s="4">
        <v>30.94</v>
      </c>
      <c r="X20" s="4">
        <v>6.26</v>
      </c>
      <c r="Y20" s="4">
        <f t="shared" si="8"/>
        <v>3.7069853902692387</v>
      </c>
      <c r="Z20" s="4">
        <f t="shared" si="9"/>
        <v>1</v>
      </c>
      <c r="AA20" s="4">
        <f t="shared" si="10"/>
        <v>1</v>
      </c>
      <c r="AB20" s="4">
        <f t="shared" si="11"/>
        <v>1</v>
      </c>
      <c r="AC20" s="4">
        <v>35.96</v>
      </c>
      <c r="AD20" s="4">
        <v>4.8</v>
      </c>
      <c r="AE20" s="4">
        <f t="shared" si="12"/>
        <v>2.6434866155941847</v>
      </c>
      <c r="AF20" s="4">
        <f t="shared" si="13"/>
        <v>1</v>
      </c>
      <c r="AG20" s="4">
        <f t="shared" si="14"/>
        <v>1</v>
      </c>
      <c r="AH20" s="4">
        <f t="shared" si="15"/>
        <v>0</v>
      </c>
    </row>
    <row r="21" spans="1:34" s="4" customFormat="1" x14ac:dyDescent="0.35">
      <c r="B21" s="4" t="s">
        <v>28</v>
      </c>
      <c r="C21" s="4">
        <v>64.62</v>
      </c>
      <c r="D21" s="4">
        <v>8.0500000000000007</v>
      </c>
      <c r="E21" s="4">
        <v>56.08</v>
      </c>
      <c r="F21" s="4">
        <v>15.76</v>
      </c>
      <c r="G21" s="4">
        <v>38.42</v>
      </c>
      <c r="H21" s="4">
        <v>9.73</v>
      </c>
      <c r="I21" s="4">
        <f t="shared" si="0"/>
        <v>6.560764383786843</v>
      </c>
      <c r="J21" s="4">
        <f t="shared" si="1"/>
        <v>1</v>
      </c>
      <c r="K21" s="4">
        <f t="shared" si="2"/>
        <v>1</v>
      </c>
      <c r="L21" s="4">
        <f t="shared" si="3"/>
        <v>1</v>
      </c>
      <c r="M21" s="4">
        <v>40.520000000000003</v>
      </c>
      <c r="N21" s="4">
        <v>9.75</v>
      </c>
      <c r="O21" s="4">
        <f t="shared" si="4"/>
        <v>6.0275434064876343</v>
      </c>
      <c r="P21" s="4">
        <f t="shared" si="5"/>
        <v>1</v>
      </c>
      <c r="Q21" s="4">
        <f t="shared" si="6"/>
        <v>1</v>
      </c>
      <c r="R21" s="4">
        <f t="shared" si="7"/>
        <v>1</v>
      </c>
      <c r="S21" s="4">
        <v>33.979999999999997</v>
      </c>
      <c r="T21" s="4">
        <v>7.06</v>
      </c>
      <c r="U21" s="4">
        <v>33.96</v>
      </c>
      <c r="V21" s="4">
        <v>5.16</v>
      </c>
      <c r="W21" s="4">
        <v>21.48</v>
      </c>
      <c r="X21" s="4">
        <v>5.34</v>
      </c>
      <c r="Y21" s="4">
        <f t="shared" si="8"/>
        <v>4.4654477932363497</v>
      </c>
      <c r="Z21" s="4">
        <f t="shared" si="9"/>
        <v>1</v>
      </c>
      <c r="AA21" s="4">
        <f t="shared" si="10"/>
        <v>1</v>
      </c>
      <c r="AB21" s="4">
        <f t="shared" si="11"/>
        <v>1</v>
      </c>
      <c r="AC21" s="4">
        <v>30.84</v>
      </c>
      <c r="AD21" s="4">
        <v>4.5199999999999996</v>
      </c>
      <c r="AE21" s="4">
        <f t="shared" si="12"/>
        <v>1.1844924883518693</v>
      </c>
      <c r="AF21" s="4">
        <f t="shared" si="13"/>
        <v>0</v>
      </c>
      <c r="AG21" s="4">
        <f t="shared" si="14"/>
        <v>0</v>
      </c>
      <c r="AH21" s="4">
        <f t="shared" si="15"/>
        <v>0</v>
      </c>
    </row>
    <row r="22" spans="1:34" s="2" customFormat="1" x14ac:dyDescent="0.35">
      <c r="B22" s="2" t="s">
        <v>18</v>
      </c>
      <c r="C22" s="2">
        <v>88.9</v>
      </c>
      <c r="D22" s="2">
        <v>0.4</v>
      </c>
      <c r="E22" s="2">
        <v>89.56</v>
      </c>
      <c r="F22" s="2">
        <v>0.57999999999999996</v>
      </c>
      <c r="G22" s="2">
        <v>90.72</v>
      </c>
      <c r="H22" s="2">
        <v>0.31</v>
      </c>
      <c r="I22" s="2">
        <f t="shared" si="0"/>
        <v>-11.372778970983376</v>
      </c>
      <c r="J22" s="2">
        <f t="shared" si="1"/>
        <v>0</v>
      </c>
      <c r="K22" s="2">
        <f t="shared" si="2"/>
        <v>0</v>
      </c>
      <c r="L22" s="2">
        <f t="shared" si="3"/>
        <v>0</v>
      </c>
      <c r="M22" s="2">
        <v>92.42</v>
      </c>
      <c r="N22" s="2">
        <v>0.59</v>
      </c>
      <c r="O22" s="2">
        <f t="shared" si="4"/>
        <v>-15.615937639619807</v>
      </c>
      <c r="P22" s="2">
        <f t="shared" si="5"/>
        <v>0</v>
      </c>
      <c r="Q22" s="2">
        <f t="shared" si="6"/>
        <v>0</v>
      </c>
      <c r="R22" s="2">
        <f t="shared" si="7"/>
        <v>0</v>
      </c>
      <c r="S22" s="2">
        <v>89.74</v>
      </c>
      <c r="T22" s="2">
        <v>1.26</v>
      </c>
      <c r="U22" s="2">
        <v>88.02</v>
      </c>
      <c r="V22" s="2">
        <v>0.96</v>
      </c>
      <c r="W22" s="2">
        <v>89.96</v>
      </c>
      <c r="X22" s="2">
        <v>0.57999999999999996</v>
      </c>
      <c r="Y22" s="2">
        <f t="shared" si="8"/>
        <v>-0.50155682784630595</v>
      </c>
      <c r="Z22" s="2">
        <f t="shared" si="9"/>
        <v>0</v>
      </c>
      <c r="AA22" s="2">
        <f t="shared" si="10"/>
        <v>0</v>
      </c>
      <c r="AB22" s="2">
        <f t="shared" si="11"/>
        <v>0</v>
      </c>
      <c r="AC22" s="2">
        <v>90.06</v>
      </c>
      <c r="AD22" s="2">
        <v>0.88</v>
      </c>
      <c r="AE22" s="2">
        <f t="shared" si="12"/>
        <v>-0.65843063872504781</v>
      </c>
      <c r="AF22" s="2">
        <f t="shared" si="13"/>
        <v>0</v>
      </c>
      <c r="AG22" s="2">
        <f t="shared" si="14"/>
        <v>0</v>
      </c>
      <c r="AH22" s="2">
        <f t="shared" si="15"/>
        <v>0</v>
      </c>
    </row>
    <row r="23" spans="1:34" s="2" customFormat="1" x14ac:dyDescent="0.35">
      <c r="B23" s="2" t="s">
        <v>19</v>
      </c>
      <c r="C23" s="2">
        <v>90.1</v>
      </c>
      <c r="D23" s="2">
        <v>1.7</v>
      </c>
      <c r="E23" s="2">
        <v>89.76</v>
      </c>
      <c r="F23" s="2">
        <v>0.56999999999999995</v>
      </c>
      <c r="G23" s="2">
        <v>90.8</v>
      </c>
      <c r="H23" s="2">
        <v>0.53</v>
      </c>
      <c r="I23" s="2">
        <f t="shared" si="0"/>
        <v>-1.2431020052584734</v>
      </c>
      <c r="J23" s="2">
        <f t="shared" si="1"/>
        <v>0</v>
      </c>
      <c r="K23" s="2">
        <f t="shared" si="2"/>
        <v>0</v>
      </c>
      <c r="L23" s="2">
        <f t="shared" si="3"/>
        <v>0</v>
      </c>
      <c r="M23" s="2">
        <v>90.56</v>
      </c>
      <c r="N23" s="2">
        <v>0.36</v>
      </c>
      <c r="O23" s="2">
        <f t="shared" si="4"/>
        <v>-0.83711114369377626</v>
      </c>
      <c r="P23" s="2">
        <f t="shared" si="5"/>
        <v>0</v>
      </c>
      <c r="Q23" s="2">
        <f t="shared" si="6"/>
        <v>0</v>
      </c>
      <c r="R23" s="2">
        <f t="shared" si="7"/>
        <v>0</v>
      </c>
      <c r="S23" s="2">
        <v>90.28</v>
      </c>
      <c r="T23" s="2">
        <v>0.33</v>
      </c>
      <c r="U23" s="2">
        <v>88.6</v>
      </c>
      <c r="V23" s="2">
        <v>1.21</v>
      </c>
      <c r="W23" s="2">
        <v>88.16</v>
      </c>
      <c r="X23" s="2">
        <v>2.4700000000000002</v>
      </c>
      <c r="Y23" s="2">
        <f t="shared" si="8"/>
        <v>2.6902773449935067</v>
      </c>
      <c r="Z23" s="2">
        <f t="shared" si="9"/>
        <v>1</v>
      </c>
      <c r="AA23" s="2">
        <f t="shared" si="10"/>
        <v>1</v>
      </c>
      <c r="AB23" s="2">
        <f t="shared" si="11"/>
        <v>0</v>
      </c>
      <c r="AC23" s="2">
        <v>89.1</v>
      </c>
      <c r="AD23" s="2">
        <v>1.8</v>
      </c>
      <c r="AE23" s="2">
        <f t="shared" si="12"/>
        <v>2.0390642836058519</v>
      </c>
      <c r="AF23" s="2">
        <f t="shared" si="13"/>
        <v>1</v>
      </c>
      <c r="AG23" s="2">
        <f t="shared" si="14"/>
        <v>0</v>
      </c>
      <c r="AH23" s="2">
        <f t="shared" si="15"/>
        <v>0</v>
      </c>
    </row>
    <row r="24" spans="1:34" s="2" customFormat="1" x14ac:dyDescent="0.35">
      <c r="B24" s="2" t="s">
        <v>20</v>
      </c>
      <c r="C24" s="2">
        <v>91</v>
      </c>
      <c r="D24" s="2">
        <v>1.3</v>
      </c>
      <c r="E24" s="2">
        <v>89.66</v>
      </c>
      <c r="F24" s="2">
        <v>0.56999999999999995</v>
      </c>
      <c r="G24" s="2">
        <v>90.7</v>
      </c>
      <c r="H24" s="2">
        <v>0.55000000000000004</v>
      </c>
      <c r="I24" s="2">
        <f t="shared" si="0"/>
        <v>0.67208173010786743</v>
      </c>
      <c r="J24" s="2">
        <f t="shared" si="1"/>
        <v>0</v>
      </c>
      <c r="K24" s="2">
        <f t="shared" si="2"/>
        <v>0</v>
      </c>
      <c r="L24" s="2">
        <f t="shared" si="3"/>
        <v>0</v>
      </c>
      <c r="M24" s="2">
        <v>90.7</v>
      </c>
      <c r="N24" s="2">
        <v>0.6</v>
      </c>
      <c r="O24" s="2">
        <f t="shared" si="4"/>
        <v>0.66258915644907301</v>
      </c>
      <c r="P24" s="2">
        <f t="shared" si="5"/>
        <v>0</v>
      </c>
      <c r="Q24" s="2">
        <f t="shared" si="6"/>
        <v>0</v>
      </c>
      <c r="R24" s="2">
        <f t="shared" si="7"/>
        <v>0</v>
      </c>
      <c r="S24" s="2">
        <v>89.94</v>
      </c>
      <c r="T24" s="2">
        <v>0.76</v>
      </c>
      <c r="U24" s="2">
        <v>88.72</v>
      </c>
      <c r="V24" s="2">
        <v>1.25</v>
      </c>
      <c r="W24" s="2">
        <v>88.24</v>
      </c>
      <c r="X24" s="2">
        <v>2.08</v>
      </c>
      <c r="Y24" s="2">
        <f t="shared" si="8"/>
        <v>2.4275807814045485</v>
      </c>
      <c r="Z24" s="2">
        <f t="shared" si="9"/>
        <v>1</v>
      </c>
      <c r="AA24" s="2">
        <f t="shared" si="10"/>
        <v>0</v>
      </c>
      <c r="AB24" s="2">
        <f t="shared" si="11"/>
        <v>0</v>
      </c>
      <c r="AC24" s="2">
        <v>90</v>
      </c>
      <c r="AD24" s="2">
        <v>1.31</v>
      </c>
      <c r="AE24" s="2">
        <f t="shared" si="12"/>
        <v>-0.12528034569405638</v>
      </c>
      <c r="AF24" s="2">
        <f t="shared" si="13"/>
        <v>0</v>
      </c>
      <c r="AG24" s="2">
        <f t="shared" si="14"/>
        <v>0</v>
      </c>
      <c r="AH24" s="2">
        <f t="shared" si="15"/>
        <v>0</v>
      </c>
    </row>
    <row r="25" spans="1:34" s="3" customFormat="1" x14ac:dyDescent="0.35">
      <c r="B25" s="3" t="s">
        <v>22</v>
      </c>
      <c r="C25" s="3">
        <v>88.1</v>
      </c>
      <c r="D25" s="3">
        <v>1.8</v>
      </c>
      <c r="E25" s="3">
        <v>89.28</v>
      </c>
      <c r="F25" s="3">
        <v>0.77</v>
      </c>
      <c r="G25" s="3">
        <v>89.88</v>
      </c>
      <c r="H25" s="3">
        <v>0.47</v>
      </c>
      <c r="I25" s="3">
        <f t="shared" si="0"/>
        <v>-3.0256972941278284</v>
      </c>
      <c r="J25" s="3">
        <f t="shared" si="1"/>
        <v>0</v>
      </c>
      <c r="K25" s="3">
        <f t="shared" si="2"/>
        <v>0</v>
      </c>
      <c r="L25" s="3">
        <f t="shared" si="3"/>
        <v>0</v>
      </c>
      <c r="M25" s="3">
        <v>89.92</v>
      </c>
      <c r="N25" s="3">
        <v>0.77</v>
      </c>
      <c r="O25" s="3">
        <f t="shared" si="4"/>
        <v>-2.9397313486620535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v>86.96</v>
      </c>
      <c r="T25" s="3">
        <v>2.16</v>
      </c>
      <c r="U25" s="3">
        <v>87.62</v>
      </c>
      <c r="V25" s="3">
        <v>2.2799999999999998</v>
      </c>
      <c r="W25" s="3">
        <v>81.84</v>
      </c>
      <c r="X25" s="3">
        <v>2.14</v>
      </c>
      <c r="Y25" s="3">
        <f t="shared" si="8"/>
        <v>5.3249042839466458</v>
      </c>
      <c r="Z25" s="3">
        <f t="shared" si="9"/>
        <v>1</v>
      </c>
      <c r="AA25" s="3">
        <f t="shared" si="10"/>
        <v>1</v>
      </c>
      <c r="AB25" s="3">
        <f t="shared" si="11"/>
        <v>1</v>
      </c>
      <c r="AC25" s="3">
        <v>86.22</v>
      </c>
      <c r="AD25" s="3">
        <v>2.34</v>
      </c>
      <c r="AE25" s="3">
        <f t="shared" si="12"/>
        <v>0.73483028333102296</v>
      </c>
      <c r="AF25" s="3">
        <f t="shared" si="13"/>
        <v>0</v>
      </c>
      <c r="AG25" s="3">
        <f t="shared" si="14"/>
        <v>0</v>
      </c>
      <c r="AH25" s="3">
        <f t="shared" si="15"/>
        <v>0</v>
      </c>
    </row>
    <row r="26" spans="1:34" s="3" customFormat="1" x14ac:dyDescent="0.35">
      <c r="A26" s="3" t="s">
        <v>30</v>
      </c>
      <c r="B26" s="3" t="s">
        <v>23</v>
      </c>
      <c r="C26" s="3">
        <v>86.8</v>
      </c>
      <c r="D26" s="3">
        <v>3.4</v>
      </c>
      <c r="E26" s="3">
        <v>88.96</v>
      </c>
      <c r="F26" s="3">
        <v>1.72</v>
      </c>
      <c r="G26" s="3">
        <v>90.3</v>
      </c>
      <c r="H26" s="3">
        <v>0.65</v>
      </c>
      <c r="I26" s="3">
        <f t="shared" si="0"/>
        <v>-3.1973805260321351</v>
      </c>
      <c r="J26" s="3">
        <f t="shared" si="1"/>
        <v>0</v>
      </c>
      <c r="K26" s="3">
        <f t="shared" si="2"/>
        <v>0</v>
      </c>
      <c r="L26" s="3">
        <f t="shared" si="3"/>
        <v>0</v>
      </c>
      <c r="M26" s="3">
        <v>90.52</v>
      </c>
      <c r="N26" s="3">
        <v>0.5</v>
      </c>
      <c r="O26" s="3">
        <f t="shared" si="4"/>
        <v>-3.4230874249793337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v>85.22</v>
      </c>
      <c r="T26" s="3">
        <v>2.21</v>
      </c>
      <c r="U26" s="3">
        <v>87.52</v>
      </c>
      <c r="V26" s="3">
        <v>2.15</v>
      </c>
      <c r="W26" s="3">
        <v>74.56</v>
      </c>
      <c r="X26" s="3">
        <v>2.17</v>
      </c>
      <c r="Y26" s="3">
        <f t="shared" si="8"/>
        <v>10.883785711341591</v>
      </c>
      <c r="Z26" s="3">
        <f t="shared" si="9"/>
        <v>1</v>
      </c>
      <c r="AA26" s="3">
        <f t="shared" si="10"/>
        <v>1</v>
      </c>
      <c r="AB26" s="3">
        <f t="shared" si="11"/>
        <v>1</v>
      </c>
      <c r="AC26" s="3">
        <v>82.1</v>
      </c>
      <c r="AD26" s="3">
        <v>2.06</v>
      </c>
      <c r="AE26" s="3">
        <f t="shared" si="12"/>
        <v>3.2656821706771537</v>
      </c>
      <c r="AF26" s="3">
        <f t="shared" si="13"/>
        <v>1</v>
      </c>
      <c r="AG26" s="3">
        <f t="shared" si="14"/>
        <v>1</v>
      </c>
      <c r="AH26" s="3">
        <f t="shared" si="15"/>
        <v>1</v>
      </c>
    </row>
    <row r="27" spans="1:34" s="3" customFormat="1" x14ac:dyDescent="0.35">
      <c r="B27" s="3" t="s">
        <v>24</v>
      </c>
      <c r="C27" s="3">
        <v>87.6</v>
      </c>
      <c r="D27" s="3">
        <v>0.7</v>
      </c>
      <c r="E27" s="3">
        <v>89.28</v>
      </c>
      <c r="F27" s="3">
        <v>1.5</v>
      </c>
      <c r="G27" s="3">
        <v>90</v>
      </c>
      <c r="H27" s="3">
        <v>0.87</v>
      </c>
      <c r="I27" s="3">
        <f t="shared" si="0"/>
        <v>-6.7966581873033398</v>
      </c>
      <c r="J27" s="3">
        <f t="shared" si="1"/>
        <v>0</v>
      </c>
      <c r="K27" s="3">
        <f t="shared" si="2"/>
        <v>0</v>
      </c>
      <c r="L27" s="3">
        <f t="shared" si="3"/>
        <v>0</v>
      </c>
      <c r="M27" s="3">
        <v>89.8</v>
      </c>
      <c r="N27" s="3">
        <v>1.33</v>
      </c>
      <c r="O27" s="3">
        <f t="shared" si="4"/>
        <v>-4.62886141095625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v>84.74</v>
      </c>
      <c r="T27" s="3">
        <v>2.88</v>
      </c>
      <c r="U27" s="3">
        <v>87.92</v>
      </c>
      <c r="V27" s="3">
        <v>1.78</v>
      </c>
      <c r="W27" s="3">
        <v>74.459999999999994</v>
      </c>
      <c r="X27" s="3">
        <v>2.84</v>
      </c>
      <c r="Y27" s="3">
        <f t="shared" si="8"/>
        <v>8.0371387335297957</v>
      </c>
      <c r="Z27" s="3">
        <f t="shared" si="9"/>
        <v>1</v>
      </c>
      <c r="AA27" s="3">
        <f t="shared" si="10"/>
        <v>1</v>
      </c>
      <c r="AB27" s="3">
        <f t="shared" si="11"/>
        <v>1</v>
      </c>
      <c r="AC27" s="3">
        <v>82.08</v>
      </c>
      <c r="AD27" s="3">
        <v>2.14</v>
      </c>
      <c r="AE27" s="3">
        <f t="shared" si="12"/>
        <v>2.3443631389493054</v>
      </c>
      <c r="AF27" s="3">
        <f t="shared" si="13"/>
        <v>1</v>
      </c>
      <c r="AG27" s="3">
        <f t="shared" si="14"/>
        <v>0</v>
      </c>
      <c r="AH27" s="3">
        <f t="shared" si="15"/>
        <v>0</v>
      </c>
    </row>
    <row r="28" spans="1:34" s="3" customFormat="1" x14ac:dyDescent="0.35">
      <c r="B28" s="3" t="s">
        <v>25</v>
      </c>
      <c r="C28" s="3">
        <v>86.3</v>
      </c>
      <c r="D28" s="3">
        <v>1.8</v>
      </c>
      <c r="E28" s="3">
        <v>88.5</v>
      </c>
      <c r="F28" s="3">
        <v>1.94</v>
      </c>
      <c r="G28" s="3">
        <v>89.44</v>
      </c>
      <c r="H28" s="3">
        <v>1.07</v>
      </c>
      <c r="I28" s="3">
        <f t="shared" si="0"/>
        <v>-4.7418717235242687</v>
      </c>
      <c r="J28" s="3">
        <f t="shared" si="1"/>
        <v>0</v>
      </c>
      <c r="K28" s="3">
        <f t="shared" si="2"/>
        <v>0</v>
      </c>
      <c r="L28" s="3">
        <f t="shared" si="3"/>
        <v>0</v>
      </c>
      <c r="M28" s="3">
        <v>88.26</v>
      </c>
      <c r="N28" s="3">
        <v>1.61</v>
      </c>
      <c r="O28" s="3">
        <f t="shared" si="4"/>
        <v>-2.5665137206826052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v>80.28</v>
      </c>
      <c r="T28" s="3">
        <v>2.5</v>
      </c>
      <c r="U28" s="3">
        <v>85.74</v>
      </c>
      <c r="V28" s="3">
        <v>3.42</v>
      </c>
      <c r="W28" s="3">
        <v>68.84</v>
      </c>
      <c r="X28" s="3">
        <v>2.21</v>
      </c>
      <c r="Y28" s="3">
        <f t="shared" si="8"/>
        <v>10.841726958520775</v>
      </c>
      <c r="Z28" s="3">
        <f t="shared" si="9"/>
        <v>1</v>
      </c>
      <c r="AA28" s="3">
        <f t="shared" si="10"/>
        <v>1</v>
      </c>
      <c r="AB28" s="3">
        <f t="shared" si="11"/>
        <v>1</v>
      </c>
      <c r="AC28" s="3">
        <v>80.319999999999993</v>
      </c>
      <c r="AD28" s="3">
        <v>3.22</v>
      </c>
      <c r="AE28" s="3">
        <f t="shared" si="12"/>
        <v>-3.1028829090498863E-2</v>
      </c>
      <c r="AF28" s="3">
        <f t="shared" si="13"/>
        <v>0</v>
      </c>
      <c r="AG28" s="3">
        <f t="shared" si="14"/>
        <v>0</v>
      </c>
      <c r="AH28" s="3">
        <f t="shared" si="15"/>
        <v>0</v>
      </c>
    </row>
    <row r="29" spans="1:34" s="4" customFormat="1" x14ac:dyDescent="0.35">
      <c r="B29" s="4" t="s">
        <v>26</v>
      </c>
      <c r="C29" s="4">
        <v>82.5</v>
      </c>
      <c r="D29" s="4">
        <v>5.2</v>
      </c>
      <c r="E29" s="4">
        <v>88.24</v>
      </c>
      <c r="F29" s="4">
        <v>1.05</v>
      </c>
      <c r="G29" s="4">
        <v>81.78</v>
      </c>
      <c r="H29" s="4">
        <v>4.91</v>
      </c>
      <c r="I29" s="4">
        <f t="shared" si="0"/>
        <v>0.31835944845471553</v>
      </c>
      <c r="J29" s="4">
        <f t="shared" si="1"/>
        <v>0</v>
      </c>
      <c r="K29" s="4">
        <f t="shared" si="2"/>
        <v>0</v>
      </c>
      <c r="L29" s="4">
        <f t="shared" si="3"/>
        <v>0</v>
      </c>
      <c r="M29" s="4">
        <v>85.44</v>
      </c>
      <c r="N29" s="4">
        <v>2.54</v>
      </c>
      <c r="O29" s="4">
        <f t="shared" si="4"/>
        <v>-1.6064950161847977</v>
      </c>
      <c r="P29" s="4">
        <f t="shared" si="5"/>
        <v>0</v>
      </c>
      <c r="Q29" s="4">
        <f t="shared" si="6"/>
        <v>0</v>
      </c>
      <c r="R29" s="4">
        <f t="shared" si="7"/>
        <v>0</v>
      </c>
      <c r="S29" s="4">
        <v>72.599999999999994</v>
      </c>
      <c r="T29" s="4">
        <v>4.82</v>
      </c>
      <c r="U29" s="4">
        <v>76.260000000000005</v>
      </c>
      <c r="V29" s="4">
        <v>7.91</v>
      </c>
      <c r="W29" s="4">
        <v>53.78</v>
      </c>
      <c r="X29" s="4">
        <v>4.28</v>
      </c>
      <c r="Y29" s="4">
        <f t="shared" si="8"/>
        <v>9.2327255102240144</v>
      </c>
      <c r="Z29" s="4">
        <f t="shared" si="9"/>
        <v>1</v>
      </c>
      <c r="AA29" s="4">
        <f t="shared" si="10"/>
        <v>1</v>
      </c>
      <c r="AB29" s="4">
        <f t="shared" si="11"/>
        <v>1</v>
      </c>
      <c r="AC29" s="4">
        <v>71.98</v>
      </c>
      <c r="AD29" s="4">
        <v>4.49</v>
      </c>
      <c r="AE29" s="4">
        <f t="shared" si="12"/>
        <v>0.29763524209911568</v>
      </c>
      <c r="AF29" s="4">
        <f t="shared" si="13"/>
        <v>0</v>
      </c>
      <c r="AG29" s="4">
        <f t="shared" si="14"/>
        <v>0</v>
      </c>
      <c r="AH29" s="4">
        <f t="shared" si="15"/>
        <v>0</v>
      </c>
    </row>
    <row r="30" spans="1:34" s="4" customFormat="1" x14ac:dyDescent="0.35">
      <c r="B30" s="4" t="s">
        <v>27</v>
      </c>
      <c r="C30" s="4">
        <v>82.2</v>
      </c>
      <c r="D30" s="4">
        <v>4.2</v>
      </c>
      <c r="E30" s="4">
        <v>87.22</v>
      </c>
      <c r="F30" s="4">
        <v>2.37</v>
      </c>
      <c r="G30" s="4">
        <v>79.86</v>
      </c>
      <c r="H30" s="4">
        <v>7.22</v>
      </c>
      <c r="I30" s="4">
        <f t="shared" si="0"/>
        <v>0.88590361876088075</v>
      </c>
      <c r="J30" s="4">
        <f t="shared" si="1"/>
        <v>0</v>
      </c>
      <c r="K30" s="4">
        <f t="shared" si="2"/>
        <v>0</v>
      </c>
      <c r="L30" s="4">
        <f t="shared" si="3"/>
        <v>0</v>
      </c>
      <c r="M30" s="4">
        <v>80.64</v>
      </c>
      <c r="N30" s="4">
        <v>3.36</v>
      </c>
      <c r="O30" s="4">
        <f t="shared" si="4"/>
        <v>0.91717748260319187</v>
      </c>
      <c r="P30" s="4">
        <f t="shared" si="5"/>
        <v>0</v>
      </c>
      <c r="Q30" s="4">
        <f t="shared" si="6"/>
        <v>0</v>
      </c>
      <c r="R30" s="4">
        <f t="shared" si="7"/>
        <v>0</v>
      </c>
      <c r="S30" s="4">
        <v>60.44</v>
      </c>
      <c r="T30" s="4">
        <v>8.51</v>
      </c>
      <c r="U30" s="4">
        <v>62.38</v>
      </c>
      <c r="V30" s="4">
        <v>9.0399999999999991</v>
      </c>
      <c r="W30" s="4">
        <v>42.86</v>
      </c>
      <c r="X30" s="4">
        <v>6.44</v>
      </c>
      <c r="Y30" s="4">
        <f t="shared" si="8"/>
        <v>5.2091758659333793</v>
      </c>
      <c r="Z30" s="4">
        <f t="shared" si="9"/>
        <v>1</v>
      </c>
      <c r="AA30" s="4">
        <f t="shared" si="10"/>
        <v>1</v>
      </c>
      <c r="AB30" s="4">
        <f t="shared" si="11"/>
        <v>1</v>
      </c>
      <c r="AC30" s="4">
        <v>63.52</v>
      </c>
      <c r="AD30" s="4">
        <v>2.81</v>
      </c>
      <c r="AE30" s="4">
        <f t="shared" si="12"/>
        <v>-1.0867987750453953</v>
      </c>
      <c r="AF30" s="4">
        <f t="shared" si="13"/>
        <v>0</v>
      </c>
      <c r="AG30" s="4">
        <f t="shared" si="14"/>
        <v>0</v>
      </c>
      <c r="AH30" s="4">
        <f t="shared" si="15"/>
        <v>0</v>
      </c>
    </row>
    <row r="31" spans="1:34" s="4" customFormat="1" x14ac:dyDescent="0.35">
      <c r="B31" s="4" t="s">
        <v>28</v>
      </c>
      <c r="C31" s="4">
        <v>76.900000000000006</v>
      </c>
      <c r="D31" s="4">
        <v>4.3</v>
      </c>
      <c r="E31" s="4">
        <v>87.22</v>
      </c>
      <c r="F31" s="4">
        <v>2.11</v>
      </c>
      <c r="G31" s="4">
        <v>75.680000000000007</v>
      </c>
      <c r="H31" s="4">
        <v>3.31</v>
      </c>
      <c r="I31" s="4">
        <f t="shared" si="0"/>
        <v>0.71096126412488747</v>
      </c>
      <c r="J31" s="4">
        <f t="shared" si="1"/>
        <v>0</v>
      </c>
      <c r="K31" s="4">
        <f t="shared" si="2"/>
        <v>0</v>
      </c>
      <c r="L31" s="4">
        <f t="shared" si="3"/>
        <v>0</v>
      </c>
      <c r="M31" s="4">
        <v>78.7</v>
      </c>
      <c r="N31" s="4">
        <v>4.57</v>
      </c>
      <c r="O31" s="4">
        <f t="shared" si="4"/>
        <v>-0.90711588711606528</v>
      </c>
      <c r="P31" s="4">
        <f t="shared" si="5"/>
        <v>0</v>
      </c>
      <c r="Q31" s="4">
        <f t="shared" si="6"/>
        <v>0</v>
      </c>
      <c r="R31" s="4">
        <f t="shared" si="7"/>
        <v>0</v>
      </c>
      <c r="S31" s="4">
        <v>49.82</v>
      </c>
      <c r="T31" s="4">
        <v>8.58</v>
      </c>
      <c r="U31" s="4">
        <v>50.7</v>
      </c>
      <c r="V31" s="4">
        <v>9.25</v>
      </c>
      <c r="W31" s="4">
        <v>34.380000000000003</v>
      </c>
      <c r="X31" s="4">
        <v>4.72</v>
      </c>
      <c r="Y31" s="4">
        <f t="shared" si="8"/>
        <v>4.9859712176861306</v>
      </c>
      <c r="Z31" s="4">
        <f t="shared" si="9"/>
        <v>1</v>
      </c>
      <c r="AA31" s="4">
        <f t="shared" si="10"/>
        <v>1</v>
      </c>
      <c r="AB31" s="4">
        <f t="shared" si="11"/>
        <v>1</v>
      </c>
      <c r="AC31" s="4">
        <v>56.26</v>
      </c>
      <c r="AD31" s="4">
        <v>1.92</v>
      </c>
      <c r="AE31" s="4">
        <f t="shared" si="12"/>
        <v>-2.3162650539884369</v>
      </c>
      <c r="AF31" s="4">
        <f t="shared" si="13"/>
        <v>0</v>
      </c>
      <c r="AG31" s="4">
        <f t="shared" si="14"/>
        <v>0</v>
      </c>
      <c r="AH31" s="4">
        <f t="shared" si="15"/>
        <v>0</v>
      </c>
    </row>
    <row r="32" spans="1:34" s="2" customFormat="1" x14ac:dyDescent="0.35">
      <c r="B32" s="2" t="s">
        <v>18</v>
      </c>
      <c r="C32" s="2">
        <v>83.82</v>
      </c>
      <c r="D32" s="2">
        <v>5</v>
      </c>
      <c r="E32" s="2">
        <v>84.06</v>
      </c>
      <c r="F32" s="2">
        <v>4.05</v>
      </c>
      <c r="G32" s="2">
        <v>85.32</v>
      </c>
      <c r="H32" s="2">
        <v>2</v>
      </c>
      <c r="I32" s="2">
        <f t="shared" si="0"/>
        <v>-0.88083032927205529</v>
      </c>
      <c r="J32" s="2">
        <f t="shared" si="1"/>
        <v>0</v>
      </c>
      <c r="K32" s="2">
        <f t="shared" si="2"/>
        <v>0</v>
      </c>
      <c r="L32" s="2">
        <f t="shared" si="3"/>
        <v>0</v>
      </c>
      <c r="M32" s="2">
        <v>87.04</v>
      </c>
      <c r="N32" s="2">
        <v>2.0099999999999998</v>
      </c>
      <c r="O32" s="2">
        <f t="shared" si="4"/>
        <v>-1.8895431670795415</v>
      </c>
      <c r="P32" s="2">
        <f t="shared" si="5"/>
        <v>0</v>
      </c>
      <c r="Q32" s="2">
        <f t="shared" si="6"/>
        <v>0</v>
      </c>
      <c r="R32" s="2">
        <f t="shared" si="7"/>
        <v>0</v>
      </c>
      <c r="S32" s="2">
        <v>83.78</v>
      </c>
      <c r="T32" s="2">
        <v>2.71</v>
      </c>
      <c r="U32" s="2">
        <v>82.08</v>
      </c>
      <c r="V32" s="2">
        <v>3.42</v>
      </c>
      <c r="W32" s="2">
        <v>88.32</v>
      </c>
      <c r="X32" s="2">
        <v>2.02</v>
      </c>
      <c r="Y32" s="2">
        <f t="shared" si="8"/>
        <v>-4.2475377940540229</v>
      </c>
      <c r="Z32" s="2">
        <f t="shared" si="9"/>
        <v>0</v>
      </c>
      <c r="AA32" s="2">
        <f t="shared" si="10"/>
        <v>0</v>
      </c>
      <c r="AB32" s="2">
        <f t="shared" si="11"/>
        <v>0</v>
      </c>
      <c r="AC32" s="2">
        <v>84.48</v>
      </c>
      <c r="AD32" s="2">
        <v>3.53</v>
      </c>
      <c r="AE32" s="2">
        <f t="shared" si="12"/>
        <v>-0.49740553839787877</v>
      </c>
      <c r="AF32" s="2">
        <f t="shared" si="13"/>
        <v>0</v>
      </c>
      <c r="AG32" s="2">
        <f t="shared" si="14"/>
        <v>0</v>
      </c>
      <c r="AH32" s="2">
        <f t="shared" si="15"/>
        <v>0</v>
      </c>
    </row>
    <row r="33" spans="1:34" s="2" customFormat="1" x14ac:dyDescent="0.35">
      <c r="B33" s="2" t="s">
        <v>19</v>
      </c>
      <c r="C33" s="2">
        <v>85.52</v>
      </c>
      <c r="D33" s="2">
        <v>1.86</v>
      </c>
      <c r="E33" s="2">
        <v>83.14</v>
      </c>
      <c r="F33" s="2">
        <v>4.53</v>
      </c>
      <c r="G33" s="2">
        <v>80.239999999999995</v>
      </c>
      <c r="H33" s="2">
        <v>5.9</v>
      </c>
      <c r="I33" s="2">
        <f t="shared" si="0"/>
        <v>2.6990253343186725</v>
      </c>
      <c r="J33" s="2">
        <f t="shared" si="1"/>
        <v>1</v>
      </c>
      <c r="K33" s="2">
        <f t="shared" si="2"/>
        <v>1</v>
      </c>
      <c r="L33" s="2">
        <f t="shared" si="3"/>
        <v>0</v>
      </c>
      <c r="M33" s="2">
        <v>83.9</v>
      </c>
      <c r="N33" s="2">
        <v>1.57</v>
      </c>
      <c r="O33" s="2">
        <f t="shared" si="4"/>
        <v>2.104694967544122</v>
      </c>
      <c r="P33" s="2">
        <f t="shared" si="5"/>
        <v>1</v>
      </c>
      <c r="Q33" s="2">
        <f t="shared" si="6"/>
        <v>0</v>
      </c>
      <c r="R33" s="2">
        <f t="shared" si="7"/>
        <v>0</v>
      </c>
      <c r="S33" s="2">
        <v>81.86</v>
      </c>
      <c r="T33" s="2">
        <v>4.17</v>
      </c>
      <c r="U33" s="2">
        <v>84.46</v>
      </c>
      <c r="V33" s="2">
        <v>4.0199999999999996</v>
      </c>
      <c r="W33" s="2">
        <v>83.1</v>
      </c>
      <c r="X33" s="2">
        <v>2.46</v>
      </c>
      <c r="Y33" s="2">
        <f t="shared" si="8"/>
        <v>-0.80991277552126284</v>
      </c>
      <c r="Z33" s="2">
        <f t="shared" si="9"/>
        <v>0</v>
      </c>
      <c r="AA33" s="2">
        <f t="shared" si="10"/>
        <v>0</v>
      </c>
      <c r="AB33" s="2">
        <f t="shared" si="11"/>
        <v>0</v>
      </c>
      <c r="AC33" s="2">
        <v>83.54</v>
      </c>
      <c r="AD33" s="2">
        <v>4.51</v>
      </c>
      <c r="AE33" s="2">
        <f t="shared" si="12"/>
        <v>-0.86491142611667104</v>
      </c>
      <c r="AF33" s="2">
        <f t="shared" si="13"/>
        <v>0</v>
      </c>
      <c r="AG33" s="2">
        <f t="shared" si="14"/>
        <v>0</v>
      </c>
      <c r="AH33" s="2">
        <f t="shared" si="15"/>
        <v>0</v>
      </c>
    </row>
    <row r="34" spans="1:34" s="2" customFormat="1" x14ac:dyDescent="0.35">
      <c r="B34" s="2" t="s">
        <v>20</v>
      </c>
      <c r="C34" s="2">
        <v>84.5</v>
      </c>
      <c r="D34" s="2">
        <v>1.95</v>
      </c>
      <c r="E34" s="2">
        <v>83.14</v>
      </c>
      <c r="F34" s="2">
        <v>4.53</v>
      </c>
      <c r="G34" s="2">
        <v>80.239999999999995</v>
      </c>
      <c r="H34" s="2">
        <v>5.9</v>
      </c>
      <c r="I34" s="2">
        <f t="shared" si="0"/>
        <v>2.167931913031476</v>
      </c>
      <c r="J34" s="2">
        <f t="shared" si="1"/>
        <v>1</v>
      </c>
      <c r="K34" s="2">
        <f t="shared" si="2"/>
        <v>0</v>
      </c>
      <c r="L34" s="2">
        <f t="shared" si="3"/>
        <v>0</v>
      </c>
      <c r="M34" s="2">
        <v>83.9</v>
      </c>
      <c r="N34" s="2">
        <v>1.57</v>
      </c>
      <c r="O34" s="2">
        <f t="shared" si="4"/>
        <v>0.75789238548986826</v>
      </c>
      <c r="P34" s="2">
        <f t="shared" si="5"/>
        <v>0</v>
      </c>
      <c r="Q34" s="2">
        <f t="shared" si="6"/>
        <v>0</v>
      </c>
      <c r="R34" s="2">
        <f t="shared" si="7"/>
        <v>0</v>
      </c>
      <c r="S34" s="2">
        <v>82.04</v>
      </c>
      <c r="T34" s="2">
        <v>1.87</v>
      </c>
      <c r="U34" s="2">
        <v>84.46</v>
      </c>
      <c r="V34" s="2">
        <v>4.0199999999999996</v>
      </c>
      <c r="W34" s="2">
        <v>83.1</v>
      </c>
      <c r="X34" s="2">
        <v>2.46</v>
      </c>
      <c r="Y34" s="2">
        <f t="shared" si="8"/>
        <v>-1.0847715562338396</v>
      </c>
      <c r="Z34" s="2">
        <f t="shared" si="9"/>
        <v>0</v>
      </c>
      <c r="AA34" s="2">
        <f t="shared" si="10"/>
        <v>0</v>
      </c>
      <c r="AB34" s="2">
        <f t="shared" si="11"/>
        <v>0</v>
      </c>
      <c r="AC34" s="2">
        <v>83.54</v>
      </c>
      <c r="AD34" s="2">
        <v>4.51</v>
      </c>
      <c r="AE34" s="2">
        <f t="shared" si="12"/>
        <v>-0.97155068165331326</v>
      </c>
      <c r="AF34" s="2">
        <f t="shared" si="13"/>
        <v>0</v>
      </c>
      <c r="AG34" s="2">
        <f t="shared" si="14"/>
        <v>0</v>
      </c>
      <c r="AH34" s="2">
        <f t="shared" si="15"/>
        <v>0</v>
      </c>
    </row>
    <row r="35" spans="1:34" s="3" customFormat="1" x14ac:dyDescent="0.35">
      <c r="B35" s="3" t="s">
        <v>22</v>
      </c>
      <c r="C35" s="3">
        <v>81.239999999999995</v>
      </c>
      <c r="D35" s="3">
        <v>3.62</v>
      </c>
      <c r="E35" s="3">
        <v>85.02</v>
      </c>
      <c r="F35" s="3">
        <v>0.8</v>
      </c>
      <c r="G35" s="3">
        <v>77.459999999999994</v>
      </c>
      <c r="H35" s="3">
        <v>7.44</v>
      </c>
      <c r="I35" s="3">
        <f t="shared" si="0"/>
        <v>1.4447067313172177</v>
      </c>
      <c r="J35" s="3">
        <f t="shared" si="1"/>
        <v>0</v>
      </c>
      <c r="K35" s="3">
        <f t="shared" si="2"/>
        <v>0</v>
      </c>
      <c r="L35" s="3">
        <f t="shared" si="3"/>
        <v>0</v>
      </c>
      <c r="M35" s="3">
        <v>76.52</v>
      </c>
      <c r="N35" s="3">
        <v>4.67</v>
      </c>
      <c r="O35" s="3">
        <f t="shared" si="4"/>
        <v>2.526076790171166</v>
      </c>
      <c r="P35" s="3">
        <f t="shared" si="5"/>
        <v>1</v>
      </c>
      <c r="Q35" s="3">
        <f t="shared" si="6"/>
        <v>0</v>
      </c>
      <c r="R35" s="3">
        <f t="shared" si="7"/>
        <v>0</v>
      </c>
      <c r="S35" s="3">
        <v>75.88</v>
      </c>
      <c r="T35" s="3">
        <v>5.39</v>
      </c>
      <c r="U35" s="3">
        <v>83.08</v>
      </c>
      <c r="V35" s="3">
        <v>5.55</v>
      </c>
      <c r="W35" s="3">
        <v>75.5</v>
      </c>
      <c r="X35" s="3">
        <v>7.64</v>
      </c>
      <c r="Y35" s="3">
        <f t="shared" si="8"/>
        <v>0.12852096354006284</v>
      </c>
      <c r="Z35" s="3">
        <f t="shared" si="9"/>
        <v>0</v>
      </c>
      <c r="AA35" s="3">
        <f t="shared" si="10"/>
        <v>0</v>
      </c>
      <c r="AB35" s="3">
        <f t="shared" si="11"/>
        <v>0</v>
      </c>
      <c r="AC35" s="3">
        <v>75.760000000000005</v>
      </c>
      <c r="AD35" s="3">
        <v>7.18</v>
      </c>
      <c r="AE35" s="3">
        <f t="shared" si="12"/>
        <v>4.226701732651262E-2</v>
      </c>
      <c r="AF35" s="3">
        <f t="shared" si="13"/>
        <v>0</v>
      </c>
      <c r="AG35" s="3">
        <f t="shared" si="14"/>
        <v>0</v>
      </c>
      <c r="AH35" s="3">
        <f t="shared" si="15"/>
        <v>0</v>
      </c>
    </row>
    <row r="36" spans="1:34" s="3" customFormat="1" x14ac:dyDescent="0.35">
      <c r="A36" s="3" t="s">
        <v>31</v>
      </c>
      <c r="B36" s="3" t="s">
        <v>23</v>
      </c>
      <c r="C36" s="3">
        <v>80.260000000000005</v>
      </c>
      <c r="D36" s="3">
        <v>5.05</v>
      </c>
      <c r="E36" s="3">
        <v>80.239999999999995</v>
      </c>
      <c r="F36" s="3">
        <v>3.99</v>
      </c>
      <c r="G36" s="3">
        <v>71.540000000000006</v>
      </c>
      <c r="H36" s="3">
        <v>6.55</v>
      </c>
      <c r="I36" s="3">
        <f t="shared" si="0"/>
        <v>3.3340534757993612</v>
      </c>
      <c r="J36" s="3">
        <f t="shared" si="1"/>
        <v>1</v>
      </c>
      <c r="K36" s="3">
        <f t="shared" si="2"/>
        <v>1</v>
      </c>
      <c r="L36" s="3">
        <f t="shared" si="3"/>
        <v>1</v>
      </c>
      <c r="M36" s="3">
        <v>70.5</v>
      </c>
      <c r="N36" s="3">
        <v>4.53</v>
      </c>
      <c r="O36" s="3">
        <f t="shared" si="4"/>
        <v>4.5494664644291332</v>
      </c>
      <c r="P36" s="3">
        <f t="shared" si="5"/>
        <v>1</v>
      </c>
      <c r="Q36" s="3">
        <f t="shared" si="6"/>
        <v>1</v>
      </c>
      <c r="R36" s="3">
        <f t="shared" si="7"/>
        <v>1</v>
      </c>
      <c r="S36" s="3">
        <v>71.94</v>
      </c>
      <c r="T36" s="3">
        <v>5.37</v>
      </c>
      <c r="U36" s="3">
        <v>77</v>
      </c>
      <c r="V36" s="3">
        <v>9.1199999999999992</v>
      </c>
      <c r="W36" s="3">
        <v>64.98</v>
      </c>
      <c r="X36" s="3">
        <v>3.93</v>
      </c>
      <c r="Y36" s="3">
        <f t="shared" si="8"/>
        <v>3.307475276946676</v>
      </c>
      <c r="Z36" s="3">
        <f t="shared" si="9"/>
        <v>1</v>
      </c>
      <c r="AA36" s="3">
        <f t="shared" si="10"/>
        <v>1</v>
      </c>
      <c r="AB36" s="3">
        <f t="shared" si="11"/>
        <v>1</v>
      </c>
      <c r="AC36" s="3">
        <v>69.959999999999994</v>
      </c>
      <c r="AD36" s="3">
        <v>6.36</v>
      </c>
      <c r="AE36" s="3">
        <f t="shared" si="12"/>
        <v>0.75221307570955676</v>
      </c>
      <c r="AF36" s="3">
        <f t="shared" si="13"/>
        <v>0</v>
      </c>
      <c r="AG36" s="3">
        <f t="shared" si="14"/>
        <v>0</v>
      </c>
      <c r="AH36" s="3">
        <f t="shared" si="15"/>
        <v>0</v>
      </c>
    </row>
    <row r="37" spans="1:34" s="3" customFormat="1" x14ac:dyDescent="0.35">
      <c r="B37" s="3" t="s">
        <v>24</v>
      </c>
      <c r="C37" s="3">
        <v>79.459999999999994</v>
      </c>
      <c r="D37" s="3">
        <v>4.74</v>
      </c>
      <c r="E37" s="3">
        <v>80.239999999999995</v>
      </c>
      <c r="F37" s="3">
        <v>3.99</v>
      </c>
      <c r="G37" s="3">
        <v>71.540000000000006</v>
      </c>
      <c r="H37" s="3">
        <v>6.55</v>
      </c>
      <c r="I37" s="3">
        <f t="shared" si="0"/>
        <v>3.0976732607624449</v>
      </c>
      <c r="J37" s="3">
        <f t="shared" si="1"/>
        <v>1</v>
      </c>
      <c r="K37" s="3">
        <f t="shared" si="2"/>
        <v>1</v>
      </c>
      <c r="L37" s="3">
        <f t="shared" si="3"/>
        <v>1</v>
      </c>
      <c r="M37" s="3">
        <v>70.5</v>
      </c>
      <c r="N37" s="3">
        <v>4.53</v>
      </c>
      <c r="O37" s="3">
        <f t="shared" si="4"/>
        <v>4.3214735967581461</v>
      </c>
      <c r="P37" s="3">
        <f t="shared" si="5"/>
        <v>1</v>
      </c>
      <c r="Q37" s="3">
        <f t="shared" si="6"/>
        <v>1</v>
      </c>
      <c r="R37" s="3">
        <f t="shared" si="7"/>
        <v>1</v>
      </c>
      <c r="S37" s="3">
        <v>70.36</v>
      </c>
      <c r="T37" s="3">
        <v>10.52</v>
      </c>
      <c r="U37" s="3">
        <v>77</v>
      </c>
      <c r="V37" s="3">
        <v>9.1199999999999992</v>
      </c>
      <c r="W37" s="3">
        <v>64.98</v>
      </c>
      <c r="X37" s="3">
        <v>3.93</v>
      </c>
      <c r="Y37" s="3">
        <f t="shared" si="8"/>
        <v>1.5149503054306053</v>
      </c>
      <c r="Z37" s="3">
        <f t="shared" si="9"/>
        <v>0</v>
      </c>
      <c r="AA37" s="3">
        <f t="shared" si="10"/>
        <v>0</v>
      </c>
      <c r="AB37" s="3">
        <f t="shared" si="11"/>
        <v>0</v>
      </c>
      <c r="AC37" s="3">
        <v>69.959999999999994</v>
      </c>
      <c r="AD37" s="3">
        <v>6.36</v>
      </c>
      <c r="AE37" s="3">
        <f t="shared" si="12"/>
        <v>0.10289612477339972</v>
      </c>
      <c r="AF37" s="3">
        <f t="shared" si="13"/>
        <v>0</v>
      </c>
      <c r="AG37" s="3">
        <f t="shared" si="14"/>
        <v>0</v>
      </c>
      <c r="AH37" s="3">
        <f t="shared" si="15"/>
        <v>0</v>
      </c>
    </row>
    <row r="38" spans="1:34" s="3" customFormat="1" x14ac:dyDescent="0.35">
      <c r="B38" s="3" t="s">
        <v>25</v>
      </c>
      <c r="C38" s="3">
        <v>64.16</v>
      </c>
      <c r="D38" s="3">
        <v>6.37</v>
      </c>
      <c r="E38" s="3">
        <v>70.260000000000005</v>
      </c>
      <c r="F38" s="3">
        <v>4.0999999999999996</v>
      </c>
      <c r="G38" s="3">
        <v>68.540000000000006</v>
      </c>
      <c r="H38" s="3">
        <v>2.74</v>
      </c>
      <c r="I38" s="3">
        <f t="shared" si="0"/>
        <v>-1.9974299534943309</v>
      </c>
      <c r="J38" s="3">
        <f t="shared" si="1"/>
        <v>0</v>
      </c>
      <c r="K38" s="3">
        <f t="shared" si="2"/>
        <v>0</v>
      </c>
      <c r="L38" s="3">
        <f t="shared" si="3"/>
        <v>0</v>
      </c>
      <c r="M38" s="3">
        <v>70.34</v>
      </c>
      <c r="N38" s="3">
        <v>8.76</v>
      </c>
      <c r="O38" s="3">
        <f t="shared" si="4"/>
        <v>-1.804316115525642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v>66.319999999999993</v>
      </c>
      <c r="T38" s="3">
        <v>8.1199999999999992</v>
      </c>
      <c r="U38" s="3">
        <v>70.040000000000006</v>
      </c>
      <c r="V38" s="3">
        <v>11.88</v>
      </c>
      <c r="W38" s="3">
        <v>59.96</v>
      </c>
      <c r="X38" s="3">
        <v>4.3099999999999996</v>
      </c>
      <c r="Y38" s="3">
        <f t="shared" si="8"/>
        <v>2.1877705910161498</v>
      </c>
      <c r="Z38" s="3">
        <f t="shared" si="9"/>
        <v>1</v>
      </c>
      <c r="AA38" s="3">
        <f t="shared" si="10"/>
        <v>0</v>
      </c>
      <c r="AB38" s="3">
        <f t="shared" si="11"/>
        <v>0</v>
      </c>
      <c r="AC38" s="3">
        <v>67.94</v>
      </c>
      <c r="AD38" s="3">
        <v>9.42</v>
      </c>
      <c r="AE38" s="3">
        <f t="shared" si="12"/>
        <v>-0.41191807440869754</v>
      </c>
      <c r="AF38" s="3">
        <f t="shared" si="13"/>
        <v>0</v>
      </c>
      <c r="AG38" s="3">
        <f t="shared" si="14"/>
        <v>0</v>
      </c>
      <c r="AH38" s="3">
        <f t="shared" si="15"/>
        <v>0</v>
      </c>
    </row>
    <row r="39" spans="1:34" s="4" customFormat="1" x14ac:dyDescent="0.35">
      <c r="B39" s="4" t="s">
        <v>26</v>
      </c>
      <c r="C39" s="4">
        <v>67.42</v>
      </c>
      <c r="D39" s="4">
        <v>9.6999999999999993</v>
      </c>
      <c r="E39" s="4">
        <v>67.14</v>
      </c>
      <c r="F39" s="4">
        <v>7.35</v>
      </c>
      <c r="G39" s="4">
        <v>55.2</v>
      </c>
      <c r="H39" s="4">
        <v>5.68</v>
      </c>
      <c r="I39" s="4">
        <f t="shared" si="0"/>
        <v>3.4377909038471874</v>
      </c>
      <c r="J39" s="4">
        <f t="shared" si="1"/>
        <v>1</v>
      </c>
      <c r="K39" s="4">
        <f t="shared" si="2"/>
        <v>1</v>
      </c>
      <c r="L39" s="4">
        <f t="shared" si="3"/>
        <v>1</v>
      </c>
      <c r="M39" s="4">
        <v>62.42</v>
      </c>
      <c r="N39" s="4">
        <v>9.4499999999999993</v>
      </c>
      <c r="O39" s="4">
        <f t="shared" si="4"/>
        <v>1.1675600297083599</v>
      </c>
      <c r="P39" s="4">
        <f t="shared" si="5"/>
        <v>0</v>
      </c>
      <c r="Q39" s="4">
        <f t="shared" si="6"/>
        <v>0</v>
      </c>
      <c r="R39" s="4">
        <f t="shared" si="7"/>
        <v>0</v>
      </c>
      <c r="S39" s="4">
        <v>58.42</v>
      </c>
      <c r="T39" s="4">
        <v>7.35</v>
      </c>
      <c r="U39" s="4">
        <v>60.54</v>
      </c>
      <c r="V39" s="4">
        <v>7.37</v>
      </c>
      <c r="W39" s="4">
        <v>49.44</v>
      </c>
      <c r="X39" s="4">
        <v>4.91</v>
      </c>
      <c r="Y39" s="4">
        <f t="shared" si="8"/>
        <v>3.2126673301378581</v>
      </c>
      <c r="Z39" s="4">
        <f t="shared" si="9"/>
        <v>1</v>
      </c>
      <c r="AA39" s="4">
        <f t="shared" si="10"/>
        <v>1</v>
      </c>
      <c r="AB39" s="4">
        <f t="shared" si="11"/>
        <v>1</v>
      </c>
      <c r="AC39" s="4">
        <v>57.28</v>
      </c>
      <c r="AD39" s="4">
        <v>8.3000000000000007</v>
      </c>
      <c r="AE39" s="4">
        <f t="shared" si="12"/>
        <v>0.32516727031877879</v>
      </c>
      <c r="AF39" s="4">
        <f t="shared" si="13"/>
        <v>0</v>
      </c>
      <c r="AG39" s="4">
        <f t="shared" si="14"/>
        <v>0</v>
      </c>
      <c r="AH39" s="4">
        <f t="shared" si="15"/>
        <v>0</v>
      </c>
    </row>
    <row r="40" spans="1:34" s="4" customFormat="1" x14ac:dyDescent="0.35">
      <c r="B40" s="4" t="s">
        <v>27</v>
      </c>
      <c r="C40" s="4">
        <v>56.52</v>
      </c>
      <c r="D40" s="4">
        <v>5.79</v>
      </c>
      <c r="E40" s="4">
        <v>61.22</v>
      </c>
      <c r="F40" s="4">
        <v>6.57</v>
      </c>
      <c r="G40" s="4">
        <v>51.68</v>
      </c>
      <c r="H40" s="4">
        <v>5.66</v>
      </c>
      <c r="I40" s="4">
        <f t="shared" si="0"/>
        <v>1.8902832362124389</v>
      </c>
      <c r="J40" s="4">
        <f t="shared" si="1"/>
        <v>1</v>
      </c>
      <c r="K40" s="4">
        <f t="shared" si="2"/>
        <v>0</v>
      </c>
      <c r="L40" s="4">
        <f t="shared" si="3"/>
        <v>0</v>
      </c>
      <c r="M40" s="4">
        <v>55.4</v>
      </c>
      <c r="N40" s="4">
        <v>5.21</v>
      </c>
      <c r="O40" s="4">
        <f t="shared" si="4"/>
        <v>0.45471310170899276</v>
      </c>
      <c r="P40" s="4">
        <f t="shared" si="5"/>
        <v>0</v>
      </c>
      <c r="Q40" s="4">
        <f t="shared" si="6"/>
        <v>0</v>
      </c>
      <c r="R40" s="4">
        <f t="shared" si="7"/>
        <v>0</v>
      </c>
      <c r="S40" s="4">
        <v>52.4</v>
      </c>
      <c r="T40" s="4">
        <v>8.32</v>
      </c>
      <c r="U40" s="4">
        <v>63.9</v>
      </c>
      <c r="V40" s="4">
        <v>8.1199999999999992</v>
      </c>
      <c r="W40" s="4">
        <v>42.58</v>
      </c>
      <c r="X40" s="4">
        <v>2.93</v>
      </c>
      <c r="Y40" s="4">
        <f t="shared" si="8"/>
        <v>3.5204754105480065</v>
      </c>
      <c r="Z40" s="4">
        <f t="shared" si="9"/>
        <v>1</v>
      </c>
      <c r="AA40" s="4">
        <f t="shared" si="10"/>
        <v>1</v>
      </c>
      <c r="AB40" s="4">
        <f t="shared" si="11"/>
        <v>1</v>
      </c>
      <c r="AC40" s="4">
        <v>48.34</v>
      </c>
      <c r="AD40" s="4">
        <v>1.06</v>
      </c>
      <c r="AE40" s="4">
        <f t="shared" si="12"/>
        <v>1.5307572665563085</v>
      </c>
      <c r="AF40" s="4">
        <f t="shared" si="13"/>
        <v>0</v>
      </c>
      <c r="AG40" s="4">
        <f t="shared" si="14"/>
        <v>0</v>
      </c>
      <c r="AH40" s="4">
        <f t="shared" si="15"/>
        <v>0</v>
      </c>
    </row>
    <row r="41" spans="1:34" s="4" customFormat="1" x14ac:dyDescent="0.35">
      <c r="B41" s="4" t="s">
        <v>28</v>
      </c>
      <c r="C41" s="4">
        <v>60.66</v>
      </c>
      <c r="D41" s="4">
        <v>14.26</v>
      </c>
      <c r="E41" s="4">
        <v>53.28</v>
      </c>
      <c r="F41" s="4">
        <v>4.08</v>
      </c>
      <c r="G41" s="4">
        <v>53.68</v>
      </c>
      <c r="H41" s="4">
        <v>12.53</v>
      </c>
      <c r="I41" s="4">
        <f t="shared" si="0"/>
        <v>1.162770656179303</v>
      </c>
      <c r="J41" s="4">
        <f t="shared" si="1"/>
        <v>0</v>
      </c>
      <c r="K41" s="4">
        <f t="shared" si="2"/>
        <v>0</v>
      </c>
      <c r="L41" s="4">
        <f t="shared" si="3"/>
        <v>0</v>
      </c>
      <c r="M41" s="4">
        <v>45.14</v>
      </c>
      <c r="N41" s="4">
        <v>1.67</v>
      </c>
      <c r="O41" s="4">
        <f t="shared" si="4"/>
        <v>3.4183322156744298</v>
      </c>
      <c r="P41" s="4">
        <f t="shared" si="5"/>
        <v>1</v>
      </c>
      <c r="Q41" s="4">
        <f t="shared" si="6"/>
        <v>1</v>
      </c>
      <c r="R41" s="4">
        <f t="shared" si="7"/>
        <v>1</v>
      </c>
      <c r="S41" s="4">
        <v>44.48</v>
      </c>
      <c r="T41" s="4">
        <v>5.88</v>
      </c>
      <c r="U41" s="4">
        <v>45.48</v>
      </c>
      <c r="V41" s="4">
        <v>4.18</v>
      </c>
      <c r="W41" s="4">
        <v>38.28</v>
      </c>
      <c r="X41" s="4">
        <v>5.98</v>
      </c>
      <c r="Y41" s="4">
        <f t="shared" si="8"/>
        <v>2.3377957300612553</v>
      </c>
      <c r="Z41" s="4">
        <f t="shared" si="9"/>
        <v>1</v>
      </c>
      <c r="AA41" s="4">
        <f t="shared" si="10"/>
        <v>0</v>
      </c>
      <c r="AB41" s="4">
        <f t="shared" si="11"/>
        <v>0</v>
      </c>
      <c r="AC41" s="4">
        <v>45.32</v>
      </c>
      <c r="AD41" s="4">
        <v>2.65</v>
      </c>
      <c r="AE41" s="4">
        <f t="shared" si="12"/>
        <v>-0.41185922979258127</v>
      </c>
      <c r="AF41" s="4">
        <f t="shared" si="13"/>
        <v>0</v>
      </c>
      <c r="AG41" s="4">
        <f t="shared" si="14"/>
        <v>0</v>
      </c>
      <c r="AH41" s="4">
        <f t="shared" si="15"/>
        <v>0</v>
      </c>
    </row>
    <row r="42" spans="1:34" s="2" customFormat="1" x14ac:dyDescent="0.35">
      <c r="B42" s="2" t="s">
        <v>18</v>
      </c>
      <c r="C42" s="2">
        <v>80.8</v>
      </c>
      <c r="D42" s="2">
        <v>5.3</v>
      </c>
      <c r="E42" s="2">
        <v>81.93</v>
      </c>
      <c r="F42" s="2">
        <v>2.17</v>
      </c>
      <c r="G42" s="2">
        <v>81.459999999999994</v>
      </c>
      <c r="H42" s="2">
        <v>2.44</v>
      </c>
      <c r="I42" s="2">
        <f t="shared" si="0"/>
        <v>-0.35770597622609246</v>
      </c>
      <c r="J42" s="2">
        <f t="shared" si="1"/>
        <v>0</v>
      </c>
      <c r="K42" s="2">
        <f t="shared" si="2"/>
        <v>0</v>
      </c>
      <c r="L42" s="2">
        <f t="shared" si="3"/>
        <v>0</v>
      </c>
      <c r="M42" s="2">
        <v>84.14</v>
      </c>
      <c r="N42" s="2">
        <v>2.19</v>
      </c>
      <c r="O42" s="2">
        <f t="shared" si="4"/>
        <v>-1.8417907194381018</v>
      </c>
      <c r="P42" s="2">
        <f t="shared" si="5"/>
        <v>0</v>
      </c>
      <c r="Q42" s="2">
        <f t="shared" si="6"/>
        <v>0</v>
      </c>
      <c r="R42" s="2">
        <f t="shared" si="7"/>
        <v>0</v>
      </c>
      <c r="S42" s="2">
        <v>82.24</v>
      </c>
      <c r="T42" s="2">
        <v>0.86</v>
      </c>
      <c r="U42" s="2">
        <v>83.45</v>
      </c>
      <c r="V42" s="2">
        <v>1.1000000000000001</v>
      </c>
      <c r="W42" s="2">
        <v>81.95</v>
      </c>
      <c r="X42" s="2">
        <v>1.42</v>
      </c>
      <c r="Y42" s="2">
        <f t="shared" si="8"/>
        <v>0.55240600537559292</v>
      </c>
      <c r="Z42" s="2">
        <f t="shared" si="9"/>
        <v>0</v>
      </c>
      <c r="AA42" s="2">
        <f t="shared" si="10"/>
        <v>0</v>
      </c>
      <c r="AB42" s="2">
        <f t="shared" si="11"/>
        <v>0</v>
      </c>
      <c r="AC42" s="2">
        <v>82.04</v>
      </c>
      <c r="AD42" s="2">
        <v>1.53</v>
      </c>
      <c r="AE42" s="2">
        <f t="shared" si="12"/>
        <v>0.36034573742283066</v>
      </c>
      <c r="AF42" s="2">
        <f t="shared" si="13"/>
        <v>0</v>
      </c>
      <c r="AG42" s="2">
        <f t="shared" si="14"/>
        <v>0</v>
      </c>
      <c r="AH42" s="2">
        <f t="shared" si="15"/>
        <v>0</v>
      </c>
    </row>
    <row r="43" spans="1:34" s="2" customFormat="1" x14ac:dyDescent="0.35">
      <c r="B43" s="2" t="s">
        <v>19</v>
      </c>
      <c r="C43" s="2">
        <v>82.2</v>
      </c>
      <c r="D43" s="2">
        <v>5.3</v>
      </c>
      <c r="E43" s="2">
        <v>80.8</v>
      </c>
      <c r="F43" s="2">
        <v>1.06</v>
      </c>
      <c r="G43" s="2">
        <v>83.2</v>
      </c>
      <c r="H43" s="2">
        <v>1.55</v>
      </c>
      <c r="I43" s="2">
        <f t="shared" si="0"/>
        <v>-0.57266874873494744</v>
      </c>
      <c r="J43" s="2">
        <f t="shared" si="1"/>
        <v>0</v>
      </c>
      <c r="K43" s="2">
        <f t="shared" si="2"/>
        <v>0</v>
      </c>
      <c r="L43" s="2">
        <f t="shared" si="3"/>
        <v>0</v>
      </c>
      <c r="M43" s="2">
        <v>83.12</v>
      </c>
      <c r="N43" s="2">
        <v>2.0099999999999998</v>
      </c>
      <c r="O43" s="2">
        <f t="shared" si="4"/>
        <v>-0.51325334532388778</v>
      </c>
      <c r="P43" s="2">
        <f t="shared" si="5"/>
        <v>0</v>
      </c>
      <c r="Q43" s="2">
        <f t="shared" si="6"/>
        <v>0</v>
      </c>
      <c r="R43" s="2">
        <f t="shared" si="7"/>
        <v>0</v>
      </c>
      <c r="S43" s="2">
        <v>83.09</v>
      </c>
      <c r="T43" s="2">
        <v>0.93</v>
      </c>
      <c r="U43" s="2">
        <v>82.03</v>
      </c>
      <c r="V43" s="2">
        <v>2.15</v>
      </c>
      <c r="W43" s="2">
        <v>82.12</v>
      </c>
      <c r="X43" s="2">
        <v>1.49</v>
      </c>
      <c r="Y43" s="2">
        <f t="shared" si="8"/>
        <v>1.7464017185982283</v>
      </c>
      <c r="Z43" s="2">
        <f t="shared" si="9"/>
        <v>1</v>
      </c>
      <c r="AA43" s="2">
        <f t="shared" si="10"/>
        <v>0</v>
      </c>
      <c r="AB43" s="2">
        <f t="shared" si="11"/>
        <v>0</v>
      </c>
      <c r="AC43" s="2">
        <v>82.85</v>
      </c>
      <c r="AD43" s="2">
        <v>2.3199999999999998</v>
      </c>
      <c r="AE43" s="2">
        <f t="shared" si="12"/>
        <v>0.30364424961903713</v>
      </c>
      <c r="AF43" s="2">
        <f t="shared" si="13"/>
        <v>0</v>
      </c>
      <c r="AG43" s="2">
        <f t="shared" si="14"/>
        <v>0</v>
      </c>
      <c r="AH43" s="2">
        <f t="shared" si="15"/>
        <v>0</v>
      </c>
    </row>
    <row r="44" spans="1:34" s="2" customFormat="1" x14ac:dyDescent="0.35">
      <c r="B44" s="2" t="s">
        <v>20</v>
      </c>
      <c r="C44" s="2">
        <v>83.6</v>
      </c>
      <c r="D44" s="2">
        <v>2.7</v>
      </c>
      <c r="E44" s="2">
        <v>81.290000000000006</v>
      </c>
      <c r="F44" s="2">
        <v>1.87</v>
      </c>
      <c r="G44" s="2">
        <v>82.16</v>
      </c>
      <c r="H44" s="2">
        <v>2.4300000000000002</v>
      </c>
      <c r="I44" s="2">
        <f t="shared" si="0"/>
        <v>1.2536013192593807</v>
      </c>
      <c r="J44" s="2">
        <f t="shared" si="1"/>
        <v>0</v>
      </c>
      <c r="K44" s="2">
        <f t="shared" si="2"/>
        <v>0</v>
      </c>
      <c r="L44" s="2">
        <f t="shared" si="3"/>
        <v>0</v>
      </c>
      <c r="M44" s="2">
        <v>82.89</v>
      </c>
      <c r="N44" s="2">
        <v>1.75</v>
      </c>
      <c r="O44" s="2">
        <f t="shared" si="4"/>
        <v>0.69780765460158589</v>
      </c>
      <c r="P44" s="2">
        <f t="shared" si="5"/>
        <v>0</v>
      </c>
      <c r="Q44" s="2">
        <f t="shared" si="6"/>
        <v>0</v>
      </c>
      <c r="R44" s="2">
        <f t="shared" si="7"/>
        <v>0</v>
      </c>
      <c r="S44" s="2">
        <v>82.18</v>
      </c>
      <c r="T44" s="2">
        <v>1.02</v>
      </c>
      <c r="U44" s="2">
        <v>81.81</v>
      </c>
      <c r="V44" s="2">
        <v>2.0699999999999998</v>
      </c>
      <c r="W44" s="2">
        <v>81.75</v>
      </c>
      <c r="X44" s="2">
        <v>1.43</v>
      </c>
      <c r="Y44" s="2">
        <f t="shared" si="8"/>
        <v>0.77414044181538577</v>
      </c>
      <c r="Z44" s="2">
        <f t="shared" si="9"/>
        <v>0</v>
      </c>
      <c r="AA44" s="2">
        <f t="shared" si="10"/>
        <v>0</v>
      </c>
      <c r="AB44" s="2">
        <f t="shared" si="11"/>
        <v>0</v>
      </c>
      <c r="AC44" s="2">
        <v>81.96</v>
      </c>
      <c r="AD44" s="2">
        <v>1.42</v>
      </c>
      <c r="AE44" s="2">
        <f t="shared" si="12"/>
        <v>0.39791395334079543</v>
      </c>
      <c r="AF44" s="2">
        <f t="shared" si="13"/>
        <v>0</v>
      </c>
      <c r="AG44" s="2">
        <f t="shared" si="14"/>
        <v>0</v>
      </c>
      <c r="AH44" s="2">
        <f t="shared" si="15"/>
        <v>0</v>
      </c>
    </row>
    <row r="45" spans="1:34" s="3" customFormat="1" x14ac:dyDescent="0.35">
      <c r="B45" s="3" t="s">
        <v>22</v>
      </c>
      <c r="C45" s="3">
        <v>84</v>
      </c>
      <c r="D45" s="3">
        <v>2.2000000000000002</v>
      </c>
      <c r="E45" s="3">
        <v>83.11</v>
      </c>
      <c r="F45" s="3">
        <v>3.04</v>
      </c>
      <c r="G45" s="3">
        <v>82.52</v>
      </c>
      <c r="H45" s="3">
        <v>2.48</v>
      </c>
      <c r="I45" s="3">
        <f t="shared" si="0"/>
        <v>1.4117407988978308</v>
      </c>
      <c r="J45" s="3">
        <f t="shared" si="1"/>
        <v>0</v>
      </c>
      <c r="K45" s="3">
        <f t="shared" si="2"/>
        <v>0</v>
      </c>
      <c r="L45" s="3">
        <f t="shared" si="3"/>
        <v>0</v>
      </c>
      <c r="M45" s="3">
        <v>82.67</v>
      </c>
      <c r="N45" s="3">
        <v>2.16</v>
      </c>
      <c r="O45" s="3">
        <f t="shared" si="4"/>
        <v>1.3641492024793851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v>83.85</v>
      </c>
      <c r="T45" s="3">
        <v>1.35</v>
      </c>
      <c r="U45" s="3">
        <v>84.5</v>
      </c>
      <c r="V45" s="3">
        <v>3.96</v>
      </c>
      <c r="W45" s="3">
        <v>77.349999999999994</v>
      </c>
      <c r="X45" s="3">
        <v>6.71</v>
      </c>
      <c r="Y45" s="3">
        <f t="shared" si="8"/>
        <v>3.0031312861953614</v>
      </c>
      <c r="Z45" s="3">
        <f t="shared" si="9"/>
        <v>1</v>
      </c>
      <c r="AA45" s="3">
        <f t="shared" si="10"/>
        <v>1</v>
      </c>
      <c r="AB45" s="3">
        <f t="shared" si="11"/>
        <v>1</v>
      </c>
      <c r="AC45" s="3">
        <v>78.33</v>
      </c>
      <c r="AD45" s="3">
        <v>8.36</v>
      </c>
      <c r="AE45" s="3">
        <f t="shared" si="12"/>
        <v>2.0613078515496794</v>
      </c>
      <c r="AF45" s="3">
        <f t="shared" si="13"/>
        <v>1</v>
      </c>
      <c r="AG45" s="3">
        <f t="shared" si="14"/>
        <v>0</v>
      </c>
      <c r="AH45" s="3">
        <f t="shared" si="15"/>
        <v>0</v>
      </c>
    </row>
    <row r="46" spans="1:34" s="3" customFormat="1" x14ac:dyDescent="0.35">
      <c r="A46" s="3" t="s">
        <v>32</v>
      </c>
      <c r="B46" s="3" t="s">
        <v>23</v>
      </c>
      <c r="C46" s="3">
        <v>82.9</v>
      </c>
      <c r="D46" s="3">
        <v>4.9000000000000004</v>
      </c>
      <c r="E46" s="3">
        <v>82.63</v>
      </c>
      <c r="F46" s="3">
        <v>3.85</v>
      </c>
      <c r="G46" s="3">
        <v>82.93</v>
      </c>
      <c r="H46" s="3">
        <v>3.32</v>
      </c>
      <c r="I46" s="3">
        <f t="shared" si="0"/>
        <v>-1.6028257437430141E-2</v>
      </c>
      <c r="J46" s="3">
        <f t="shared" si="1"/>
        <v>0</v>
      </c>
      <c r="K46" s="3">
        <f t="shared" si="2"/>
        <v>0</v>
      </c>
      <c r="L46" s="3">
        <f t="shared" si="3"/>
        <v>0</v>
      </c>
      <c r="M46" s="3">
        <v>81.96</v>
      </c>
      <c r="N46" s="3">
        <v>2.17</v>
      </c>
      <c r="O46" s="3">
        <f t="shared" si="4"/>
        <v>0.55468184684895383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v>83.17</v>
      </c>
      <c r="T46" s="3">
        <v>3.79</v>
      </c>
      <c r="U46" s="3">
        <v>84.88</v>
      </c>
      <c r="V46" s="3">
        <v>3.15</v>
      </c>
      <c r="W46" s="3">
        <v>69.78</v>
      </c>
      <c r="X46" s="3">
        <v>3.62</v>
      </c>
      <c r="Y46" s="3">
        <f t="shared" si="8"/>
        <v>8.0791022557925256</v>
      </c>
      <c r="Z46" s="3">
        <f t="shared" si="9"/>
        <v>1</v>
      </c>
      <c r="AA46" s="3">
        <f t="shared" si="10"/>
        <v>1</v>
      </c>
      <c r="AB46" s="3">
        <f t="shared" si="11"/>
        <v>1</v>
      </c>
      <c r="AC46" s="3">
        <v>76.19</v>
      </c>
      <c r="AD46" s="3">
        <v>6.53</v>
      </c>
      <c r="AE46" s="3">
        <f t="shared" si="12"/>
        <v>2.9234720602290274</v>
      </c>
      <c r="AF46" s="3">
        <f t="shared" si="13"/>
        <v>1</v>
      </c>
      <c r="AG46" s="3">
        <f t="shared" si="14"/>
        <v>1</v>
      </c>
      <c r="AH46" s="3">
        <f t="shared" si="15"/>
        <v>1</v>
      </c>
    </row>
    <row r="47" spans="1:34" s="3" customFormat="1" x14ac:dyDescent="0.35">
      <c r="B47" s="3" t="s">
        <v>24</v>
      </c>
      <c r="C47" s="3">
        <v>78.8</v>
      </c>
      <c r="D47" s="3">
        <v>6.4</v>
      </c>
      <c r="E47" s="3">
        <v>82.69</v>
      </c>
      <c r="F47" s="3">
        <v>4.25</v>
      </c>
      <c r="G47" s="3">
        <v>82.88</v>
      </c>
      <c r="H47" s="3">
        <v>3.83</v>
      </c>
      <c r="I47" s="3">
        <f t="shared" si="0"/>
        <v>-1.7298558990938984</v>
      </c>
      <c r="J47" s="3">
        <f t="shared" si="1"/>
        <v>0</v>
      </c>
      <c r="K47" s="3">
        <f t="shared" si="2"/>
        <v>0</v>
      </c>
      <c r="L47" s="3">
        <f t="shared" si="3"/>
        <v>0</v>
      </c>
      <c r="M47" s="3">
        <v>82.25</v>
      </c>
      <c r="N47" s="3">
        <v>1.89</v>
      </c>
      <c r="O47" s="3">
        <f t="shared" si="4"/>
        <v>-1.6348672997454978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v>81.62</v>
      </c>
      <c r="T47" s="3">
        <v>3.8</v>
      </c>
      <c r="U47" s="3">
        <v>85.79</v>
      </c>
      <c r="V47" s="3">
        <v>2.88</v>
      </c>
      <c r="W47" s="3">
        <v>70.53</v>
      </c>
      <c r="X47" s="3">
        <v>3.8</v>
      </c>
      <c r="Y47" s="3">
        <f t="shared" si="8"/>
        <v>6.5257878606507038</v>
      </c>
      <c r="Z47" s="3">
        <f t="shared" si="9"/>
        <v>1</v>
      </c>
      <c r="AA47" s="3">
        <f t="shared" si="10"/>
        <v>1</v>
      </c>
      <c r="AB47" s="3">
        <f t="shared" si="11"/>
        <v>1</v>
      </c>
      <c r="AC47" s="3">
        <v>76.03</v>
      </c>
      <c r="AD47" s="3">
        <v>6.71</v>
      </c>
      <c r="AE47" s="3">
        <f t="shared" si="12"/>
        <v>2.2923682399645799</v>
      </c>
      <c r="AF47" s="3">
        <f t="shared" si="13"/>
        <v>1</v>
      </c>
      <c r="AG47" s="3">
        <f t="shared" si="14"/>
        <v>0</v>
      </c>
      <c r="AH47" s="3">
        <f t="shared" si="15"/>
        <v>0</v>
      </c>
    </row>
    <row r="48" spans="1:34" s="3" customFormat="1" x14ac:dyDescent="0.35">
      <c r="B48" s="3" t="s">
        <v>25</v>
      </c>
      <c r="C48" s="3">
        <v>79.3</v>
      </c>
      <c r="D48" s="3">
        <v>5.4</v>
      </c>
      <c r="E48" s="3">
        <v>83.56</v>
      </c>
      <c r="F48" s="3">
        <v>4.32</v>
      </c>
      <c r="G48" s="3">
        <v>81.93</v>
      </c>
      <c r="H48" s="3">
        <v>2.37</v>
      </c>
      <c r="I48" s="3">
        <f t="shared" si="0"/>
        <v>-1.4102961334369057</v>
      </c>
      <c r="J48" s="3">
        <f t="shared" si="1"/>
        <v>0</v>
      </c>
      <c r="K48" s="3">
        <f t="shared" si="2"/>
        <v>0</v>
      </c>
      <c r="L48" s="3">
        <f t="shared" si="3"/>
        <v>0</v>
      </c>
      <c r="M48" s="3">
        <v>82.83</v>
      </c>
      <c r="N48" s="3">
        <v>3.04</v>
      </c>
      <c r="O48" s="3">
        <f t="shared" si="4"/>
        <v>-1.8013580537699208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v>78.67</v>
      </c>
      <c r="T48" s="3">
        <v>5.08</v>
      </c>
      <c r="U48" s="3">
        <v>81.040000000000006</v>
      </c>
      <c r="V48" s="3">
        <v>9.2200000000000006</v>
      </c>
      <c r="W48" s="3">
        <v>64.12</v>
      </c>
      <c r="X48" s="3">
        <v>6.47</v>
      </c>
      <c r="Y48" s="3">
        <f t="shared" si="8"/>
        <v>5.5933702649805603</v>
      </c>
      <c r="Z48" s="3">
        <f t="shared" si="9"/>
        <v>1</v>
      </c>
      <c r="AA48" s="3">
        <f t="shared" si="10"/>
        <v>1</v>
      </c>
      <c r="AB48" s="3">
        <f t="shared" si="11"/>
        <v>1</v>
      </c>
      <c r="AC48" s="3">
        <v>73.209999999999994</v>
      </c>
      <c r="AD48" s="3">
        <v>4.4800000000000004</v>
      </c>
      <c r="AE48" s="3">
        <f t="shared" si="12"/>
        <v>2.5491540650145672</v>
      </c>
      <c r="AF48" s="3">
        <f t="shared" si="13"/>
        <v>1</v>
      </c>
      <c r="AG48" s="3">
        <f t="shared" si="14"/>
        <v>0</v>
      </c>
      <c r="AH48" s="3">
        <f t="shared" si="15"/>
        <v>0</v>
      </c>
    </row>
    <row r="49" spans="1:34" s="4" customFormat="1" x14ac:dyDescent="0.35">
      <c r="B49" s="4" t="s">
        <v>26</v>
      </c>
      <c r="C49" s="4">
        <v>83.5</v>
      </c>
      <c r="D49" s="4">
        <v>4.7</v>
      </c>
      <c r="E49" s="4">
        <v>83.23</v>
      </c>
      <c r="F49" s="4">
        <v>3.07</v>
      </c>
      <c r="G49" s="4">
        <v>74.400000000000006</v>
      </c>
      <c r="H49" s="4">
        <v>8</v>
      </c>
      <c r="I49" s="4">
        <f t="shared" si="0"/>
        <v>3.1014518162576321</v>
      </c>
      <c r="J49" s="4">
        <f t="shared" si="1"/>
        <v>1</v>
      </c>
      <c r="K49" s="4">
        <f t="shared" si="2"/>
        <v>1</v>
      </c>
      <c r="L49" s="4">
        <f t="shared" si="3"/>
        <v>1</v>
      </c>
      <c r="M49" s="4">
        <v>80.989999999999995</v>
      </c>
      <c r="N49" s="4">
        <v>3.04</v>
      </c>
      <c r="O49" s="4">
        <f t="shared" si="4"/>
        <v>1.4180202563730664</v>
      </c>
      <c r="P49" s="4">
        <f t="shared" si="5"/>
        <v>0</v>
      </c>
      <c r="Q49" s="4">
        <f t="shared" si="6"/>
        <v>0</v>
      </c>
      <c r="R49" s="4">
        <f t="shared" si="7"/>
        <v>0</v>
      </c>
      <c r="S49" s="4">
        <v>67.180000000000007</v>
      </c>
      <c r="T49" s="4">
        <v>8.84</v>
      </c>
      <c r="U49" s="4">
        <v>70.42</v>
      </c>
      <c r="V49" s="4">
        <v>11.24</v>
      </c>
      <c r="W49" s="4">
        <v>51.86</v>
      </c>
      <c r="X49" s="4">
        <v>6.85</v>
      </c>
      <c r="Y49" s="4">
        <f t="shared" si="8"/>
        <v>4.331970487026652</v>
      </c>
      <c r="Z49" s="4">
        <f t="shared" si="9"/>
        <v>1</v>
      </c>
      <c r="AA49" s="4">
        <f t="shared" si="10"/>
        <v>1</v>
      </c>
      <c r="AB49" s="4">
        <f t="shared" si="11"/>
        <v>1</v>
      </c>
      <c r="AC49" s="4">
        <v>70.48</v>
      </c>
      <c r="AD49" s="4">
        <v>4.2</v>
      </c>
      <c r="AE49" s="4">
        <f t="shared" si="12"/>
        <v>-1.0662617446832285</v>
      </c>
      <c r="AF49" s="4">
        <f t="shared" si="13"/>
        <v>0</v>
      </c>
      <c r="AG49" s="4">
        <f t="shared" si="14"/>
        <v>0</v>
      </c>
      <c r="AH49" s="4">
        <f t="shared" si="15"/>
        <v>0</v>
      </c>
    </row>
    <row r="50" spans="1:34" s="4" customFormat="1" x14ac:dyDescent="0.35">
      <c r="B50" s="4" t="s">
        <v>27</v>
      </c>
      <c r="C50" s="4">
        <v>86</v>
      </c>
      <c r="D50" s="4">
        <v>1.3</v>
      </c>
      <c r="E50" s="4">
        <v>84.98</v>
      </c>
      <c r="F50" s="4">
        <v>1.62</v>
      </c>
      <c r="G50" s="4">
        <v>75.709999999999994</v>
      </c>
      <c r="H50" s="4">
        <v>7.21</v>
      </c>
      <c r="I50" s="4">
        <f t="shared" si="0"/>
        <v>4.4415339824665176</v>
      </c>
      <c r="J50" s="4">
        <f t="shared" si="1"/>
        <v>1</v>
      </c>
      <c r="K50" s="4">
        <f t="shared" si="2"/>
        <v>1</v>
      </c>
      <c r="L50" s="4">
        <f t="shared" si="3"/>
        <v>1</v>
      </c>
      <c r="M50" s="4">
        <v>74.459999999999994</v>
      </c>
      <c r="N50" s="4">
        <v>5.8</v>
      </c>
      <c r="O50" s="4">
        <f t="shared" si="4"/>
        <v>6.1395139444965405</v>
      </c>
      <c r="P50" s="4">
        <f t="shared" si="5"/>
        <v>1</v>
      </c>
      <c r="Q50" s="4">
        <f t="shared" si="6"/>
        <v>1</v>
      </c>
      <c r="R50" s="4">
        <f t="shared" si="7"/>
        <v>1</v>
      </c>
      <c r="S50" s="4">
        <v>60.86</v>
      </c>
      <c r="T50" s="4">
        <v>8.4499999999999993</v>
      </c>
      <c r="U50" s="4">
        <v>58.03</v>
      </c>
      <c r="V50" s="4">
        <v>12.32</v>
      </c>
      <c r="W50" s="4">
        <v>47.17</v>
      </c>
      <c r="X50" s="4">
        <v>8.8800000000000008</v>
      </c>
      <c r="Y50" s="4">
        <f t="shared" si="8"/>
        <v>3.531719765089123</v>
      </c>
      <c r="Z50" s="4">
        <f t="shared" si="9"/>
        <v>1</v>
      </c>
      <c r="AA50" s="4">
        <f t="shared" si="10"/>
        <v>1</v>
      </c>
      <c r="AB50" s="4">
        <f t="shared" si="11"/>
        <v>1</v>
      </c>
      <c r="AC50" s="4">
        <v>60.56</v>
      </c>
      <c r="AD50" s="4">
        <v>3.57</v>
      </c>
      <c r="AE50" s="4">
        <f t="shared" si="12"/>
        <v>0.10341913569258467</v>
      </c>
      <c r="AF50" s="4">
        <f t="shared" si="13"/>
        <v>0</v>
      </c>
      <c r="AG50" s="4">
        <f t="shared" si="14"/>
        <v>0</v>
      </c>
      <c r="AH50" s="4">
        <f t="shared" si="15"/>
        <v>0</v>
      </c>
    </row>
    <row r="51" spans="1:34" s="4" customFormat="1" x14ac:dyDescent="0.35">
      <c r="B51" s="4" t="s">
        <v>28</v>
      </c>
      <c r="C51" s="4">
        <v>79.900000000000006</v>
      </c>
      <c r="D51" s="4">
        <v>5</v>
      </c>
      <c r="E51" s="4">
        <v>85.05</v>
      </c>
      <c r="F51" s="4">
        <v>1.1599999999999999</v>
      </c>
      <c r="G51" s="4">
        <v>68.25</v>
      </c>
      <c r="H51" s="4">
        <v>10.02</v>
      </c>
      <c r="I51" s="4">
        <f t="shared" si="0"/>
        <v>3.2898527848026196</v>
      </c>
      <c r="J51" s="4">
        <f t="shared" si="1"/>
        <v>1</v>
      </c>
      <c r="K51" s="4">
        <f t="shared" si="2"/>
        <v>1</v>
      </c>
      <c r="L51" s="4">
        <f t="shared" si="3"/>
        <v>1</v>
      </c>
      <c r="M51" s="4">
        <v>68.62</v>
      </c>
      <c r="N51" s="4">
        <v>5.65</v>
      </c>
      <c r="O51" s="4">
        <f t="shared" si="4"/>
        <v>4.727887312716005</v>
      </c>
      <c r="P51" s="4">
        <f t="shared" si="5"/>
        <v>1</v>
      </c>
      <c r="Q51" s="4">
        <f t="shared" si="6"/>
        <v>1</v>
      </c>
      <c r="R51" s="4">
        <f t="shared" si="7"/>
        <v>1</v>
      </c>
      <c r="S51" s="4">
        <v>51.6</v>
      </c>
      <c r="T51" s="4">
        <v>10.050000000000001</v>
      </c>
      <c r="U51" s="4">
        <v>47.89</v>
      </c>
      <c r="V51" s="4">
        <v>14.48</v>
      </c>
      <c r="W51" s="4">
        <v>42.44</v>
      </c>
      <c r="X51" s="4">
        <v>5.21</v>
      </c>
      <c r="Y51" s="4">
        <f t="shared" si="8"/>
        <v>2.5588329218974031</v>
      </c>
      <c r="Z51" s="4">
        <f t="shared" si="9"/>
        <v>1</v>
      </c>
      <c r="AA51" s="4">
        <f t="shared" si="10"/>
        <v>1</v>
      </c>
      <c r="AB51" s="4">
        <f t="shared" si="11"/>
        <v>0</v>
      </c>
      <c r="AC51" s="4">
        <v>55.36</v>
      </c>
      <c r="AD51" s="4">
        <v>3.04</v>
      </c>
      <c r="AE51" s="4">
        <f t="shared" si="12"/>
        <v>-1.13242687281104</v>
      </c>
      <c r="AF51" s="4">
        <f t="shared" si="13"/>
        <v>0</v>
      </c>
      <c r="AG51" s="4">
        <f t="shared" si="14"/>
        <v>0</v>
      </c>
      <c r="AH51" s="4">
        <f t="shared" si="15"/>
        <v>0</v>
      </c>
    </row>
    <row r="52" spans="1:34" s="2" customFormat="1" x14ac:dyDescent="0.35">
      <c r="B52" s="2" t="s">
        <v>18</v>
      </c>
      <c r="C52" s="2">
        <v>69</v>
      </c>
      <c r="D52" s="2">
        <v>8</v>
      </c>
      <c r="E52" s="2">
        <v>87.52</v>
      </c>
      <c r="F52" s="2">
        <v>0.9</v>
      </c>
      <c r="G52" s="2">
        <v>87.34</v>
      </c>
      <c r="H52" s="2">
        <v>1.68</v>
      </c>
      <c r="I52" s="2">
        <f t="shared" si="0"/>
        <v>-7.0947695998350655</v>
      </c>
      <c r="J52" s="2">
        <f t="shared" si="1"/>
        <v>0</v>
      </c>
      <c r="K52" s="2">
        <f t="shared" si="2"/>
        <v>0</v>
      </c>
      <c r="L52" s="2">
        <f t="shared" si="3"/>
        <v>0</v>
      </c>
      <c r="M52" s="2">
        <v>88.4</v>
      </c>
      <c r="N52" s="2">
        <v>2.77</v>
      </c>
      <c r="O52" s="2">
        <f t="shared" si="4"/>
        <v>-7.2464323373912309</v>
      </c>
      <c r="P52" s="2">
        <f t="shared" si="5"/>
        <v>0</v>
      </c>
      <c r="Q52" s="2">
        <f t="shared" si="6"/>
        <v>0</v>
      </c>
      <c r="R52" s="2">
        <f t="shared" si="7"/>
        <v>0</v>
      </c>
      <c r="S52" s="2">
        <v>89.74</v>
      </c>
      <c r="T52" s="2">
        <v>1.26</v>
      </c>
      <c r="U52" s="2">
        <v>87.08</v>
      </c>
      <c r="V52" s="2">
        <v>1.67</v>
      </c>
      <c r="W52" s="2">
        <v>86.56</v>
      </c>
      <c r="X52" s="2">
        <v>1.54</v>
      </c>
      <c r="Y52" s="2">
        <f t="shared" si="8"/>
        <v>5.0538622399219584</v>
      </c>
      <c r="Z52" s="2">
        <f t="shared" si="9"/>
        <v>1</v>
      </c>
      <c r="AA52" s="2">
        <f t="shared" si="10"/>
        <v>1</v>
      </c>
      <c r="AB52" s="2">
        <f t="shared" si="11"/>
        <v>1</v>
      </c>
      <c r="AC52" s="2">
        <v>85.9</v>
      </c>
      <c r="AD52" s="2">
        <v>2.81</v>
      </c>
      <c r="AE52" s="2">
        <f t="shared" si="12"/>
        <v>3.9431411243134993</v>
      </c>
      <c r="AF52" s="2">
        <f t="shared" si="13"/>
        <v>1</v>
      </c>
      <c r="AG52" s="2">
        <f t="shared" si="14"/>
        <v>1</v>
      </c>
      <c r="AH52" s="2">
        <f t="shared" si="15"/>
        <v>1</v>
      </c>
    </row>
    <row r="53" spans="1:34" s="2" customFormat="1" x14ac:dyDescent="0.35">
      <c r="B53" s="2" t="s">
        <v>19</v>
      </c>
      <c r="C53" s="2">
        <v>68.099999999999994</v>
      </c>
      <c r="D53" s="2">
        <v>6.8</v>
      </c>
      <c r="E53" s="2">
        <v>86.58</v>
      </c>
      <c r="F53" s="2">
        <v>1.88</v>
      </c>
      <c r="G53" s="2">
        <v>88.02</v>
      </c>
      <c r="H53" s="2">
        <v>1.4</v>
      </c>
      <c r="I53" s="2">
        <f t="shared" si="0"/>
        <v>-9.0733113719915988</v>
      </c>
      <c r="J53" s="2">
        <f t="shared" si="1"/>
        <v>0</v>
      </c>
      <c r="K53" s="2">
        <f t="shared" si="2"/>
        <v>0</v>
      </c>
      <c r="L53" s="2">
        <f t="shared" si="3"/>
        <v>0</v>
      </c>
      <c r="M53" s="2">
        <v>87.88</v>
      </c>
      <c r="N53" s="2">
        <v>1.22</v>
      </c>
      <c r="O53" s="2">
        <f t="shared" si="4"/>
        <v>-9.0539449463864479</v>
      </c>
      <c r="P53" s="2">
        <f t="shared" si="5"/>
        <v>0</v>
      </c>
      <c r="Q53" s="2">
        <f t="shared" si="6"/>
        <v>0</v>
      </c>
      <c r="R53" s="2">
        <f t="shared" si="7"/>
        <v>0</v>
      </c>
      <c r="S53" s="2">
        <v>90.28</v>
      </c>
      <c r="T53" s="2">
        <v>0.33</v>
      </c>
      <c r="U53" s="2">
        <v>87.26</v>
      </c>
      <c r="V53" s="2">
        <v>1.83</v>
      </c>
      <c r="W53" s="2">
        <v>86.04</v>
      </c>
      <c r="X53" s="2">
        <v>2.95</v>
      </c>
      <c r="Y53" s="2">
        <f t="shared" si="8"/>
        <v>4.5169303946605259</v>
      </c>
      <c r="Z53" s="2">
        <f t="shared" si="9"/>
        <v>1</v>
      </c>
      <c r="AA53" s="2">
        <f t="shared" si="10"/>
        <v>1</v>
      </c>
      <c r="AB53" s="2">
        <f t="shared" si="11"/>
        <v>1</v>
      </c>
      <c r="AC53" s="2">
        <v>85</v>
      </c>
      <c r="AD53" s="2">
        <v>2.58</v>
      </c>
      <c r="AE53" s="2">
        <f t="shared" si="12"/>
        <v>6.4193402071364085</v>
      </c>
      <c r="AF53" s="2">
        <f t="shared" si="13"/>
        <v>1</v>
      </c>
      <c r="AG53" s="2">
        <f t="shared" si="14"/>
        <v>1</v>
      </c>
      <c r="AH53" s="2">
        <f t="shared" si="15"/>
        <v>1</v>
      </c>
    </row>
    <row r="54" spans="1:34" s="2" customFormat="1" x14ac:dyDescent="0.35">
      <c r="B54" s="2" t="s">
        <v>20</v>
      </c>
      <c r="C54" s="2">
        <v>72.400000000000006</v>
      </c>
      <c r="D54" s="2">
        <v>5.5</v>
      </c>
      <c r="E54" s="2">
        <v>86.34</v>
      </c>
      <c r="F54" s="2">
        <v>2.17</v>
      </c>
      <c r="G54" s="2">
        <v>87.46</v>
      </c>
      <c r="H54" s="2">
        <v>1.84</v>
      </c>
      <c r="I54" s="2">
        <f t="shared" si="0"/>
        <v>-8.2115545502723197</v>
      </c>
      <c r="J54" s="2">
        <f t="shared" si="1"/>
        <v>0</v>
      </c>
      <c r="K54" s="2">
        <f t="shared" si="2"/>
        <v>0</v>
      </c>
      <c r="L54" s="2">
        <f t="shared" si="3"/>
        <v>0</v>
      </c>
      <c r="M54" s="2">
        <v>87.14</v>
      </c>
      <c r="N54" s="2">
        <v>0.9</v>
      </c>
      <c r="O54" s="2">
        <f t="shared" si="4"/>
        <v>-8.363667477653248</v>
      </c>
      <c r="P54" s="2">
        <f t="shared" si="5"/>
        <v>0</v>
      </c>
      <c r="Q54" s="2">
        <f t="shared" si="6"/>
        <v>0</v>
      </c>
      <c r="R54" s="2">
        <f t="shared" si="7"/>
        <v>0</v>
      </c>
      <c r="S54" s="2">
        <v>89.94</v>
      </c>
      <c r="T54" s="2">
        <v>0.76</v>
      </c>
      <c r="U54" s="2">
        <v>87.26</v>
      </c>
      <c r="V54" s="2">
        <v>1.94</v>
      </c>
      <c r="W54" s="2">
        <v>85.88</v>
      </c>
      <c r="X54" s="2">
        <v>2.69</v>
      </c>
      <c r="Y54" s="2">
        <f t="shared" si="8"/>
        <v>4.5930129207398087</v>
      </c>
      <c r="Z54" s="2">
        <f t="shared" si="9"/>
        <v>1</v>
      </c>
      <c r="AA54" s="2">
        <f t="shared" si="10"/>
        <v>1</v>
      </c>
      <c r="AB54" s="2">
        <f t="shared" si="11"/>
        <v>1</v>
      </c>
      <c r="AC54" s="2">
        <v>84.62</v>
      </c>
      <c r="AD54" s="2">
        <v>3.32</v>
      </c>
      <c r="AE54" s="2">
        <f t="shared" si="12"/>
        <v>4.9394959955095743</v>
      </c>
      <c r="AF54" s="2">
        <f t="shared" si="13"/>
        <v>1</v>
      </c>
      <c r="AG54" s="2">
        <f t="shared" si="14"/>
        <v>1</v>
      </c>
      <c r="AH54" s="2">
        <f t="shared" si="15"/>
        <v>1</v>
      </c>
    </row>
    <row r="55" spans="1:34" s="3" customFormat="1" x14ac:dyDescent="0.35">
      <c r="B55" s="3" t="s">
        <v>22</v>
      </c>
      <c r="C55" s="3">
        <v>66.5</v>
      </c>
      <c r="D55" s="3">
        <v>5.0999999999999996</v>
      </c>
      <c r="E55" s="3">
        <v>86.78</v>
      </c>
      <c r="F55" s="3">
        <v>2.29</v>
      </c>
      <c r="G55" s="3">
        <v>87.44</v>
      </c>
      <c r="H55" s="3">
        <v>0.86</v>
      </c>
      <c r="I55" s="3">
        <f t="shared" si="0"/>
        <v>-12.803185305507458</v>
      </c>
      <c r="J55" s="3">
        <f t="shared" si="1"/>
        <v>0</v>
      </c>
      <c r="K55" s="3">
        <f t="shared" si="2"/>
        <v>0</v>
      </c>
      <c r="L55" s="3">
        <f t="shared" si="3"/>
        <v>0</v>
      </c>
      <c r="M55" s="3">
        <v>86.2</v>
      </c>
      <c r="N55" s="3">
        <v>1.92</v>
      </c>
      <c r="O55" s="3">
        <f t="shared" si="4"/>
        <v>-11.431792264648623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v>86.96</v>
      </c>
      <c r="T55" s="3">
        <v>2.16</v>
      </c>
      <c r="U55" s="3">
        <v>87.76</v>
      </c>
      <c r="V55" s="3">
        <v>1.25</v>
      </c>
      <c r="W55" s="3">
        <v>78.959999999999994</v>
      </c>
      <c r="X55" s="3">
        <v>4.57</v>
      </c>
      <c r="Y55" s="3">
        <f t="shared" si="8"/>
        <v>5.004841005911393</v>
      </c>
      <c r="Z55" s="3">
        <f t="shared" si="9"/>
        <v>1</v>
      </c>
      <c r="AA55" s="3">
        <f t="shared" si="10"/>
        <v>1</v>
      </c>
      <c r="AB55" s="3">
        <f t="shared" si="11"/>
        <v>1</v>
      </c>
      <c r="AC55" s="3">
        <v>82.34</v>
      </c>
      <c r="AD55" s="3">
        <v>5.03</v>
      </c>
      <c r="AE55" s="3">
        <f t="shared" si="12"/>
        <v>2.668848767105056</v>
      </c>
      <c r="AF55" s="3">
        <f t="shared" si="13"/>
        <v>1</v>
      </c>
      <c r="AG55" s="3">
        <f t="shared" si="14"/>
        <v>1</v>
      </c>
      <c r="AH55" s="3">
        <f t="shared" si="15"/>
        <v>0</v>
      </c>
    </row>
    <row r="56" spans="1:34" s="3" customFormat="1" x14ac:dyDescent="0.35">
      <c r="A56" s="3" t="s">
        <v>33</v>
      </c>
      <c r="B56" s="3" t="s">
        <v>23</v>
      </c>
      <c r="C56" s="3">
        <v>55.1</v>
      </c>
      <c r="D56" s="3">
        <v>5.4</v>
      </c>
      <c r="E56" s="3">
        <v>86.92</v>
      </c>
      <c r="F56" s="3">
        <v>2.84</v>
      </c>
      <c r="G56" s="3">
        <v>85.92</v>
      </c>
      <c r="H56" s="3">
        <v>0.64</v>
      </c>
      <c r="I56" s="3">
        <f t="shared" si="0"/>
        <v>-17.922967180594842</v>
      </c>
      <c r="J56" s="3">
        <f t="shared" si="1"/>
        <v>0</v>
      </c>
      <c r="K56" s="3">
        <f t="shared" si="2"/>
        <v>0</v>
      </c>
      <c r="L56" s="3">
        <f t="shared" si="3"/>
        <v>0</v>
      </c>
      <c r="M56" s="3">
        <v>86.08</v>
      </c>
      <c r="N56" s="3">
        <v>0.9</v>
      </c>
      <c r="O56" s="3">
        <f t="shared" si="4"/>
        <v>-17.895261208125472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v>85.22</v>
      </c>
      <c r="T56" s="3">
        <v>2.21</v>
      </c>
      <c r="U56" s="3">
        <v>85.52</v>
      </c>
      <c r="V56" s="3">
        <v>2.3199999999999998</v>
      </c>
      <c r="W56" s="3">
        <v>72.5</v>
      </c>
      <c r="X56" s="3">
        <v>4.41</v>
      </c>
      <c r="Y56" s="3">
        <f t="shared" si="8"/>
        <v>8.1544828288231255</v>
      </c>
      <c r="Z56" s="3">
        <f t="shared" si="9"/>
        <v>1</v>
      </c>
      <c r="AA56" s="3">
        <f t="shared" si="10"/>
        <v>1</v>
      </c>
      <c r="AB56" s="3">
        <f t="shared" si="11"/>
        <v>1</v>
      </c>
      <c r="AC56" s="3">
        <v>81.239999999999995</v>
      </c>
      <c r="AD56" s="3">
        <v>5.63</v>
      </c>
      <c r="AE56" s="3">
        <f t="shared" si="12"/>
        <v>2.0809195259896036</v>
      </c>
      <c r="AF56" s="3">
        <f t="shared" si="13"/>
        <v>1</v>
      </c>
      <c r="AG56" s="3">
        <f t="shared" si="14"/>
        <v>0</v>
      </c>
      <c r="AH56" s="3">
        <f t="shared" si="15"/>
        <v>0</v>
      </c>
    </row>
    <row r="57" spans="1:34" s="3" customFormat="1" x14ac:dyDescent="0.35">
      <c r="B57" s="3" t="s">
        <v>24</v>
      </c>
      <c r="C57" s="3">
        <v>60</v>
      </c>
      <c r="D57" s="3">
        <v>7.1</v>
      </c>
      <c r="E57" s="3">
        <v>86.9</v>
      </c>
      <c r="F57" s="3">
        <v>2.73</v>
      </c>
      <c r="G57" s="3">
        <v>86</v>
      </c>
      <c r="H57" s="3">
        <v>0.76</v>
      </c>
      <c r="I57" s="3">
        <f t="shared" si="0"/>
        <v>-11.514393386116678</v>
      </c>
      <c r="J57" s="3">
        <f t="shared" si="1"/>
        <v>0</v>
      </c>
      <c r="K57" s="3">
        <f t="shared" si="2"/>
        <v>0</v>
      </c>
      <c r="L57" s="3">
        <f t="shared" si="3"/>
        <v>0</v>
      </c>
      <c r="M57" s="3">
        <v>85.94</v>
      </c>
      <c r="N57" s="3">
        <v>0.4</v>
      </c>
      <c r="O57" s="3">
        <f t="shared" si="4"/>
        <v>-11.535156602687577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v>84.74</v>
      </c>
      <c r="T57" s="3">
        <v>2.88</v>
      </c>
      <c r="U57" s="3">
        <v>85.22</v>
      </c>
      <c r="V57" s="3">
        <v>2.14</v>
      </c>
      <c r="W57" s="3">
        <v>72.319999999999993</v>
      </c>
      <c r="X57" s="3">
        <v>4.41</v>
      </c>
      <c r="Y57" s="3">
        <f t="shared" si="8"/>
        <v>7.4567365320245305</v>
      </c>
      <c r="Z57" s="3">
        <f t="shared" si="9"/>
        <v>1</v>
      </c>
      <c r="AA57" s="3">
        <f t="shared" si="10"/>
        <v>1</v>
      </c>
      <c r="AB57" s="3">
        <f t="shared" si="11"/>
        <v>1</v>
      </c>
      <c r="AC57" s="3">
        <v>81</v>
      </c>
      <c r="AD57" s="3">
        <v>5.43</v>
      </c>
      <c r="AE57" s="3">
        <f t="shared" si="12"/>
        <v>1.924175359215305</v>
      </c>
      <c r="AF57" s="3">
        <f t="shared" si="13"/>
        <v>1</v>
      </c>
      <c r="AG57" s="3">
        <f t="shared" si="14"/>
        <v>0</v>
      </c>
      <c r="AH57" s="3">
        <f t="shared" si="15"/>
        <v>0</v>
      </c>
    </row>
    <row r="58" spans="1:34" s="3" customFormat="1" x14ac:dyDescent="0.35">
      <c r="B58" s="3" t="s">
        <v>25</v>
      </c>
      <c r="C58" s="3">
        <v>58.3</v>
      </c>
      <c r="D58" s="3">
        <v>6</v>
      </c>
      <c r="E58" s="3">
        <v>85.4</v>
      </c>
      <c r="F58" s="3">
        <v>4.5999999999999996</v>
      </c>
      <c r="G58" s="3">
        <v>85.44</v>
      </c>
      <c r="H58" s="3">
        <v>1.46</v>
      </c>
      <c r="I58" s="3">
        <f t="shared" si="0"/>
        <v>-13.898480721539412</v>
      </c>
      <c r="J58" s="3">
        <f t="shared" si="1"/>
        <v>0</v>
      </c>
      <c r="K58" s="3">
        <f t="shared" si="2"/>
        <v>0</v>
      </c>
      <c r="L58" s="3">
        <f t="shared" si="3"/>
        <v>0</v>
      </c>
      <c r="M58" s="3">
        <v>84.72</v>
      </c>
      <c r="N58" s="3">
        <v>2.12</v>
      </c>
      <c r="O58" s="3">
        <f t="shared" si="4"/>
        <v>-13.129111270921355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v>80.28</v>
      </c>
      <c r="T58" s="3">
        <v>2.5</v>
      </c>
      <c r="U58" s="3">
        <v>84.34</v>
      </c>
      <c r="V58" s="3">
        <v>3.26</v>
      </c>
      <c r="W58" s="3">
        <v>67.28</v>
      </c>
      <c r="X58" s="3">
        <v>3.3</v>
      </c>
      <c r="Y58" s="3">
        <f t="shared" si="8"/>
        <v>9.9297415186786857</v>
      </c>
      <c r="Z58" s="3">
        <f t="shared" si="9"/>
        <v>1</v>
      </c>
      <c r="AA58" s="3">
        <f t="shared" si="10"/>
        <v>1</v>
      </c>
      <c r="AB58" s="3">
        <f t="shared" si="11"/>
        <v>1</v>
      </c>
      <c r="AC58" s="3">
        <v>78.48</v>
      </c>
      <c r="AD58" s="3">
        <v>7.2</v>
      </c>
      <c r="AE58" s="3">
        <f t="shared" si="12"/>
        <v>0.74683010613976619</v>
      </c>
      <c r="AF58" s="3">
        <f t="shared" si="13"/>
        <v>0</v>
      </c>
      <c r="AG58" s="3">
        <f t="shared" si="14"/>
        <v>0</v>
      </c>
      <c r="AH58" s="3">
        <f t="shared" si="15"/>
        <v>0</v>
      </c>
    </row>
    <row r="59" spans="1:34" s="4" customFormat="1" x14ac:dyDescent="0.35">
      <c r="B59" s="4" t="s">
        <v>26</v>
      </c>
      <c r="C59" s="4">
        <v>60</v>
      </c>
      <c r="D59" s="4">
        <v>5.0999999999999996</v>
      </c>
      <c r="E59" s="4">
        <v>85.44</v>
      </c>
      <c r="F59" s="4">
        <v>4.1500000000000004</v>
      </c>
      <c r="G59" s="4">
        <v>79.38</v>
      </c>
      <c r="H59" s="4">
        <v>3.36</v>
      </c>
      <c r="I59" s="4">
        <f t="shared" si="0"/>
        <v>-10.034637435432</v>
      </c>
      <c r="J59" s="4">
        <f t="shared" si="1"/>
        <v>0</v>
      </c>
      <c r="K59" s="4">
        <f t="shared" si="2"/>
        <v>0</v>
      </c>
      <c r="L59" s="4">
        <f t="shared" si="3"/>
        <v>0</v>
      </c>
      <c r="M59" s="4">
        <v>81.319999999999993</v>
      </c>
      <c r="N59" s="4">
        <v>2.96</v>
      </c>
      <c r="O59" s="4">
        <f t="shared" si="4"/>
        <v>-11.433385920726119</v>
      </c>
      <c r="P59" s="4">
        <f t="shared" si="5"/>
        <v>0</v>
      </c>
      <c r="Q59" s="4">
        <f t="shared" si="6"/>
        <v>0</v>
      </c>
      <c r="R59" s="4">
        <f t="shared" si="7"/>
        <v>0</v>
      </c>
      <c r="S59" s="4">
        <v>72.599999999999994</v>
      </c>
      <c r="T59" s="4">
        <v>4.82</v>
      </c>
      <c r="U59" s="4">
        <v>75.400000000000006</v>
      </c>
      <c r="V59" s="4">
        <v>6.37</v>
      </c>
      <c r="W59" s="4">
        <v>55.44</v>
      </c>
      <c r="X59" s="4">
        <v>4.8899999999999997</v>
      </c>
      <c r="Y59" s="4">
        <f t="shared" si="8"/>
        <v>7.9031780541661041</v>
      </c>
      <c r="Z59" s="4">
        <f t="shared" si="9"/>
        <v>1</v>
      </c>
      <c r="AA59" s="4">
        <f t="shared" si="10"/>
        <v>1</v>
      </c>
      <c r="AB59" s="4">
        <f t="shared" si="11"/>
        <v>1</v>
      </c>
      <c r="AC59" s="4">
        <v>69.900000000000006</v>
      </c>
      <c r="AD59" s="4">
        <v>6.54</v>
      </c>
      <c r="AE59" s="4">
        <f t="shared" si="12"/>
        <v>1.0509417283815212</v>
      </c>
      <c r="AF59" s="4">
        <f t="shared" si="13"/>
        <v>0</v>
      </c>
      <c r="AG59" s="4">
        <f t="shared" si="14"/>
        <v>0</v>
      </c>
      <c r="AH59" s="4">
        <f t="shared" si="15"/>
        <v>0</v>
      </c>
    </row>
    <row r="60" spans="1:34" s="4" customFormat="1" x14ac:dyDescent="0.35">
      <c r="B60" s="4" t="s">
        <v>27</v>
      </c>
      <c r="C60" s="4">
        <v>54.5</v>
      </c>
      <c r="D60" s="4">
        <v>6.2</v>
      </c>
      <c r="E60" s="4">
        <v>86.7</v>
      </c>
      <c r="F60" s="4">
        <v>1.72</v>
      </c>
      <c r="G60" s="4">
        <v>73.78</v>
      </c>
      <c r="H60" s="4">
        <v>4.9800000000000004</v>
      </c>
      <c r="I60" s="4">
        <f t="shared" si="0"/>
        <v>-7.6667221712526805</v>
      </c>
      <c r="J60" s="4">
        <f t="shared" si="1"/>
        <v>0</v>
      </c>
      <c r="K60" s="4">
        <f t="shared" si="2"/>
        <v>0</v>
      </c>
      <c r="L60" s="4">
        <f t="shared" si="3"/>
        <v>0</v>
      </c>
      <c r="M60" s="4">
        <v>81.42</v>
      </c>
      <c r="N60" s="4">
        <v>2.5099999999999998</v>
      </c>
      <c r="O60" s="4">
        <f t="shared" si="4"/>
        <v>-12.727015713600389</v>
      </c>
      <c r="P60" s="4">
        <f t="shared" si="5"/>
        <v>0</v>
      </c>
      <c r="Q60" s="4">
        <f t="shared" si="6"/>
        <v>0</v>
      </c>
      <c r="R60" s="4">
        <f t="shared" si="7"/>
        <v>0</v>
      </c>
      <c r="S60" s="4">
        <v>60.44</v>
      </c>
      <c r="T60" s="4">
        <v>8.51</v>
      </c>
      <c r="U60" s="4">
        <v>66.2</v>
      </c>
      <c r="V60" s="4">
        <v>8.31</v>
      </c>
      <c r="W60" s="4">
        <v>49.9</v>
      </c>
      <c r="X60" s="4">
        <v>3.87</v>
      </c>
      <c r="Y60" s="4">
        <f t="shared" si="8"/>
        <v>3.5652693715201536</v>
      </c>
      <c r="Z60" s="4">
        <f t="shared" si="9"/>
        <v>1</v>
      </c>
      <c r="AA60" s="4">
        <f t="shared" si="10"/>
        <v>1</v>
      </c>
      <c r="AB60" s="4">
        <f t="shared" si="11"/>
        <v>1</v>
      </c>
      <c r="AC60" s="4">
        <v>58.78</v>
      </c>
      <c r="AD60" s="4">
        <v>1.89</v>
      </c>
      <c r="AE60" s="4">
        <f t="shared" si="12"/>
        <v>0.60217618953077556</v>
      </c>
      <c r="AF60" s="4">
        <f t="shared" si="13"/>
        <v>0</v>
      </c>
      <c r="AG60" s="4">
        <f t="shared" si="14"/>
        <v>0</v>
      </c>
      <c r="AH60" s="4">
        <f t="shared" si="15"/>
        <v>0</v>
      </c>
    </row>
    <row r="61" spans="1:34" s="4" customFormat="1" x14ac:dyDescent="0.35">
      <c r="B61" s="4" t="s">
        <v>28</v>
      </c>
      <c r="C61" s="4">
        <v>51.5</v>
      </c>
      <c r="D61" s="4">
        <v>5.9</v>
      </c>
      <c r="E61" s="4">
        <v>85.92</v>
      </c>
      <c r="F61" s="4">
        <v>0.87</v>
      </c>
      <c r="G61" s="4">
        <v>69.540000000000006</v>
      </c>
      <c r="H61" s="4">
        <v>6.52</v>
      </c>
      <c r="I61" s="4">
        <f t="shared" si="0"/>
        <v>-6.4876809961406003</v>
      </c>
      <c r="J61" s="4">
        <f t="shared" si="1"/>
        <v>0</v>
      </c>
      <c r="K61" s="4">
        <f t="shared" si="2"/>
        <v>0</v>
      </c>
      <c r="L61" s="4">
        <f t="shared" si="3"/>
        <v>0</v>
      </c>
      <c r="M61" s="4">
        <v>71.34</v>
      </c>
      <c r="N61" s="4">
        <v>7.86</v>
      </c>
      <c r="O61" s="4">
        <f t="shared" si="4"/>
        <v>-6.3837590131619697</v>
      </c>
      <c r="P61" s="4">
        <f t="shared" si="5"/>
        <v>0</v>
      </c>
      <c r="Q61" s="4">
        <f t="shared" si="6"/>
        <v>0</v>
      </c>
      <c r="R61" s="4">
        <f t="shared" si="7"/>
        <v>0</v>
      </c>
      <c r="S61" s="4">
        <v>49.82</v>
      </c>
      <c r="T61" s="4">
        <v>8.58</v>
      </c>
      <c r="U61" s="4">
        <v>51.24</v>
      </c>
      <c r="V61" s="4">
        <v>7.32</v>
      </c>
      <c r="W61" s="4">
        <v>41.64</v>
      </c>
      <c r="X61" s="4">
        <v>4.9800000000000004</v>
      </c>
      <c r="Y61" s="4">
        <f t="shared" si="8"/>
        <v>2.6074661773528591</v>
      </c>
      <c r="Z61" s="4">
        <f t="shared" si="9"/>
        <v>1</v>
      </c>
      <c r="AA61" s="4">
        <f t="shared" si="10"/>
        <v>1</v>
      </c>
      <c r="AB61" s="4">
        <f t="shared" si="11"/>
        <v>0</v>
      </c>
      <c r="AC61" s="4">
        <v>56.56</v>
      </c>
      <c r="AD61" s="4">
        <v>5.51</v>
      </c>
      <c r="AE61" s="4">
        <f t="shared" si="12"/>
        <v>-2.090221445996979</v>
      </c>
      <c r="AF61" s="4">
        <f t="shared" si="13"/>
        <v>0</v>
      </c>
      <c r="AG61" s="4">
        <f t="shared" si="14"/>
        <v>0</v>
      </c>
      <c r="AH61" s="4">
        <f t="shared" si="15"/>
        <v>0</v>
      </c>
    </row>
    <row r="62" spans="1:34" s="2" customFormat="1" x14ac:dyDescent="0.35">
      <c r="B62" s="2" t="s">
        <v>18</v>
      </c>
      <c r="C62" s="2">
        <v>59.04</v>
      </c>
      <c r="D62" s="2">
        <v>12.73</v>
      </c>
      <c r="E62" s="2">
        <v>44.6</v>
      </c>
      <c r="F62" s="2">
        <v>12.81</v>
      </c>
      <c r="G62" s="2">
        <v>54.28</v>
      </c>
      <c r="H62" s="2">
        <v>14.68</v>
      </c>
      <c r="I62" s="2">
        <f t="shared" si="0"/>
        <v>0.77466987410739896</v>
      </c>
      <c r="J62" s="2">
        <f t="shared" si="1"/>
        <v>0</v>
      </c>
      <c r="K62" s="2">
        <f t="shared" si="2"/>
        <v>0</v>
      </c>
      <c r="L62" s="2">
        <f t="shared" si="3"/>
        <v>0</v>
      </c>
      <c r="M62" s="2">
        <v>54.52</v>
      </c>
      <c r="N62" s="2">
        <v>14.41</v>
      </c>
      <c r="O62" s="2">
        <f t="shared" si="4"/>
        <v>0.74338385058559731</v>
      </c>
      <c r="P62" s="2">
        <f t="shared" si="5"/>
        <v>0</v>
      </c>
      <c r="Q62" s="2">
        <f t="shared" si="6"/>
        <v>0</v>
      </c>
      <c r="R62" s="2">
        <f t="shared" si="7"/>
        <v>0</v>
      </c>
      <c r="S62" s="2">
        <v>54.8</v>
      </c>
      <c r="T62" s="2">
        <v>12.3</v>
      </c>
      <c r="U62" s="2">
        <v>52.82</v>
      </c>
      <c r="V62" s="2">
        <v>12.77</v>
      </c>
      <c r="W62" s="2">
        <v>47.36</v>
      </c>
      <c r="X62" s="2">
        <v>15.24</v>
      </c>
      <c r="Y62" s="2">
        <f t="shared" si="8"/>
        <v>1.2013327059222469</v>
      </c>
      <c r="Z62" s="2">
        <f t="shared" si="9"/>
        <v>0</v>
      </c>
      <c r="AA62" s="2">
        <f t="shared" si="10"/>
        <v>0</v>
      </c>
      <c r="AB62" s="2">
        <f t="shared" si="11"/>
        <v>0</v>
      </c>
      <c r="AC62" s="2">
        <v>37.54</v>
      </c>
      <c r="AD62" s="2">
        <v>46.21</v>
      </c>
      <c r="AE62" s="2">
        <f t="shared" si="12"/>
        <v>1.1414070593832371</v>
      </c>
      <c r="AF62" s="2">
        <f t="shared" si="13"/>
        <v>0</v>
      </c>
      <c r="AG62" s="2">
        <f t="shared" si="14"/>
        <v>0</v>
      </c>
      <c r="AH62" s="2">
        <f t="shared" si="15"/>
        <v>0</v>
      </c>
    </row>
    <row r="63" spans="1:34" s="2" customFormat="1" x14ac:dyDescent="0.35">
      <c r="B63" s="2" t="s">
        <v>19</v>
      </c>
      <c r="C63" s="2">
        <v>47.82</v>
      </c>
      <c r="D63" s="2">
        <v>7.18</v>
      </c>
      <c r="E63" s="2">
        <v>49.66</v>
      </c>
      <c r="F63" s="2">
        <v>8.69</v>
      </c>
      <c r="G63" s="2">
        <v>52.98</v>
      </c>
      <c r="H63" s="2">
        <v>20.93</v>
      </c>
      <c r="I63" s="2">
        <f t="shared" si="0"/>
        <v>-0.73743088767971776</v>
      </c>
      <c r="J63" s="2">
        <f t="shared" si="1"/>
        <v>0</v>
      </c>
      <c r="K63" s="2">
        <f t="shared" si="2"/>
        <v>0</v>
      </c>
      <c r="L63" s="2">
        <f t="shared" si="3"/>
        <v>0</v>
      </c>
      <c r="M63" s="2">
        <v>56.8</v>
      </c>
      <c r="N63" s="2">
        <v>15.44</v>
      </c>
      <c r="O63" s="2">
        <f t="shared" si="4"/>
        <v>-1.667699412624621</v>
      </c>
      <c r="P63" s="2">
        <f t="shared" si="5"/>
        <v>0</v>
      </c>
      <c r="Q63" s="2">
        <f t="shared" si="6"/>
        <v>0</v>
      </c>
      <c r="R63" s="2">
        <f t="shared" si="7"/>
        <v>0</v>
      </c>
      <c r="S63" s="2">
        <v>49.5</v>
      </c>
      <c r="T63" s="2">
        <v>22.16</v>
      </c>
      <c r="U63" s="2">
        <v>48.52</v>
      </c>
      <c r="V63" s="2">
        <v>16</v>
      </c>
      <c r="W63" s="2">
        <v>42.6</v>
      </c>
      <c r="X63" s="2">
        <v>10.71</v>
      </c>
      <c r="Y63" s="2">
        <f t="shared" si="8"/>
        <v>0.88653383937078023</v>
      </c>
      <c r="Z63" s="2">
        <f t="shared" si="9"/>
        <v>0</v>
      </c>
      <c r="AA63" s="2">
        <f t="shared" si="10"/>
        <v>0</v>
      </c>
      <c r="AB63" s="2">
        <f t="shared" si="11"/>
        <v>0</v>
      </c>
      <c r="AC63" s="2">
        <v>37.700000000000003</v>
      </c>
      <c r="AD63" s="2">
        <v>46.43</v>
      </c>
      <c r="AE63" s="2">
        <f t="shared" si="12"/>
        <v>0.7253048522653367</v>
      </c>
      <c r="AF63" s="2">
        <f t="shared" si="13"/>
        <v>0</v>
      </c>
      <c r="AG63" s="2">
        <f t="shared" si="14"/>
        <v>0</v>
      </c>
      <c r="AH63" s="2">
        <f t="shared" si="15"/>
        <v>0</v>
      </c>
    </row>
    <row r="64" spans="1:34" s="2" customFormat="1" x14ac:dyDescent="0.35">
      <c r="B64" s="2" t="s">
        <v>20</v>
      </c>
      <c r="C64" s="2">
        <v>45.18</v>
      </c>
      <c r="D64" s="2">
        <v>11.56</v>
      </c>
      <c r="E64" s="2">
        <v>50.88</v>
      </c>
      <c r="F64" s="2">
        <v>10.119999999999999</v>
      </c>
      <c r="G64" s="2">
        <v>52.66</v>
      </c>
      <c r="H64" s="2">
        <v>19.010000000000002</v>
      </c>
      <c r="I64" s="2">
        <f t="shared" si="0"/>
        <v>-1.063146193436671</v>
      </c>
      <c r="J64" s="2">
        <f t="shared" si="1"/>
        <v>0</v>
      </c>
      <c r="K64" s="2">
        <f t="shared" si="2"/>
        <v>0</v>
      </c>
      <c r="L64" s="2">
        <f t="shared" si="3"/>
        <v>0</v>
      </c>
      <c r="M64" s="2">
        <v>55.7</v>
      </c>
      <c r="N64" s="2">
        <v>17.170000000000002</v>
      </c>
      <c r="O64" s="2">
        <f t="shared" si="4"/>
        <v>-1.6071983112948114</v>
      </c>
      <c r="P64" s="2">
        <f t="shared" si="5"/>
        <v>0</v>
      </c>
      <c r="Q64" s="2">
        <f t="shared" si="6"/>
        <v>0</v>
      </c>
      <c r="R64" s="2">
        <f t="shared" si="7"/>
        <v>0</v>
      </c>
      <c r="S64" s="2">
        <v>46.32</v>
      </c>
      <c r="T64" s="2">
        <v>16.690000000000001</v>
      </c>
      <c r="U64" s="2">
        <v>50.6</v>
      </c>
      <c r="V64" s="2">
        <v>14.56</v>
      </c>
      <c r="W64" s="2">
        <v>43.18</v>
      </c>
      <c r="X64" s="2">
        <v>8.9700000000000006</v>
      </c>
      <c r="Y64" s="2">
        <f t="shared" si="8"/>
        <v>0.52404929526817445</v>
      </c>
      <c r="Z64" s="2">
        <f t="shared" si="9"/>
        <v>0</v>
      </c>
      <c r="AA64" s="2">
        <f t="shared" si="10"/>
        <v>0</v>
      </c>
      <c r="AB64" s="2">
        <f t="shared" si="11"/>
        <v>0</v>
      </c>
      <c r="AC64" s="2">
        <v>36.840000000000003</v>
      </c>
      <c r="AD64" s="2">
        <v>45.31</v>
      </c>
      <c r="AE64" s="2">
        <f t="shared" si="12"/>
        <v>0.62084868527353465</v>
      </c>
      <c r="AF64" s="2">
        <f t="shared" si="13"/>
        <v>0</v>
      </c>
      <c r="AG64" s="2">
        <f t="shared" si="14"/>
        <v>0</v>
      </c>
      <c r="AH64" s="2">
        <f t="shared" si="15"/>
        <v>0</v>
      </c>
    </row>
    <row r="65" spans="1:34" s="3" customFormat="1" x14ac:dyDescent="0.35">
      <c r="B65" s="3" t="s">
        <v>22</v>
      </c>
      <c r="C65" s="3">
        <v>28.26</v>
      </c>
      <c r="D65" s="3">
        <v>16.21</v>
      </c>
      <c r="E65" s="3">
        <v>36.92</v>
      </c>
      <c r="F65" s="3">
        <v>11.71</v>
      </c>
      <c r="G65" s="3">
        <v>41.66</v>
      </c>
      <c r="H65" s="3">
        <v>13.6</v>
      </c>
      <c r="I65" s="3">
        <f t="shared" si="0"/>
        <v>-2.0026246720201168</v>
      </c>
      <c r="J65" s="3">
        <f t="shared" si="1"/>
        <v>0</v>
      </c>
      <c r="K65" s="3">
        <f t="shared" si="2"/>
        <v>0</v>
      </c>
      <c r="L65" s="3">
        <f t="shared" si="3"/>
        <v>0</v>
      </c>
      <c r="M65" s="3">
        <v>30.96</v>
      </c>
      <c r="N65" s="3">
        <v>15.38</v>
      </c>
      <c r="O65" s="3">
        <f t="shared" si="4"/>
        <v>-0.38210197677618413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v>51.22</v>
      </c>
      <c r="T65" s="3">
        <v>18.45</v>
      </c>
      <c r="U65" s="3">
        <v>49.02</v>
      </c>
      <c r="V65" s="3">
        <v>12.78</v>
      </c>
      <c r="W65" s="3">
        <v>46.08</v>
      </c>
      <c r="X65" s="3">
        <v>13.86</v>
      </c>
      <c r="Y65" s="3">
        <f t="shared" si="8"/>
        <v>0.70437260480034436</v>
      </c>
      <c r="Z65" s="3">
        <f t="shared" si="9"/>
        <v>0</v>
      </c>
      <c r="AA65" s="3">
        <f t="shared" si="10"/>
        <v>0</v>
      </c>
      <c r="AB65" s="3">
        <f t="shared" si="11"/>
        <v>0</v>
      </c>
      <c r="AC65" s="3">
        <v>33.22</v>
      </c>
      <c r="AD65" s="3">
        <v>40.32</v>
      </c>
      <c r="AE65" s="3">
        <f t="shared" si="12"/>
        <v>1.2837166151746364</v>
      </c>
      <c r="AF65" s="3">
        <f t="shared" si="13"/>
        <v>0</v>
      </c>
      <c r="AG65" s="3">
        <f t="shared" si="14"/>
        <v>0</v>
      </c>
      <c r="AH65" s="3">
        <f t="shared" si="15"/>
        <v>0</v>
      </c>
    </row>
    <row r="66" spans="1:34" s="3" customFormat="1" x14ac:dyDescent="0.35">
      <c r="A66" s="3" t="s">
        <v>34</v>
      </c>
      <c r="B66" s="3" t="s">
        <v>23</v>
      </c>
      <c r="C66" s="3">
        <v>45.02</v>
      </c>
      <c r="D66" s="3">
        <v>10.86</v>
      </c>
      <c r="E66" s="3">
        <v>37.82</v>
      </c>
      <c r="F66" s="3">
        <v>11.13</v>
      </c>
      <c r="G66" s="3">
        <v>35.76</v>
      </c>
      <c r="H66" s="3">
        <v>11.64</v>
      </c>
      <c r="I66" s="3">
        <f t="shared" si="0"/>
        <v>1.8394274378498077</v>
      </c>
      <c r="J66" s="3">
        <f t="shared" si="1"/>
        <v>1</v>
      </c>
      <c r="K66" s="3">
        <f t="shared" si="2"/>
        <v>0</v>
      </c>
      <c r="L66" s="3">
        <f t="shared" si="3"/>
        <v>0</v>
      </c>
      <c r="M66" s="3">
        <v>35.22</v>
      </c>
      <c r="N66" s="3">
        <v>14.65</v>
      </c>
      <c r="O66" s="3">
        <f t="shared" si="4"/>
        <v>1.6993768539880976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v>47.68</v>
      </c>
      <c r="T66" s="3">
        <v>20.7</v>
      </c>
      <c r="U66" s="3">
        <v>31.22</v>
      </c>
      <c r="V66" s="3">
        <v>7.03</v>
      </c>
      <c r="W66" s="3">
        <v>41.32</v>
      </c>
      <c r="X66" s="3">
        <v>7.76</v>
      </c>
      <c r="Y66" s="3">
        <f t="shared" si="8"/>
        <v>0.90977200578112438</v>
      </c>
      <c r="Z66" s="3">
        <f t="shared" si="9"/>
        <v>0</v>
      </c>
      <c r="AA66" s="3">
        <f t="shared" si="10"/>
        <v>0</v>
      </c>
      <c r="AB66" s="3">
        <f t="shared" si="11"/>
        <v>0</v>
      </c>
      <c r="AC66" s="3">
        <v>32.74</v>
      </c>
      <c r="AD66" s="3">
        <v>39.74</v>
      </c>
      <c r="AE66" s="3">
        <f t="shared" si="12"/>
        <v>1.0543746559437606</v>
      </c>
      <c r="AF66" s="3">
        <f t="shared" si="13"/>
        <v>0</v>
      </c>
      <c r="AG66" s="3">
        <f t="shared" si="14"/>
        <v>0</v>
      </c>
      <c r="AH66" s="3">
        <f t="shared" si="15"/>
        <v>0</v>
      </c>
    </row>
    <row r="67" spans="1:34" s="3" customFormat="1" x14ac:dyDescent="0.35">
      <c r="B67" s="3" t="s">
        <v>24</v>
      </c>
      <c r="C67" s="3">
        <v>23.2</v>
      </c>
      <c r="D67" s="3">
        <v>10.72</v>
      </c>
      <c r="E67" s="3">
        <v>34.799999999999997</v>
      </c>
      <c r="F67" s="3">
        <v>13.36</v>
      </c>
      <c r="G67" s="3">
        <v>34.200000000000003</v>
      </c>
      <c r="H67" s="3">
        <v>8.65</v>
      </c>
      <c r="I67" s="3">
        <f t="shared" ref="I67:I90" si="16">(C67-G67)*(SQRT(10))/(SQRT(D67^2+H67^2))</f>
        <v>-2.5252955128015064</v>
      </c>
      <c r="J67" s="3">
        <f t="shared" ref="J67:J91" si="17">IF(I67&gt;1.734064,1,0)</f>
        <v>0</v>
      </c>
      <c r="K67" s="3">
        <f t="shared" ref="K67:K91" si="18">IF(I67&gt;2.55238,1,0)</f>
        <v>0</v>
      </c>
      <c r="L67" s="3">
        <f t="shared" ref="L67:L91" si="19">IF(I67&gt;2.87844,1,0)</f>
        <v>0</v>
      </c>
      <c r="M67" s="3">
        <v>34.04</v>
      </c>
      <c r="N67" s="3">
        <v>14.97</v>
      </c>
      <c r="O67" s="3">
        <f t="shared" ref="O67:O91" si="20">(C67-M67)*(SQRT(10))/(SQRT(D67^2+N67^2))</f>
        <v>-1.861731602171788</v>
      </c>
      <c r="P67" s="3">
        <f t="shared" ref="P67:P91" si="21">IF(O67&gt;1.734064,1,0)</f>
        <v>0</v>
      </c>
      <c r="Q67" s="3">
        <f t="shared" ref="Q67:Q91" si="22">IF(O67&gt;2.55238,1,0)</f>
        <v>0</v>
      </c>
      <c r="R67" s="3">
        <f t="shared" ref="R67:R91" si="23">IF(O67&gt;2.87844,1,0)</f>
        <v>0</v>
      </c>
      <c r="S67" s="3">
        <v>35.78</v>
      </c>
      <c r="T67" s="3">
        <v>10.66</v>
      </c>
      <c r="U67" s="3">
        <v>37.42</v>
      </c>
      <c r="V67" s="3">
        <v>9.2899999999999991</v>
      </c>
      <c r="W67" s="3">
        <v>39.159999999999997</v>
      </c>
      <c r="X67" s="3">
        <v>4.63</v>
      </c>
      <c r="Y67" s="3">
        <f t="shared" ref="Y67:Y91" si="24">(S67-W67)*(SQRT(10))/(SQRT(T67^2+X67^2))</f>
        <v>-0.91967256521014329</v>
      </c>
      <c r="Z67" s="3">
        <f t="shared" ref="Z67:Z91" si="25">IF(Y67&gt;1.734064,1,0)</f>
        <v>0</v>
      </c>
      <c r="AA67" s="3">
        <f t="shared" ref="AA67:AA91" si="26">IF(Y67&gt;2.55238,1,0)</f>
        <v>0</v>
      </c>
      <c r="AB67" s="3">
        <f t="shared" ref="AB67:AB91" si="27">IF(Y67&gt;2.87844,1,0)</f>
        <v>0</v>
      </c>
      <c r="AC67" s="3">
        <v>33.24</v>
      </c>
      <c r="AD67" s="3">
        <v>40.32</v>
      </c>
      <c r="AE67" s="3">
        <f t="shared" ref="AE67:AE91" si="28">(S67-AC67)*(SQRT(10))/(SQRT(T67^2+AD67^2))</f>
        <v>0.19259354360209738</v>
      </c>
      <c r="AF67" s="3">
        <f t="shared" ref="AF67:AF91" si="29">IF(AE67&gt;1.734064,1,0)</f>
        <v>0</v>
      </c>
      <c r="AG67" s="3">
        <f t="shared" ref="AG67:AG91" si="30">IF(AE67&gt;2.55238,1,0)</f>
        <v>0</v>
      </c>
      <c r="AH67" s="3">
        <f t="shared" ref="AH67:AH91" si="31">IF(AE67&gt;2.87844,1,0)</f>
        <v>0</v>
      </c>
    </row>
    <row r="68" spans="1:34" s="3" customFormat="1" x14ac:dyDescent="0.35">
      <c r="B68" s="3" t="s">
        <v>25</v>
      </c>
      <c r="C68" s="3">
        <v>25.78</v>
      </c>
      <c r="D68" s="3">
        <v>10.25</v>
      </c>
      <c r="E68" s="3">
        <v>34.08</v>
      </c>
      <c r="F68" s="3">
        <v>12.27</v>
      </c>
      <c r="G68" s="3">
        <v>29.32</v>
      </c>
      <c r="H68" s="3">
        <v>5.16</v>
      </c>
      <c r="I68" s="3">
        <f t="shared" si="16"/>
        <v>-0.97550611510100838</v>
      </c>
      <c r="J68" s="3">
        <f t="shared" si="17"/>
        <v>0</v>
      </c>
      <c r="K68" s="3">
        <f t="shared" si="18"/>
        <v>0</v>
      </c>
      <c r="L68" s="3">
        <f t="shared" si="19"/>
        <v>0</v>
      </c>
      <c r="M68" s="3">
        <v>27.1</v>
      </c>
      <c r="N68" s="3">
        <v>5.88</v>
      </c>
      <c r="O68" s="3">
        <f t="shared" si="20"/>
        <v>-0.35324321748458615</v>
      </c>
      <c r="P68" s="3">
        <f t="shared" si="21"/>
        <v>0</v>
      </c>
      <c r="Q68" s="3">
        <f t="shared" si="22"/>
        <v>0</v>
      </c>
      <c r="R68" s="3">
        <f t="shared" si="23"/>
        <v>0</v>
      </c>
      <c r="S68" s="3">
        <v>30.62</v>
      </c>
      <c r="T68" s="3">
        <v>13.45</v>
      </c>
      <c r="U68" s="3">
        <v>34.92</v>
      </c>
      <c r="V68" s="3">
        <v>5.0999999999999996</v>
      </c>
      <c r="W68" s="3">
        <v>36.94</v>
      </c>
      <c r="X68" s="3">
        <v>7.39</v>
      </c>
      <c r="Y68" s="3">
        <f t="shared" si="24"/>
        <v>-1.3022913645033805</v>
      </c>
      <c r="Z68" s="3">
        <f t="shared" si="25"/>
        <v>0</v>
      </c>
      <c r="AA68" s="3">
        <f t="shared" si="26"/>
        <v>0</v>
      </c>
      <c r="AB68" s="3">
        <f t="shared" si="27"/>
        <v>0</v>
      </c>
      <c r="AC68" s="3">
        <v>26.36</v>
      </c>
      <c r="AD68" s="3">
        <v>31.04</v>
      </c>
      <c r="AE68" s="3">
        <f t="shared" si="28"/>
        <v>0.39822057172747505</v>
      </c>
      <c r="AF68" s="3">
        <f t="shared" si="29"/>
        <v>0</v>
      </c>
      <c r="AG68" s="3">
        <f t="shared" si="30"/>
        <v>0</v>
      </c>
      <c r="AH68" s="3">
        <f t="shared" si="31"/>
        <v>0</v>
      </c>
    </row>
    <row r="69" spans="1:34" s="4" customFormat="1" x14ac:dyDescent="0.35">
      <c r="B69" s="4" t="s">
        <v>26</v>
      </c>
      <c r="C69" s="4">
        <v>30.56</v>
      </c>
      <c r="D69" s="4">
        <v>4.71</v>
      </c>
      <c r="E69" s="4">
        <v>35.72</v>
      </c>
      <c r="F69" s="4">
        <v>10.82</v>
      </c>
      <c r="G69" s="4">
        <v>29</v>
      </c>
      <c r="H69" s="4">
        <v>8.5399999999999991</v>
      </c>
      <c r="I69" s="4">
        <f t="shared" si="16"/>
        <v>0.50582290812596309</v>
      </c>
      <c r="J69" s="4">
        <f t="shared" si="17"/>
        <v>0</v>
      </c>
      <c r="K69" s="4">
        <f t="shared" si="18"/>
        <v>0</v>
      </c>
      <c r="L69" s="4">
        <f t="shared" si="19"/>
        <v>0</v>
      </c>
      <c r="M69" s="4">
        <v>22.84</v>
      </c>
      <c r="N69" s="4">
        <v>6.12</v>
      </c>
      <c r="O69" s="4">
        <f t="shared" si="20"/>
        <v>3.1612143482376474</v>
      </c>
      <c r="P69" s="4">
        <f t="shared" si="21"/>
        <v>1</v>
      </c>
      <c r="Q69" s="4">
        <f t="shared" si="22"/>
        <v>1</v>
      </c>
      <c r="R69" s="4">
        <f t="shared" si="23"/>
        <v>1</v>
      </c>
      <c r="S69" s="4">
        <v>34.36</v>
      </c>
      <c r="T69" s="4">
        <v>13.35</v>
      </c>
      <c r="U69" s="4">
        <v>36.58</v>
      </c>
      <c r="V69" s="4">
        <v>13.16</v>
      </c>
      <c r="W69" s="4">
        <v>30.9</v>
      </c>
      <c r="X69" s="4">
        <v>9.06</v>
      </c>
      <c r="Y69" s="4">
        <f t="shared" si="24"/>
        <v>0.67816274189888814</v>
      </c>
      <c r="Z69" s="4">
        <f t="shared" si="25"/>
        <v>0</v>
      </c>
      <c r="AA69" s="4">
        <f t="shared" si="26"/>
        <v>0</v>
      </c>
      <c r="AB69" s="4">
        <f t="shared" si="27"/>
        <v>0</v>
      </c>
      <c r="AC69" s="4">
        <v>24.52</v>
      </c>
      <c r="AD69" s="4">
        <v>28.75</v>
      </c>
      <c r="AE69" s="4">
        <f t="shared" si="28"/>
        <v>0.98165419515825358</v>
      </c>
      <c r="AF69" s="4">
        <f t="shared" si="29"/>
        <v>0</v>
      </c>
      <c r="AG69" s="4">
        <f t="shared" si="30"/>
        <v>0</v>
      </c>
      <c r="AH69" s="4">
        <f t="shared" si="31"/>
        <v>0</v>
      </c>
    </row>
    <row r="70" spans="1:34" s="4" customFormat="1" x14ac:dyDescent="0.35">
      <c r="B70" s="4" t="s">
        <v>27</v>
      </c>
      <c r="C70" s="4">
        <v>29.48</v>
      </c>
      <c r="D70" s="4">
        <v>15.05</v>
      </c>
      <c r="E70" s="4">
        <v>31.2</v>
      </c>
      <c r="F70" s="4">
        <v>5.21</v>
      </c>
      <c r="G70" s="4">
        <v>23.12</v>
      </c>
      <c r="H70" s="4">
        <v>5.72</v>
      </c>
      <c r="I70" s="4">
        <f t="shared" si="16"/>
        <v>1.2491716190611719</v>
      </c>
      <c r="J70" s="4">
        <f t="shared" si="17"/>
        <v>0</v>
      </c>
      <c r="K70" s="4">
        <f t="shared" si="18"/>
        <v>0</v>
      </c>
      <c r="L70" s="4">
        <f t="shared" si="19"/>
        <v>0</v>
      </c>
      <c r="M70" s="4">
        <v>18.82</v>
      </c>
      <c r="N70" s="4">
        <v>4.97</v>
      </c>
      <c r="O70" s="4">
        <f t="shared" si="20"/>
        <v>2.1268871534122393</v>
      </c>
      <c r="P70" s="4">
        <f t="shared" si="21"/>
        <v>1</v>
      </c>
      <c r="Q70" s="4">
        <f t="shared" si="22"/>
        <v>0</v>
      </c>
      <c r="R70" s="4">
        <f t="shared" si="23"/>
        <v>0</v>
      </c>
      <c r="S70" s="4">
        <v>33.14</v>
      </c>
      <c r="T70" s="4">
        <v>13.04</v>
      </c>
      <c r="U70" s="4">
        <v>37.74</v>
      </c>
      <c r="V70" s="4">
        <v>8.31</v>
      </c>
      <c r="W70" s="4">
        <v>27.42</v>
      </c>
      <c r="X70" s="4">
        <v>4.28</v>
      </c>
      <c r="Y70" s="4">
        <f t="shared" si="24"/>
        <v>1.3179583559710453</v>
      </c>
      <c r="Z70" s="4">
        <f t="shared" si="25"/>
        <v>0</v>
      </c>
      <c r="AA70" s="4">
        <f t="shared" si="26"/>
        <v>0</v>
      </c>
      <c r="AB70" s="4">
        <f t="shared" si="27"/>
        <v>0</v>
      </c>
      <c r="AC70" s="4">
        <v>19.78</v>
      </c>
      <c r="AD70" s="4">
        <v>21.92</v>
      </c>
      <c r="AE70" s="4">
        <f t="shared" si="28"/>
        <v>1.6564314246855849</v>
      </c>
      <c r="AF70" s="4">
        <f t="shared" si="29"/>
        <v>0</v>
      </c>
      <c r="AG70" s="4">
        <f t="shared" si="30"/>
        <v>0</v>
      </c>
      <c r="AH70" s="4">
        <f t="shared" si="31"/>
        <v>0</v>
      </c>
    </row>
    <row r="71" spans="1:34" s="4" customFormat="1" x14ac:dyDescent="0.35">
      <c r="B71" s="4" t="s">
        <v>28</v>
      </c>
      <c r="C71" s="4">
        <v>22.32</v>
      </c>
      <c r="D71" s="4">
        <v>7.22</v>
      </c>
      <c r="E71" s="4">
        <v>23.46</v>
      </c>
      <c r="F71" s="4">
        <v>11.85</v>
      </c>
      <c r="G71" s="4">
        <v>18.96</v>
      </c>
      <c r="H71" s="4">
        <v>9.5</v>
      </c>
      <c r="I71" s="4">
        <f t="shared" si="16"/>
        <v>0.89046575709084075</v>
      </c>
      <c r="J71" s="4">
        <f t="shared" si="17"/>
        <v>0</v>
      </c>
      <c r="K71" s="4">
        <f t="shared" si="18"/>
        <v>0</v>
      </c>
      <c r="L71" s="4">
        <f t="shared" si="19"/>
        <v>0</v>
      </c>
      <c r="M71" s="4">
        <v>22.5</v>
      </c>
      <c r="N71" s="4">
        <v>6.74</v>
      </c>
      <c r="O71" s="4">
        <f t="shared" si="20"/>
        <v>-5.7629587710119459E-2</v>
      </c>
      <c r="P71" s="4">
        <f t="shared" si="21"/>
        <v>0</v>
      </c>
      <c r="Q71" s="4">
        <f t="shared" si="22"/>
        <v>0</v>
      </c>
      <c r="R71" s="4">
        <f t="shared" si="23"/>
        <v>0</v>
      </c>
      <c r="S71" s="4">
        <v>22</v>
      </c>
      <c r="T71" s="4">
        <v>4.49</v>
      </c>
      <c r="U71" s="4">
        <v>30.28</v>
      </c>
      <c r="V71" s="4">
        <v>6.45</v>
      </c>
      <c r="W71" s="4">
        <v>27.88</v>
      </c>
      <c r="X71" s="4">
        <v>3.31</v>
      </c>
      <c r="Y71" s="4">
        <f t="shared" si="24"/>
        <v>-3.3333740407118788</v>
      </c>
      <c r="Z71" s="4">
        <f t="shared" si="25"/>
        <v>0</v>
      </c>
      <c r="AA71" s="4">
        <f t="shared" si="26"/>
        <v>0</v>
      </c>
      <c r="AB71" s="4">
        <f t="shared" si="27"/>
        <v>0</v>
      </c>
      <c r="AC71" s="4">
        <v>20.48</v>
      </c>
      <c r="AD71" s="4">
        <v>22.98</v>
      </c>
      <c r="AE71" s="4">
        <f t="shared" si="28"/>
        <v>0.20528538452945722</v>
      </c>
      <c r="AF71" s="4">
        <f t="shared" si="29"/>
        <v>0</v>
      </c>
      <c r="AG71" s="4">
        <f t="shared" si="30"/>
        <v>0</v>
      </c>
      <c r="AH71" s="4">
        <f t="shared" si="31"/>
        <v>0</v>
      </c>
    </row>
    <row r="72" spans="1:34" s="2" customFormat="1" x14ac:dyDescent="0.35">
      <c r="B72" s="2" t="s">
        <v>18</v>
      </c>
      <c r="C72" s="2">
        <v>39.08</v>
      </c>
      <c r="D72" s="2">
        <v>28.12</v>
      </c>
      <c r="E72" s="2">
        <v>28.7</v>
      </c>
      <c r="F72" s="2">
        <v>12.19</v>
      </c>
      <c r="G72" s="2">
        <v>23.32</v>
      </c>
      <c r="H72" s="2">
        <v>6.22</v>
      </c>
      <c r="I72" s="2">
        <f t="shared" si="16"/>
        <v>1.7304865510223733</v>
      </c>
      <c r="J72" s="2">
        <f t="shared" si="17"/>
        <v>0</v>
      </c>
      <c r="K72" s="2">
        <f t="shared" si="18"/>
        <v>0</v>
      </c>
      <c r="L72" s="2">
        <f t="shared" si="19"/>
        <v>0</v>
      </c>
      <c r="M72" s="2">
        <v>33.6</v>
      </c>
      <c r="N72" s="2">
        <v>21.41</v>
      </c>
      <c r="O72" s="2">
        <f t="shared" si="20"/>
        <v>0.49031823258204449</v>
      </c>
      <c r="P72" s="2">
        <f t="shared" si="21"/>
        <v>0</v>
      </c>
      <c r="Q72" s="2">
        <f t="shared" si="22"/>
        <v>0</v>
      </c>
      <c r="R72" s="2">
        <f t="shared" si="23"/>
        <v>0</v>
      </c>
      <c r="S72" s="2">
        <v>33.82</v>
      </c>
      <c r="T72" s="2">
        <v>19.18</v>
      </c>
      <c r="U72" s="2">
        <v>25.1</v>
      </c>
      <c r="V72" s="2">
        <v>7.71</v>
      </c>
      <c r="W72" s="2">
        <v>32.08</v>
      </c>
      <c r="X72" s="2">
        <v>11.53</v>
      </c>
      <c r="Y72" s="2">
        <f t="shared" si="24"/>
        <v>0.2458732723717158</v>
      </c>
      <c r="Z72" s="2">
        <f t="shared" si="25"/>
        <v>0</v>
      </c>
      <c r="AA72" s="2">
        <f t="shared" si="26"/>
        <v>0</v>
      </c>
      <c r="AB72" s="2">
        <f t="shared" si="27"/>
        <v>0</v>
      </c>
      <c r="AC72" s="2">
        <v>56.84</v>
      </c>
      <c r="AD72" s="2">
        <v>25.81</v>
      </c>
      <c r="AE72" s="2">
        <f t="shared" si="28"/>
        <v>-2.2638052606222421</v>
      </c>
      <c r="AF72" s="2">
        <f t="shared" si="29"/>
        <v>0</v>
      </c>
      <c r="AG72" s="2">
        <f t="shared" si="30"/>
        <v>0</v>
      </c>
      <c r="AH72" s="2">
        <f t="shared" si="31"/>
        <v>0</v>
      </c>
    </row>
    <row r="73" spans="1:34" s="2" customFormat="1" x14ac:dyDescent="0.35">
      <c r="B73" s="2" t="s">
        <v>19</v>
      </c>
      <c r="C73" s="2">
        <v>34.840000000000003</v>
      </c>
      <c r="D73" s="2">
        <v>21.85</v>
      </c>
      <c r="E73" s="2">
        <v>21.94</v>
      </c>
      <c r="F73" s="2">
        <v>9.7200000000000006</v>
      </c>
      <c r="G73" s="2">
        <v>26.16</v>
      </c>
      <c r="H73" s="2">
        <v>9.7200000000000006</v>
      </c>
      <c r="I73" s="2">
        <f t="shared" si="16"/>
        <v>1.1477818031139162</v>
      </c>
      <c r="J73" s="2">
        <f t="shared" si="17"/>
        <v>0</v>
      </c>
      <c r="K73" s="2">
        <f t="shared" si="18"/>
        <v>0</v>
      </c>
      <c r="L73" s="2">
        <f t="shared" si="19"/>
        <v>0</v>
      </c>
      <c r="M73" s="2">
        <v>27.18</v>
      </c>
      <c r="N73" s="2">
        <v>22.91</v>
      </c>
      <c r="O73" s="2">
        <f t="shared" si="20"/>
        <v>0.76512420448603424</v>
      </c>
      <c r="P73" s="2">
        <f t="shared" si="21"/>
        <v>0</v>
      </c>
      <c r="Q73" s="2">
        <f t="shared" si="22"/>
        <v>0</v>
      </c>
      <c r="R73" s="2">
        <f t="shared" si="23"/>
        <v>0</v>
      </c>
      <c r="S73" s="2">
        <v>36.479999999999997</v>
      </c>
      <c r="T73" s="2">
        <v>14.53</v>
      </c>
      <c r="U73" s="2">
        <v>22.44</v>
      </c>
      <c r="V73" s="2">
        <v>7.35</v>
      </c>
      <c r="W73" s="2">
        <v>26.9</v>
      </c>
      <c r="X73" s="2">
        <v>9.6300000000000008</v>
      </c>
      <c r="Y73" s="2">
        <f t="shared" si="24"/>
        <v>1.7379221345301954</v>
      </c>
      <c r="Z73" s="2">
        <f t="shared" si="25"/>
        <v>1</v>
      </c>
      <c r="AA73" s="2">
        <f t="shared" si="26"/>
        <v>0</v>
      </c>
      <c r="AB73" s="2">
        <f t="shared" si="27"/>
        <v>0</v>
      </c>
      <c r="AC73" s="2">
        <v>59.74</v>
      </c>
      <c r="AD73" s="2">
        <v>18.829999999999998</v>
      </c>
      <c r="AE73" s="2">
        <f t="shared" si="28"/>
        <v>-3.0925771049924911</v>
      </c>
      <c r="AF73" s="2">
        <f t="shared" si="29"/>
        <v>0</v>
      </c>
      <c r="AG73" s="2">
        <f t="shared" si="30"/>
        <v>0</v>
      </c>
      <c r="AH73" s="2">
        <f t="shared" si="31"/>
        <v>0</v>
      </c>
    </row>
    <row r="74" spans="1:34" s="2" customFormat="1" x14ac:dyDescent="0.35">
      <c r="B74" s="2" t="s">
        <v>20</v>
      </c>
      <c r="C74" s="2">
        <v>31.26</v>
      </c>
      <c r="D74" s="2">
        <v>24.51</v>
      </c>
      <c r="E74" s="2">
        <v>19.46</v>
      </c>
      <c r="F74" s="2">
        <v>10.57</v>
      </c>
      <c r="G74" s="2">
        <v>26.3</v>
      </c>
      <c r="H74" s="2">
        <v>10.02</v>
      </c>
      <c r="I74" s="2">
        <f t="shared" si="16"/>
        <v>0.5923510320874924</v>
      </c>
      <c r="J74" s="2">
        <f t="shared" si="17"/>
        <v>0</v>
      </c>
      <c r="K74" s="2">
        <f t="shared" si="18"/>
        <v>0</v>
      </c>
      <c r="L74" s="2">
        <f t="shared" si="19"/>
        <v>0</v>
      </c>
      <c r="M74" s="2">
        <v>27.52</v>
      </c>
      <c r="N74" s="2">
        <v>22.67</v>
      </c>
      <c r="O74" s="2">
        <f t="shared" si="20"/>
        <v>0.3542408494570134</v>
      </c>
      <c r="P74" s="2">
        <f t="shared" si="21"/>
        <v>0</v>
      </c>
      <c r="Q74" s="2">
        <f t="shared" si="22"/>
        <v>0</v>
      </c>
      <c r="R74" s="2">
        <f t="shared" si="23"/>
        <v>0</v>
      </c>
      <c r="S74" s="2">
        <v>41.6</v>
      </c>
      <c r="T74" s="2">
        <v>23.2</v>
      </c>
      <c r="U74" s="2">
        <v>22.44</v>
      </c>
      <c r="V74" s="2">
        <v>7.34</v>
      </c>
      <c r="W74" s="2">
        <v>26.66</v>
      </c>
      <c r="X74" s="2">
        <v>9.52</v>
      </c>
      <c r="Y74" s="2">
        <f t="shared" si="24"/>
        <v>1.8839528120048021</v>
      </c>
      <c r="Z74" s="2">
        <f t="shared" si="25"/>
        <v>1</v>
      </c>
      <c r="AA74" s="2">
        <f t="shared" si="26"/>
        <v>0</v>
      </c>
      <c r="AB74" s="2">
        <f t="shared" si="27"/>
        <v>0</v>
      </c>
      <c r="AC74" s="2">
        <v>60.02</v>
      </c>
      <c r="AD74" s="2">
        <v>19.02</v>
      </c>
      <c r="AE74" s="2">
        <f t="shared" si="28"/>
        <v>-1.9416380518683105</v>
      </c>
      <c r="AF74" s="2">
        <f t="shared" si="29"/>
        <v>0</v>
      </c>
      <c r="AG74" s="2">
        <f t="shared" si="30"/>
        <v>0</v>
      </c>
      <c r="AH74" s="2">
        <f t="shared" si="31"/>
        <v>0</v>
      </c>
    </row>
    <row r="75" spans="1:34" s="3" customFormat="1" x14ac:dyDescent="0.35">
      <c r="B75" s="3" t="s">
        <v>22</v>
      </c>
      <c r="C75" s="3">
        <v>35.18</v>
      </c>
      <c r="D75" s="3">
        <v>19.95</v>
      </c>
      <c r="E75" s="3">
        <v>27.46</v>
      </c>
      <c r="F75" s="3">
        <v>8.1199999999999992</v>
      </c>
      <c r="G75" s="3">
        <v>27.58</v>
      </c>
      <c r="H75" s="3">
        <v>14.1</v>
      </c>
      <c r="I75" s="3">
        <f t="shared" si="16"/>
        <v>0.98377240632678609</v>
      </c>
      <c r="J75" s="3">
        <f t="shared" si="17"/>
        <v>0</v>
      </c>
      <c r="K75" s="3">
        <f t="shared" si="18"/>
        <v>0</v>
      </c>
      <c r="L75" s="3">
        <f t="shared" si="19"/>
        <v>0</v>
      </c>
      <c r="M75" s="3">
        <v>29.9</v>
      </c>
      <c r="N75" s="3">
        <v>21.35</v>
      </c>
      <c r="O75" s="3">
        <f t="shared" si="20"/>
        <v>0.57141217439069303</v>
      </c>
      <c r="P75" s="3">
        <f t="shared" si="21"/>
        <v>0</v>
      </c>
      <c r="Q75" s="3">
        <f t="shared" si="22"/>
        <v>0</v>
      </c>
      <c r="R75" s="3">
        <f t="shared" si="23"/>
        <v>0</v>
      </c>
      <c r="S75" s="3">
        <v>29.64</v>
      </c>
      <c r="T75" s="3">
        <v>14.72</v>
      </c>
      <c r="U75" s="3">
        <v>19.420000000000002</v>
      </c>
      <c r="V75" s="3">
        <v>6.97</v>
      </c>
      <c r="W75" s="3">
        <v>31.82</v>
      </c>
      <c r="X75" s="3">
        <v>10.28</v>
      </c>
      <c r="Y75" s="3">
        <f t="shared" si="24"/>
        <v>-0.3839618501066035</v>
      </c>
      <c r="Z75" s="3">
        <f t="shared" si="25"/>
        <v>0</v>
      </c>
      <c r="AA75" s="3">
        <f t="shared" si="26"/>
        <v>0</v>
      </c>
      <c r="AB75" s="3">
        <f t="shared" si="27"/>
        <v>0</v>
      </c>
      <c r="AC75" s="3">
        <v>59.46</v>
      </c>
      <c r="AD75" s="3">
        <v>25.09</v>
      </c>
      <c r="AE75" s="3">
        <f t="shared" si="28"/>
        <v>-3.2417132262667381</v>
      </c>
      <c r="AF75" s="3">
        <f t="shared" si="29"/>
        <v>0</v>
      </c>
      <c r="AG75" s="3">
        <f t="shared" si="30"/>
        <v>0</v>
      </c>
      <c r="AH75" s="3">
        <f t="shared" si="31"/>
        <v>0</v>
      </c>
    </row>
    <row r="76" spans="1:34" s="3" customFormat="1" x14ac:dyDescent="0.35">
      <c r="A76" s="3" t="s">
        <v>35</v>
      </c>
      <c r="B76" s="3" t="s">
        <v>23</v>
      </c>
      <c r="C76" s="3">
        <v>34.08</v>
      </c>
      <c r="D76" s="3">
        <v>23.35</v>
      </c>
      <c r="E76" s="3">
        <v>22.7</v>
      </c>
      <c r="F76" s="3">
        <v>8.1999999999999993</v>
      </c>
      <c r="G76" s="3">
        <v>24.3</v>
      </c>
      <c r="H76" s="3">
        <v>5.93</v>
      </c>
      <c r="I76" s="3">
        <f t="shared" si="16"/>
        <v>1.2837482572835621</v>
      </c>
      <c r="J76" s="3">
        <f t="shared" si="17"/>
        <v>0</v>
      </c>
      <c r="K76" s="3">
        <f t="shared" si="18"/>
        <v>0</v>
      </c>
      <c r="L76" s="3">
        <f t="shared" si="19"/>
        <v>0</v>
      </c>
      <c r="M76" s="3">
        <v>25.88</v>
      </c>
      <c r="N76" s="3">
        <v>24.09</v>
      </c>
      <c r="O76" s="3">
        <f t="shared" si="20"/>
        <v>0.77291429651775345</v>
      </c>
      <c r="P76" s="3">
        <f t="shared" si="21"/>
        <v>0</v>
      </c>
      <c r="Q76" s="3">
        <f t="shared" si="22"/>
        <v>0</v>
      </c>
      <c r="R76" s="3">
        <f t="shared" si="23"/>
        <v>0</v>
      </c>
      <c r="S76" s="3">
        <v>31.26</v>
      </c>
      <c r="T76" s="3">
        <v>18.21</v>
      </c>
      <c r="U76" s="3">
        <v>22.48</v>
      </c>
      <c r="V76" s="3">
        <v>3.59</v>
      </c>
      <c r="W76" s="3">
        <v>29.08</v>
      </c>
      <c r="X76" s="3">
        <v>7.08</v>
      </c>
      <c r="Y76" s="3">
        <f t="shared" si="24"/>
        <v>0.35284020280105793</v>
      </c>
      <c r="Z76" s="3">
        <f t="shared" si="25"/>
        <v>0</v>
      </c>
      <c r="AA76" s="3">
        <f t="shared" si="26"/>
        <v>0</v>
      </c>
      <c r="AB76" s="3">
        <f t="shared" si="27"/>
        <v>0</v>
      </c>
      <c r="AC76" s="3">
        <v>47.86</v>
      </c>
      <c r="AD76" s="3">
        <v>14.05</v>
      </c>
      <c r="AE76" s="3">
        <f t="shared" si="28"/>
        <v>-2.2823252911196943</v>
      </c>
      <c r="AF76" s="3">
        <f t="shared" si="29"/>
        <v>0</v>
      </c>
      <c r="AG76" s="3">
        <f t="shared" si="30"/>
        <v>0</v>
      </c>
      <c r="AH76" s="3">
        <f t="shared" si="31"/>
        <v>0</v>
      </c>
    </row>
    <row r="77" spans="1:34" s="3" customFormat="1" x14ac:dyDescent="0.35">
      <c r="B77" s="3" t="s">
        <v>24</v>
      </c>
      <c r="C77" s="3">
        <v>31.98</v>
      </c>
      <c r="D77" s="3">
        <v>14.61</v>
      </c>
      <c r="E77" s="3">
        <v>22.32</v>
      </c>
      <c r="F77" s="3">
        <v>8.4</v>
      </c>
      <c r="G77" s="3">
        <v>24.38</v>
      </c>
      <c r="H77" s="3">
        <v>5.96</v>
      </c>
      <c r="I77" s="3">
        <f t="shared" si="16"/>
        <v>1.5231295910008888</v>
      </c>
      <c r="J77" s="3">
        <f t="shared" si="17"/>
        <v>0</v>
      </c>
      <c r="K77" s="3">
        <f t="shared" si="18"/>
        <v>0</v>
      </c>
      <c r="L77" s="3">
        <f t="shared" si="19"/>
        <v>0</v>
      </c>
      <c r="M77" s="3">
        <v>25.72</v>
      </c>
      <c r="N77" s="3">
        <v>23.7</v>
      </c>
      <c r="O77" s="3">
        <f t="shared" si="20"/>
        <v>0.71102303470811279</v>
      </c>
      <c r="P77" s="3">
        <f t="shared" si="21"/>
        <v>0</v>
      </c>
      <c r="Q77" s="3">
        <f t="shared" si="22"/>
        <v>0</v>
      </c>
      <c r="R77" s="3">
        <f t="shared" si="23"/>
        <v>0</v>
      </c>
      <c r="S77" s="3">
        <v>29.58</v>
      </c>
      <c r="T77" s="3">
        <v>16.670000000000002</v>
      </c>
      <c r="U77" s="3">
        <v>22.38</v>
      </c>
      <c r="V77" s="3">
        <v>3.7</v>
      </c>
      <c r="W77" s="3">
        <v>29.1</v>
      </c>
      <c r="X77" s="3">
        <v>7.2</v>
      </c>
      <c r="Y77" s="3">
        <f t="shared" si="24"/>
        <v>8.3591617803778759E-2</v>
      </c>
      <c r="Z77" s="3">
        <f t="shared" si="25"/>
        <v>0</v>
      </c>
      <c r="AA77" s="3">
        <f t="shared" si="26"/>
        <v>0</v>
      </c>
      <c r="AB77" s="3">
        <f t="shared" si="27"/>
        <v>0</v>
      </c>
      <c r="AC77" s="3">
        <v>47.5</v>
      </c>
      <c r="AD77" s="3">
        <v>13.35</v>
      </c>
      <c r="AE77" s="3">
        <f t="shared" si="28"/>
        <v>-2.6533988818073437</v>
      </c>
      <c r="AF77" s="3">
        <f t="shared" si="29"/>
        <v>0</v>
      </c>
      <c r="AG77" s="3">
        <f t="shared" si="30"/>
        <v>0</v>
      </c>
      <c r="AH77" s="3">
        <f t="shared" si="31"/>
        <v>0</v>
      </c>
    </row>
    <row r="78" spans="1:34" s="3" customFormat="1" x14ac:dyDescent="0.35">
      <c r="B78" s="3" t="s">
        <v>25</v>
      </c>
      <c r="C78" s="3">
        <v>22.42</v>
      </c>
      <c r="D78" s="3">
        <v>10.69</v>
      </c>
      <c r="E78" s="3">
        <v>16.68</v>
      </c>
      <c r="F78" s="3">
        <v>7.75</v>
      </c>
      <c r="G78" s="3">
        <v>28.2</v>
      </c>
      <c r="H78" s="3">
        <v>16.37</v>
      </c>
      <c r="I78" s="3">
        <f t="shared" si="16"/>
        <v>-0.93487250494255925</v>
      </c>
      <c r="J78" s="3">
        <f t="shared" si="17"/>
        <v>0</v>
      </c>
      <c r="K78" s="3">
        <f t="shared" si="18"/>
        <v>0</v>
      </c>
      <c r="L78" s="3">
        <f t="shared" si="19"/>
        <v>0</v>
      </c>
      <c r="M78" s="3">
        <v>28.3</v>
      </c>
      <c r="N78" s="3">
        <v>23.33</v>
      </c>
      <c r="O78" s="3">
        <f t="shared" si="20"/>
        <v>-0.72456608674493928</v>
      </c>
      <c r="P78" s="3">
        <f t="shared" si="21"/>
        <v>0</v>
      </c>
      <c r="Q78" s="3">
        <f t="shared" si="22"/>
        <v>0</v>
      </c>
      <c r="R78" s="3">
        <f t="shared" si="23"/>
        <v>0</v>
      </c>
      <c r="S78" s="3">
        <v>40.74</v>
      </c>
      <c r="T78" s="3">
        <v>20.02</v>
      </c>
      <c r="U78" s="3">
        <v>21.7</v>
      </c>
      <c r="V78" s="3">
        <v>8.1</v>
      </c>
      <c r="W78" s="3">
        <v>25.56</v>
      </c>
      <c r="X78" s="3">
        <v>5.51</v>
      </c>
      <c r="Y78" s="3">
        <f t="shared" si="24"/>
        <v>2.3118107991341272</v>
      </c>
      <c r="Z78" s="3">
        <f t="shared" si="25"/>
        <v>1</v>
      </c>
      <c r="AA78" s="3">
        <f t="shared" si="26"/>
        <v>0</v>
      </c>
      <c r="AB78" s="3">
        <f t="shared" si="27"/>
        <v>0</v>
      </c>
      <c r="AC78" s="3">
        <v>50.58</v>
      </c>
      <c r="AD78" s="3">
        <v>12.89</v>
      </c>
      <c r="AE78" s="3">
        <f t="shared" si="28"/>
        <v>-1.306838020373231</v>
      </c>
      <c r="AF78" s="3">
        <f t="shared" si="29"/>
        <v>0</v>
      </c>
      <c r="AG78" s="3">
        <f t="shared" si="30"/>
        <v>0</v>
      </c>
      <c r="AH78" s="3">
        <f t="shared" si="31"/>
        <v>0</v>
      </c>
    </row>
    <row r="79" spans="1:34" s="4" customFormat="1" x14ac:dyDescent="0.35">
      <c r="B79" s="4" t="s">
        <v>26</v>
      </c>
      <c r="C79" s="4">
        <v>28.72</v>
      </c>
      <c r="D79" s="4">
        <v>11.36</v>
      </c>
      <c r="E79" s="4">
        <v>18.12</v>
      </c>
      <c r="F79" s="4">
        <v>10.43</v>
      </c>
      <c r="G79" s="4">
        <v>24.04</v>
      </c>
      <c r="H79" s="4">
        <v>9.91</v>
      </c>
      <c r="I79" s="4">
        <f t="shared" si="16"/>
        <v>0.98171753800557682</v>
      </c>
      <c r="J79" s="4">
        <f t="shared" si="17"/>
        <v>0</v>
      </c>
      <c r="K79" s="4">
        <f t="shared" si="18"/>
        <v>0</v>
      </c>
      <c r="L79" s="4">
        <f t="shared" si="19"/>
        <v>0</v>
      </c>
      <c r="M79" s="4">
        <v>20.62</v>
      </c>
      <c r="N79" s="4">
        <v>22.2</v>
      </c>
      <c r="O79" s="4">
        <f t="shared" si="20"/>
        <v>1.027136995240582</v>
      </c>
      <c r="P79" s="4">
        <f t="shared" si="21"/>
        <v>0</v>
      </c>
      <c r="Q79" s="4">
        <f t="shared" si="22"/>
        <v>0</v>
      </c>
      <c r="R79" s="4">
        <f t="shared" si="23"/>
        <v>0</v>
      </c>
      <c r="S79" s="4">
        <v>22</v>
      </c>
      <c r="T79" s="4">
        <v>16.940000000000001</v>
      </c>
      <c r="U79" s="4">
        <v>24.02</v>
      </c>
      <c r="V79" s="4">
        <v>7.07</v>
      </c>
      <c r="W79" s="4">
        <v>27</v>
      </c>
      <c r="X79" s="4">
        <v>4.3499999999999996</v>
      </c>
      <c r="Y79" s="4">
        <f t="shared" si="24"/>
        <v>-0.90404517608972801</v>
      </c>
      <c r="Z79" s="4">
        <f t="shared" si="25"/>
        <v>0</v>
      </c>
      <c r="AA79" s="4">
        <f t="shared" si="26"/>
        <v>0</v>
      </c>
      <c r="AB79" s="4">
        <f t="shared" si="27"/>
        <v>0</v>
      </c>
      <c r="AC79" s="4">
        <v>43.52</v>
      </c>
      <c r="AD79" s="4">
        <v>19.07</v>
      </c>
      <c r="AE79" s="4">
        <f t="shared" si="28"/>
        <v>-2.6679379546163755</v>
      </c>
      <c r="AF79" s="4">
        <f t="shared" si="29"/>
        <v>0</v>
      </c>
      <c r="AG79" s="4">
        <f t="shared" si="30"/>
        <v>0</v>
      </c>
      <c r="AH79" s="4">
        <f t="shared" si="31"/>
        <v>0</v>
      </c>
    </row>
    <row r="80" spans="1:34" s="4" customFormat="1" x14ac:dyDescent="0.35">
      <c r="B80" s="4" t="s">
        <v>27</v>
      </c>
      <c r="C80" s="4">
        <v>16.62</v>
      </c>
      <c r="D80" s="4">
        <v>9.35</v>
      </c>
      <c r="E80" s="4">
        <v>17.399999999999999</v>
      </c>
      <c r="F80" s="4">
        <v>9.27</v>
      </c>
      <c r="G80" s="4">
        <v>20.84</v>
      </c>
      <c r="H80" s="4">
        <v>7.9</v>
      </c>
      <c r="I80" s="4">
        <f t="shared" si="16"/>
        <v>-1.0902081843261746</v>
      </c>
      <c r="J80" s="4">
        <f t="shared" si="17"/>
        <v>0</v>
      </c>
      <c r="K80" s="4">
        <f t="shared" si="18"/>
        <v>0</v>
      </c>
      <c r="L80" s="4">
        <f t="shared" si="19"/>
        <v>0</v>
      </c>
      <c r="M80" s="4">
        <v>22.96</v>
      </c>
      <c r="N80" s="4">
        <v>11.08</v>
      </c>
      <c r="O80" s="4">
        <f t="shared" si="20"/>
        <v>-1.3828795973399965</v>
      </c>
      <c r="P80" s="4">
        <f t="shared" si="21"/>
        <v>0</v>
      </c>
      <c r="Q80" s="4">
        <f t="shared" si="22"/>
        <v>0</v>
      </c>
      <c r="R80" s="4">
        <f t="shared" si="23"/>
        <v>0</v>
      </c>
      <c r="S80" s="4">
        <v>22.74</v>
      </c>
      <c r="T80" s="4">
        <v>12.74</v>
      </c>
      <c r="U80" s="4">
        <v>24.44</v>
      </c>
      <c r="V80" s="4">
        <v>7.8</v>
      </c>
      <c r="W80" s="4">
        <v>25.78</v>
      </c>
      <c r="X80" s="4">
        <v>7.39</v>
      </c>
      <c r="Y80" s="4">
        <f t="shared" si="24"/>
        <v>-0.65271574055244386</v>
      </c>
      <c r="Z80" s="4">
        <f t="shared" si="25"/>
        <v>0</v>
      </c>
      <c r="AA80" s="4">
        <f t="shared" si="26"/>
        <v>0</v>
      </c>
      <c r="AB80" s="4">
        <f t="shared" si="27"/>
        <v>0</v>
      </c>
      <c r="AC80" s="4">
        <v>36.520000000000003</v>
      </c>
      <c r="AD80" s="4">
        <v>9.3000000000000007</v>
      </c>
      <c r="AE80" s="4">
        <f t="shared" si="28"/>
        <v>-2.7626516322075982</v>
      </c>
      <c r="AF80" s="4">
        <f t="shared" si="29"/>
        <v>0</v>
      </c>
      <c r="AG80" s="4">
        <f t="shared" si="30"/>
        <v>0</v>
      </c>
      <c r="AH80" s="4">
        <f t="shared" si="31"/>
        <v>0</v>
      </c>
    </row>
    <row r="81" spans="1:34" s="4" customFormat="1" x14ac:dyDescent="0.35">
      <c r="B81" s="4" t="s">
        <v>28</v>
      </c>
      <c r="C81" s="4">
        <v>25.1</v>
      </c>
      <c r="D81" s="4">
        <v>9.5500000000000007</v>
      </c>
      <c r="E81" s="4">
        <v>20.32</v>
      </c>
      <c r="F81" s="4">
        <v>8.24</v>
      </c>
      <c r="G81" s="4">
        <v>23.74</v>
      </c>
      <c r="H81" s="4">
        <v>5.31</v>
      </c>
      <c r="I81" s="4">
        <f t="shared" si="16"/>
        <v>0.3935856819783099</v>
      </c>
      <c r="J81" s="4">
        <f t="shared" si="17"/>
        <v>0</v>
      </c>
      <c r="K81" s="4">
        <f t="shared" si="18"/>
        <v>0</v>
      </c>
      <c r="L81" s="4">
        <f t="shared" si="19"/>
        <v>0</v>
      </c>
      <c r="M81" s="4">
        <v>24</v>
      </c>
      <c r="N81" s="4">
        <v>8.7799999999999994</v>
      </c>
      <c r="O81" s="4">
        <f t="shared" si="20"/>
        <v>0.26814047147072395</v>
      </c>
      <c r="P81" s="4">
        <f t="shared" si="21"/>
        <v>0</v>
      </c>
      <c r="Q81" s="4">
        <f t="shared" si="22"/>
        <v>0</v>
      </c>
      <c r="R81" s="4">
        <f t="shared" si="23"/>
        <v>0</v>
      </c>
      <c r="S81" s="4">
        <v>25.22</v>
      </c>
      <c r="T81" s="4">
        <v>12.1</v>
      </c>
      <c r="U81" s="4">
        <v>19.600000000000001</v>
      </c>
      <c r="V81" s="4">
        <v>8.02</v>
      </c>
      <c r="W81" s="4">
        <v>24.78</v>
      </c>
      <c r="X81" s="4">
        <v>8.1199999999999992</v>
      </c>
      <c r="Y81" s="4">
        <f t="shared" si="24"/>
        <v>9.5484366353556518E-2</v>
      </c>
      <c r="Z81" s="4">
        <f t="shared" si="25"/>
        <v>0</v>
      </c>
      <c r="AA81" s="4">
        <f t="shared" si="26"/>
        <v>0</v>
      </c>
      <c r="AB81" s="4">
        <f t="shared" si="27"/>
        <v>0</v>
      </c>
      <c r="AC81" s="4">
        <v>37.119999999999997</v>
      </c>
      <c r="AD81" s="4">
        <v>6.93</v>
      </c>
      <c r="AE81" s="4">
        <f t="shared" si="28"/>
        <v>-2.6987325727066938</v>
      </c>
      <c r="AF81" s="4">
        <f t="shared" si="29"/>
        <v>0</v>
      </c>
      <c r="AG81" s="4">
        <f t="shared" si="30"/>
        <v>0</v>
      </c>
      <c r="AH81" s="4">
        <f t="shared" si="31"/>
        <v>0</v>
      </c>
    </row>
    <row r="82" spans="1:34" s="2" customFormat="1" x14ac:dyDescent="0.35">
      <c r="B82" s="2" t="s">
        <v>18</v>
      </c>
      <c r="C82" s="2">
        <v>88.79</v>
      </c>
      <c r="D82" s="2">
        <v>2.6</v>
      </c>
      <c r="E82" s="2">
        <v>88.77</v>
      </c>
      <c r="F82" s="2">
        <v>2.79</v>
      </c>
      <c r="G82" s="2">
        <v>87.04</v>
      </c>
      <c r="H82" s="2">
        <v>6.67</v>
      </c>
      <c r="I82" s="2">
        <f t="shared" si="16"/>
        <v>0.77302897848918584</v>
      </c>
      <c r="J82" s="2">
        <f t="shared" si="17"/>
        <v>0</v>
      </c>
      <c r="K82" s="2">
        <f t="shared" si="18"/>
        <v>0</v>
      </c>
      <c r="L82" s="2">
        <f t="shared" si="19"/>
        <v>0</v>
      </c>
      <c r="M82" s="2">
        <v>89.41</v>
      </c>
      <c r="N82" s="2">
        <v>1.99</v>
      </c>
      <c r="O82" s="2">
        <f t="shared" si="20"/>
        <v>-0.59881444922551086</v>
      </c>
      <c r="P82" s="2">
        <f t="shared" si="21"/>
        <v>0</v>
      </c>
      <c r="Q82" s="2">
        <f t="shared" si="22"/>
        <v>0</v>
      </c>
      <c r="R82" s="2">
        <f t="shared" si="23"/>
        <v>0</v>
      </c>
      <c r="S82" s="2">
        <v>88.2</v>
      </c>
      <c r="T82" s="2">
        <v>2.12</v>
      </c>
      <c r="U82" s="2">
        <v>88.73</v>
      </c>
      <c r="V82" s="2">
        <v>2.3199999999999998</v>
      </c>
      <c r="W82" s="2">
        <v>88.86</v>
      </c>
      <c r="X82" s="2">
        <v>2.41</v>
      </c>
      <c r="Y82" s="2">
        <f t="shared" si="24"/>
        <v>-0.65023841594710485</v>
      </c>
      <c r="Z82" s="2">
        <f t="shared" si="25"/>
        <v>0</v>
      </c>
      <c r="AA82" s="2">
        <f t="shared" si="26"/>
        <v>0</v>
      </c>
      <c r="AB82" s="2">
        <f t="shared" si="27"/>
        <v>0</v>
      </c>
      <c r="AC82" s="2">
        <v>89.09</v>
      </c>
      <c r="AD82" s="2">
        <v>2.13</v>
      </c>
      <c r="AE82" s="2">
        <f t="shared" si="28"/>
        <v>-0.93651528991480892</v>
      </c>
      <c r="AF82" s="2">
        <f t="shared" si="29"/>
        <v>0</v>
      </c>
      <c r="AG82" s="2">
        <f t="shared" si="30"/>
        <v>0</v>
      </c>
      <c r="AH82" s="2">
        <f t="shared" si="31"/>
        <v>0</v>
      </c>
    </row>
    <row r="83" spans="1:34" s="2" customFormat="1" x14ac:dyDescent="0.35">
      <c r="B83" s="2" t="s">
        <v>19</v>
      </c>
      <c r="C83" s="2">
        <v>88.18</v>
      </c>
      <c r="D83" s="2">
        <v>2.4300000000000002</v>
      </c>
      <c r="E83" s="2">
        <v>84.99</v>
      </c>
      <c r="F83" s="2">
        <v>10.31</v>
      </c>
      <c r="G83" s="2">
        <v>85.32</v>
      </c>
      <c r="H83" s="2">
        <v>5.52</v>
      </c>
      <c r="I83" s="2">
        <f t="shared" si="16"/>
        <v>1.4995561808421272</v>
      </c>
      <c r="J83" s="2">
        <f t="shared" si="17"/>
        <v>0</v>
      </c>
      <c r="K83" s="2">
        <f t="shared" si="18"/>
        <v>0</v>
      </c>
      <c r="L83" s="2">
        <f t="shared" si="19"/>
        <v>0</v>
      </c>
      <c r="M83" s="2">
        <v>87.67</v>
      </c>
      <c r="N83" s="2">
        <v>3.37</v>
      </c>
      <c r="O83" s="2">
        <f t="shared" si="20"/>
        <v>0.38817461941574855</v>
      </c>
      <c r="P83" s="2">
        <f t="shared" si="21"/>
        <v>0</v>
      </c>
      <c r="Q83" s="2">
        <f t="shared" si="22"/>
        <v>0</v>
      </c>
      <c r="R83" s="2">
        <f t="shared" si="23"/>
        <v>0</v>
      </c>
      <c r="S83" s="2">
        <v>87.91</v>
      </c>
      <c r="T83" s="2">
        <v>2.27</v>
      </c>
      <c r="U83" s="2">
        <v>89.13</v>
      </c>
      <c r="V83" s="2">
        <v>2.21</v>
      </c>
      <c r="W83" s="2">
        <v>83.2</v>
      </c>
      <c r="X83" s="2">
        <v>10.25</v>
      </c>
      <c r="Y83" s="2">
        <f t="shared" si="24"/>
        <v>1.4187300466159856</v>
      </c>
      <c r="Z83" s="2">
        <f t="shared" si="25"/>
        <v>0</v>
      </c>
      <c r="AA83" s="2">
        <f t="shared" si="26"/>
        <v>0</v>
      </c>
      <c r="AB83" s="2">
        <f t="shared" si="27"/>
        <v>0</v>
      </c>
      <c r="AC83" s="2">
        <v>87.11</v>
      </c>
      <c r="AD83" s="2">
        <v>2.74</v>
      </c>
      <c r="AE83" s="2">
        <f t="shared" si="28"/>
        <v>0.71099174473943871</v>
      </c>
      <c r="AF83" s="2">
        <f t="shared" si="29"/>
        <v>0</v>
      </c>
      <c r="AG83" s="2">
        <f t="shared" si="30"/>
        <v>0</v>
      </c>
      <c r="AH83" s="2">
        <f t="shared" si="31"/>
        <v>0</v>
      </c>
    </row>
    <row r="84" spans="1:34" s="2" customFormat="1" x14ac:dyDescent="0.35">
      <c r="B84" s="2" t="s">
        <v>20</v>
      </c>
      <c r="C84" s="2">
        <v>88.34</v>
      </c>
      <c r="D84" s="2">
        <v>2.08</v>
      </c>
      <c r="E84" s="2">
        <v>85.05</v>
      </c>
      <c r="F84" s="2">
        <v>10.33</v>
      </c>
      <c r="G84" s="2">
        <v>85.56</v>
      </c>
      <c r="H84" s="2">
        <v>5.64</v>
      </c>
      <c r="I84" s="2">
        <f t="shared" si="16"/>
        <v>1.4624288875195215</v>
      </c>
      <c r="J84" s="2">
        <f t="shared" si="17"/>
        <v>0</v>
      </c>
      <c r="K84" s="2">
        <f t="shared" si="18"/>
        <v>0</v>
      </c>
      <c r="L84" s="2">
        <f t="shared" si="19"/>
        <v>0</v>
      </c>
      <c r="M84" s="2">
        <v>88.2</v>
      </c>
      <c r="N84" s="2">
        <v>3</v>
      </c>
      <c r="O84" s="2">
        <f t="shared" si="20"/>
        <v>0.12127509215394616</v>
      </c>
      <c r="P84" s="2">
        <f t="shared" si="21"/>
        <v>0</v>
      </c>
      <c r="Q84" s="2">
        <f t="shared" si="22"/>
        <v>0</v>
      </c>
      <c r="R84" s="2">
        <f t="shared" si="23"/>
        <v>0</v>
      </c>
      <c r="S84" s="2">
        <v>85.68</v>
      </c>
      <c r="T84" s="2">
        <v>5.49</v>
      </c>
      <c r="U84" s="2">
        <v>89.07</v>
      </c>
      <c r="V84" s="2">
        <v>2.19</v>
      </c>
      <c r="W84" s="2">
        <v>83.4</v>
      </c>
      <c r="X84" s="2">
        <v>10.35</v>
      </c>
      <c r="Y84" s="2">
        <f t="shared" si="24"/>
        <v>0.6154017636344542</v>
      </c>
      <c r="Z84" s="2">
        <f t="shared" si="25"/>
        <v>0</v>
      </c>
      <c r="AA84" s="2">
        <f t="shared" si="26"/>
        <v>0</v>
      </c>
      <c r="AB84" s="2">
        <f t="shared" si="27"/>
        <v>0</v>
      </c>
      <c r="AC84" s="2">
        <v>87.4</v>
      </c>
      <c r="AD84" s="2">
        <v>2.41</v>
      </c>
      <c r="AE84" s="2">
        <f t="shared" si="28"/>
        <v>-0.9071724910692287</v>
      </c>
      <c r="AF84" s="2">
        <f t="shared" si="29"/>
        <v>0</v>
      </c>
      <c r="AG84" s="2">
        <f t="shared" si="30"/>
        <v>0</v>
      </c>
      <c r="AH84" s="2">
        <f t="shared" si="31"/>
        <v>0</v>
      </c>
    </row>
    <row r="85" spans="1:34" s="3" customFormat="1" x14ac:dyDescent="0.35">
      <c r="B85" s="3" t="s">
        <v>22</v>
      </c>
      <c r="C85" s="3">
        <v>88.29</v>
      </c>
      <c r="D85" s="3">
        <v>1.64</v>
      </c>
      <c r="E85" s="3">
        <v>86.57</v>
      </c>
      <c r="F85" s="3">
        <v>5.97</v>
      </c>
      <c r="G85" s="3">
        <v>75.16</v>
      </c>
      <c r="H85" s="3">
        <v>24.2</v>
      </c>
      <c r="I85" s="3">
        <f t="shared" si="16"/>
        <v>1.7118053387895289</v>
      </c>
      <c r="J85" s="3">
        <f t="shared" si="17"/>
        <v>0</v>
      </c>
      <c r="K85" s="3">
        <f t="shared" si="18"/>
        <v>0</v>
      </c>
      <c r="L85" s="3">
        <f t="shared" si="19"/>
        <v>0</v>
      </c>
      <c r="M85" s="3">
        <v>83.7</v>
      </c>
      <c r="N85" s="3">
        <v>6</v>
      </c>
      <c r="O85" s="3">
        <f t="shared" si="20"/>
        <v>2.3335416979795816</v>
      </c>
      <c r="P85" s="3">
        <f t="shared" si="21"/>
        <v>1</v>
      </c>
      <c r="Q85" s="3">
        <f t="shared" si="22"/>
        <v>0</v>
      </c>
      <c r="R85" s="3">
        <f t="shared" si="23"/>
        <v>0</v>
      </c>
      <c r="S85" s="3">
        <v>84.14</v>
      </c>
      <c r="T85" s="3">
        <v>8.42</v>
      </c>
      <c r="U85" s="3">
        <v>87.63</v>
      </c>
      <c r="V85" s="3">
        <v>1.88</v>
      </c>
      <c r="W85" s="3">
        <v>81.98</v>
      </c>
      <c r="X85" s="3">
        <v>6.83</v>
      </c>
      <c r="Y85" s="3">
        <f t="shared" si="24"/>
        <v>0.63001532946573691</v>
      </c>
      <c r="Z85" s="3">
        <f t="shared" si="25"/>
        <v>0</v>
      </c>
      <c r="AA85" s="3">
        <f t="shared" si="26"/>
        <v>0</v>
      </c>
      <c r="AB85" s="3">
        <f t="shared" si="27"/>
        <v>0</v>
      </c>
      <c r="AC85" s="3">
        <v>82.98</v>
      </c>
      <c r="AD85" s="3">
        <v>2.91</v>
      </c>
      <c r="AE85" s="3">
        <f t="shared" si="28"/>
        <v>0.41176065583286869</v>
      </c>
      <c r="AF85" s="3">
        <f t="shared" si="29"/>
        <v>0</v>
      </c>
      <c r="AG85" s="3">
        <f t="shared" si="30"/>
        <v>0</v>
      </c>
      <c r="AH85" s="3">
        <f t="shared" si="31"/>
        <v>0</v>
      </c>
    </row>
    <row r="86" spans="1:34" s="3" customFormat="1" x14ac:dyDescent="0.35">
      <c r="A86" s="3" t="s">
        <v>36</v>
      </c>
      <c r="B86" s="3" t="s">
        <v>23</v>
      </c>
      <c r="C86" s="3">
        <v>87.33</v>
      </c>
      <c r="D86" s="3">
        <v>2.74</v>
      </c>
      <c r="E86" s="3">
        <v>85.71</v>
      </c>
      <c r="F86" s="3">
        <v>6.37</v>
      </c>
      <c r="G86" s="3">
        <v>86.17</v>
      </c>
      <c r="H86" s="3">
        <v>3.31</v>
      </c>
      <c r="I86" s="3">
        <f t="shared" si="16"/>
        <v>0.85368690895332189</v>
      </c>
      <c r="J86" s="3">
        <f t="shared" si="17"/>
        <v>0</v>
      </c>
      <c r="K86" s="3">
        <f t="shared" si="18"/>
        <v>0</v>
      </c>
      <c r="L86" s="3">
        <f t="shared" si="19"/>
        <v>0</v>
      </c>
      <c r="M86" s="3">
        <v>85.68</v>
      </c>
      <c r="N86" s="3">
        <v>5.04</v>
      </c>
      <c r="O86" s="3">
        <f t="shared" si="20"/>
        <v>0.90954728473708257</v>
      </c>
      <c r="P86" s="3">
        <f t="shared" si="21"/>
        <v>0</v>
      </c>
      <c r="Q86" s="3">
        <f t="shared" si="22"/>
        <v>0</v>
      </c>
      <c r="R86" s="3">
        <f t="shared" si="23"/>
        <v>0</v>
      </c>
      <c r="S86" s="3">
        <v>86.63</v>
      </c>
      <c r="T86" s="3">
        <v>1.84</v>
      </c>
      <c r="U86" s="3">
        <v>87.6</v>
      </c>
      <c r="V86" s="3">
        <v>2.0099999999999998</v>
      </c>
      <c r="W86" s="3">
        <v>73.27</v>
      </c>
      <c r="X86" s="3">
        <v>16.100000000000001</v>
      </c>
      <c r="Y86" s="3">
        <f t="shared" si="24"/>
        <v>2.6071302921238155</v>
      </c>
      <c r="Z86" s="3">
        <f t="shared" si="25"/>
        <v>1</v>
      </c>
      <c r="AA86" s="3">
        <f t="shared" si="26"/>
        <v>1</v>
      </c>
      <c r="AB86" s="3">
        <f t="shared" si="27"/>
        <v>0</v>
      </c>
      <c r="AC86" s="3">
        <v>79.08</v>
      </c>
      <c r="AD86" s="3">
        <v>4.45</v>
      </c>
      <c r="AE86" s="3">
        <f t="shared" si="28"/>
        <v>4.9580895825637619</v>
      </c>
      <c r="AF86" s="3">
        <f t="shared" si="29"/>
        <v>1</v>
      </c>
      <c r="AG86" s="3">
        <f t="shared" si="30"/>
        <v>1</v>
      </c>
      <c r="AH86" s="3">
        <f t="shared" si="31"/>
        <v>1</v>
      </c>
    </row>
    <row r="87" spans="1:34" s="3" customFormat="1" x14ac:dyDescent="0.35">
      <c r="B87" s="3" t="s">
        <v>24</v>
      </c>
      <c r="C87" s="3">
        <v>88.11</v>
      </c>
      <c r="D87" s="3">
        <v>1.47</v>
      </c>
      <c r="E87" s="3">
        <v>85.88</v>
      </c>
      <c r="F87" s="3">
        <v>6.49</v>
      </c>
      <c r="G87" s="3">
        <v>85.68</v>
      </c>
      <c r="H87" s="3">
        <v>4.32</v>
      </c>
      <c r="I87" s="3">
        <f t="shared" si="16"/>
        <v>1.6839589311011887</v>
      </c>
      <c r="J87" s="3">
        <f t="shared" si="17"/>
        <v>0</v>
      </c>
      <c r="K87" s="3">
        <f t="shared" si="18"/>
        <v>0</v>
      </c>
      <c r="L87" s="3">
        <f t="shared" si="19"/>
        <v>0</v>
      </c>
      <c r="M87" s="3">
        <v>85.47</v>
      </c>
      <c r="N87" s="3">
        <v>4.6399999999999997</v>
      </c>
      <c r="O87" s="3">
        <f t="shared" si="20"/>
        <v>1.7152080782868158</v>
      </c>
      <c r="P87" s="3">
        <f t="shared" si="21"/>
        <v>0</v>
      </c>
      <c r="Q87" s="3">
        <f t="shared" si="22"/>
        <v>0</v>
      </c>
      <c r="R87" s="3">
        <f t="shared" si="23"/>
        <v>0</v>
      </c>
      <c r="S87" s="3">
        <v>82.74</v>
      </c>
      <c r="T87" s="3">
        <v>3.94</v>
      </c>
      <c r="U87" s="3">
        <v>87.7</v>
      </c>
      <c r="V87" s="3">
        <v>2.09</v>
      </c>
      <c r="W87" s="3">
        <v>71.72</v>
      </c>
      <c r="X87" s="3">
        <v>15.85</v>
      </c>
      <c r="Y87" s="3">
        <f t="shared" si="24"/>
        <v>2.1336960600650436</v>
      </c>
      <c r="Z87" s="3">
        <f t="shared" si="25"/>
        <v>1</v>
      </c>
      <c r="AA87" s="3">
        <f t="shared" si="26"/>
        <v>0</v>
      </c>
      <c r="AB87" s="3">
        <f t="shared" si="27"/>
        <v>0</v>
      </c>
      <c r="AC87" s="3">
        <v>79.25</v>
      </c>
      <c r="AD87" s="3">
        <v>4.25</v>
      </c>
      <c r="AE87" s="3">
        <f t="shared" si="28"/>
        <v>1.9043450377588664</v>
      </c>
      <c r="AF87" s="3">
        <f t="shared" si="29"/>
        <v>1</v>
      </c>
      <c r="AG87" s="3">
        <f t="shared" si="30"/>
        <v>0</v>
      </c>
      <c r="AH87" s="3">
        <f t="shared" si="31"/>
        <v>0</v>
      </c>
    </row>
    <row r="88" spans="1:34" s="3" customFormat="1" x14ac:dyDescent="0.35">
      <c r="B88" s="3" t="s">
        <v>25</v>
      </c>
      <c r="C88" s="3">
        <v>87.73</v>
      </c>
      <c r="D88" s="3">
        <v>1.93</v>
      </c>
      <c r="E88" s="3">
        <v>88.66</v>
      </c>
      <c r="F88" s="3">
        <v>0.56999999999999995</v>
      </c>
      <c r="G88" s="3">
        <v>82.34</v>
      </c>
      <c r="H88" s="3">
        <v>5.53</v>
      </c>
      <c r="I88" s="3">
        <f t="shared" si="16"/>
        <v>2.9100804107873515</v>
      </c>
      <c r="J88" s="3">
        <f t="shared" si="17"/>
        <v>1</v>
      </c>
      <c r="K88" s="3">
        <f t="shared" si="18"/>
        <v>1</v>
      </c>
      <c r="L88" s="3">
        <f t="shared" si="19"/>
        <v>1</v>
      </c>
      <c r="M88" s="3">
        <v>82.18</v>
      </c>
      <c r="N88" s="3">
        <v>5.7</v>
      </c>
      <c r="O88" s="3">
        <f t="shared" si="20"/>
        <v>2.9164150986118837</v>
      </c>
      <c r="P88" s="3">
        <f t="shared" si="21"/>
        <v>1</v>
      </c>
      <c r="Q88" s="3">
        <f t="shared" si="22"/>
        <v>1</v>
      </c>
      <c r="R88" s="3">
        <f t="shared" si="23"/>
        <v>1</v>
      </c>
      <c r="S88" s="3">
        <v>75.290000000000006</v>
      </c>
      <c r="T88" s="3">
        <v>6.52</v>
      </c>
      <c r="U88" s="3">
        <v>83.76</v>
      </c>
      <c r="V88" s="3">
        <v>3.54</v>
      </c>
      <c r="W88" s="3">
        <v>66.87</v>
      </c>
      <c r="X88" s="3">
        <v>8.56</v>
      </c>
      <c r="Y88" s="3">
        <f t="shared" si="24"/>
        <v>2.4745020443679202</v>
      </c>
      <c r="Z88" s="3">
        <f t="shared" si="25"/>
        <v>1</v>
      </c>
      <c r="AA88" s="3">
        <f t="shared" si="26"/>
        <v>0</v>
      </c>
      <c r="AB88" s="3">
        <f t="shared" si="27"/>
        <v>0</v>
      </c>
      <c r="AC88" s="3">
        <v>77.09</v>
      </c>
      <c r="AD88" s="3">
        <v>4.9000000000000004</v>
      </c>
      <c r="AE88" s="3">
        <f t="shared" si="28"/>
        <v>-0.6979030223255116</v>
      </c>
      <c r="AF88" s="3">
        <f t="shared" si="29"/>
        <v>0</v>
      </c>
      <c r="AG88" s="3">
        <f t="shared" si="30"/>
        <v>0</v>
      </c>
      <c r="AH88" s="3">
        <f t="shared" si="31"/>
        <v>0</v>
      </c>
    </row>
    <row r="89" spans="1:34" s="4" customFormat="1" x14ac:dyDescent="0.35">
      <c r="B89" s="4" t="s">
        <v>26</v>
      </c>
      <c r="C89" s="4">
        <v>86.75</v>
      </c>
      <c r="D89" s="4">
        <v>2.57</v>
      </c>
      <c r="E89" s="4">
        <v>86.07</v>
      </c>
      <c r="F89" s="4">
        <v>1.27</v>
      </c>
      <c r="G89" s="4">
        <v>73.319999999999993</v>
      </c>
      <c r="H89" s="4">
        <v>9.49</v>
      </c>
      <c r="I89" s="4">
        <f t="shared" si="16"/>
        <v>4.3195786407688903</v>
      </c>
      <c r="J89" s="4">
        <f t="shared" si="17"/>
        <v>1</v>
      </c>
      <c r="K89" s="4">
        <f t="shared" si="18"/>
        <v>1</v>
      </c>
      <c r="L89" s="4">
        <f t="shared" si="19"/>
        <v>1</v>
      </c>
      <c r="M89" s="4">
        <v>81.260000000000005</v>
      </c>
      <c r="N89" s="4">
        <v>3.58</v>
      </c>
      <c r="O89" s="4">
        <f t="shared" si="20"/>
        <v>3.9394282598160002</v>
      </c>
      <c r="P89" s="4">
        <f t="shared" si="21"/>
        <v>1</v>
      </c>
      <c r="Q89" s="4">
        <f t="shared" si="22"/>
        <v>1</v>
      </c>
      <c r="R89" s="4">
        <f t="shared" si="23"/>
        <v>1</v>
      </c>
      <c r="S89" s="4">
        <v>72.459999999999994</v>
      </c>
      <c r="T89" s="4">
        <v>6.93</v>
      </c>
      <c r="U89" s="4">
        <v>75.86</v>
      </c>
      <c r="V89" s="4">
        <v>7.05</v>
      </c>
      <c r="W89" s="4">
        <v>52.5</v>
      </c>
      <c r="X89" s="4">
        <v>7.85</v>
      </c>
      <c r="Y89" s="4">
        <f t="shared" si="24"/>
        <v>6.0278351679792559</v>
      </c>
      <c r="Z89" s="4">
        <f t="shared" si="25"/>
        <v>1</v>
      </c>
      <c r="AA89" s="4">
        <f t="shared" si="26"/>
        <v>1</v>
      </c>
      <c r="AB89" s="4">
        <f t="shared" si="27"/>
        <v>1</v>
      </c>
      <c r="AC89" s="4">
        <v>61.99</v>
      </c>
      <c r="AD89" s="4">
        <v>10.1</v>
      </c>
      <c r="AE89" s="4">
        <f t="shared" si="28"/>
        <v>2.7030279416907366</v>
      </c>
      <c r="AF89" s="4">
        <f t="shared" si="29"/>
        <v>1</v>
      </c>
      <c r="AG89" s="4">
        <f t="shared" si="30"/>
        <v>1</v>
      </c>
      <c r="AH89" s="4">
        <f t="shared" si="31"/>
        <v>0</v>
      </c>
    </row>
    <row r="90" spans="1:34" s="4" customFormat="1" x14ac:dyDescent="0.35">
      <c r="B90" s="4" t="s">
        <v>27</v>
      </c>
      <c r="C90" s="4">
        <v>84.85</v>
      </c>
      <c r="D90" s="4">
        <v>2.21</v>
      </c>
      <c r="E90" s="4">
        <v>83.6</v>
      </c>
      <c r="F90" s="4">
        <v>2</v>
      </c>
      <c r="G90" s="4">
        <v>75.33</v>
      </c>
      <c r="H90" s="4">
        <v>7.08</v>
      </c>
      <c r="I90" s="4">
        <f t="shared" si="16"/>
        <v>4.0589542122714253</v>
      </c>
      <c r="J90" s="4">
        <f t="shared" si="17"/>
        <v>1</v>
      </c>
      <c r="K90" s="4">
        <f t="shared" si="18"/>
        <v>1</v>
      </c>
      <c r="L90" s="4">
        <f t="shared" si="19"/>
        <v>1</v>
      </c>
      <c r="M90" s="4">
        <v>78.58</v>
      </c>
      <c r="N90" s="4">
        <v>6.3</v>
      </c>
      <c r="O90" s="4">
        <f t="shared" si="20"/>
        <v>2.9697934790220857</v>
      </c>
      <c r="P90" s="4">
        <f t="shared" si="21"/>
        <v>1</v>
      </c>
      <c r="Q90" s="4">
        <f t="shared" si="22"/>
        <v>1</v>
      </c>
      <c r="R90" s="4">
        <f t="shared" si="23"/>
        <v>1</v>
      </c>
      <c r="S90" s="4">
        <v>60.11</v>
      </c>
      <c r="T90" s="4">
        <v>3.78</v>
      </c>
      <c r="U90" s="4">
        <v>63.5</v>
      </c>
      <c r="V90" s="4">
        <v>6.69</v>
      </c>
      <c r="W90" s="4">
        <v>44.94</v>
      </c>
      <c r="X90" s="4">
        <v>2.33</v>
      </c>
      <c r="Y90" s="4">
        <f t="shared" si="24"/>
        <v>10.8034348839524</v>
      </c>
      <c r="Z90" s="4">
        <f t="shared" si="25"/>
        <v>1</v>
      </c>
      <c r="AA90" s="4">
        <f t="shared" si="26"/>
        <v>1</v>
      </c>
      <c r="AB90" s="4">
        <f t="shared" si="27"/>
        <v>1</v>
      </c>
      <c r="AC90" s="4">
        <v>52.92</v>
      </c>
      <c r="AD90" s="4">
        <v>11.73</v>
      </c>
      <c r="AE90" s="4">
        <f t="shared" si="28"/>
        <v>1.8449165956704179</v>
      </c>
      <c r="AF90" s="4">
        <f t="shared" si="29"/>
        <v>1</v>
      </c>
      <c r="AG90" s="4">
        <f t="shared" si="30"/>
        <v>0</v>
      </c>
      <c r="AH90" s="4">
        <f t="shared" si="31"/>
        <v>0</v>
      </c>
    </row>
    <row r="91" spans="1:34" s="4" customFormat="1" x14ac:dyDescent="0.35">
      <c r="B91" s="4" t="s">
        <v>28</v>
      </c>
      <c r="C91" s="4">
        <v>80.599999999999994</v>
      </c>
      <c r="D91" s="4">
        <v>4.75</v>
      </c>
      <c r="E91" s="4">
        <v>83.35</v>
      </c>
      <c r="F91" s="4">
        <v>1.93</v>
      </c>
      <c r="G91" s="4">
        <v>67.7</v>
      </c>
      <c r="H91" s="4">
        <v>13.65</v>
      </c>
      <c r="I91" s="4">
        <f>(C91-G91)*(SQRT(10))/(SQRT(D91^2+H91^2))</f>
        <v>2.8225138590068255</v>
      </c>
      <c r="J91" s="4">
        <f t="shared" si="17"/>
        <v>1</v>
      </c>
      <c r="K91" s="4">
        <f t="shared" si="18"/>
        <v>1</v>
      </c>
      <c r="L91" s="4">
        <f t="shared" si="19"/>
        <v>0</v>
      </c>
      <c r="M91" s="4">
        <v>73.88</v>
      </c>
      <c r="N91" s="4">
        <v>7.9</v>
      </c>
      <c r="O91" s="4">
        <f t="shared" si="20"/>
        <v>2.3053139329130428</v>
      </c>
      <c r="P91" s="4">
        <f t="shared" si="21"/>
        <v>1</v>
      </c>
      <c r="Q91" s="4">
        <f t="shared" si="22"/>
        <v>0</v>
      </c>
      <c r="R91" s="4">
        <f t="shared" si="23"/>
        <v>0</v>
      </c>
      <c r="S91" s="4">
        <v>48.4</v>
      </c>
      <c r="T91" s="4">
        <v>7.31</v>
      </c>
      <c r="U91" s="4">
        <v>46.81</v>
      </c>
      <c r="V91" s="4">
        <v>9.18</v>
      </c>
      <c r="W91" s="4">
        <v>36.33</v>
      </c>
      <c r="X91" s="4">
        <v>3.81</v>
      </c>
      <c r="Y91" s="4">
        <f t="shared" si="24"/>
        <v>4.6302613944821847</v>
      </c>
      <c r="Z91" s="4">
        <f t="shared" si="25"/>
        <v>1</v>
      </c>
      <c r="AA91" s="4">
        <f t="shared" si="26"/>
        <v>1</v>
      </c>
      <c r="AB91" s="4">
        <f t="shared" si="27"/>
        <v>1</v>
      </c>
      <c r="AC91" s="4">
        <v>40.520000000000003</v>
      </c>
      <c r="AD91" s="4">
        <v>9.9600000000000009</v>
      </c>
      <c r="AE91" s="4">
        <f t="shared" si="28"/>
        <v>2.0169508295049074</v>
      </c>
      <c r="AF91" s="4">
        <f t="shared" si="29"/>
        <v>1</v>
      </c>
      <c r="AG91" s="4">
        <f t="shared" si="30"/>
        <v>0</v>
      </c>
      <c r="AH91" s="4">
        <f t="shared" si="31"/>
        <v>0</v>
      </c>
    </row>
    <row r="93" spans="1:34" s="1" customFormat="1" x14ac:dyDescent="0.35">
      <c r="I93" s="1" t="s">
        <v>41</v>
      </c>
      <c r="J93" s="1">
        <f>SUM(J2:J91)</f>
        <v>24</v>
      </c>
      <c r="K93" s="1">
        <f t="shared" ref="K93:L93" si="32">SUM(K2:K91)</f>
        <v>14</v>
      </c>
      <c r="L93" s="1">
        <f t="shared" si="32"/>
        <v>11</v>
      </c>
      <c r="P93" s="1">
        <f>SUM(P2:P91)</f>
        <v>23</v>
      </c>
      <c r="Q93" s="1">
        <f t="shared" ref="Q93:R93" si="33">SUM(Q2:Q91)</f>
        <v>12</v>
      </c>
      <c r="R93" s="1">
        <f t="shared" si="33"/>
        <v>12</v>
      </c>
      <c r="Z93" s="1">
        <f>SUM(Z2:Z91)</f>
        <v>49</v>
      </c>
      <c r="AA93" s="1">
        <f t="shared" ref="AA93:AB93" si="34">SUM(AA2:AA91)</f>
        <v>34</v>
      </c>
      <c r="AB93" s="1">
        <f t="shared" si="34"/>
        <v>30</v>
      </c>
      <c r="AF93" s="1">
        <f>SUM(AF2:AF91)</f>
        <v>32</v>
      </c>
      <c r="AG93" s="1">
        <f t="shared" ref="AG93:AH93" si="35">SUM(AG2:AG91)</f>
        <v>14</v>
      </c>
      <c r="AH93" s="1">
        <f t="shared" si="35"/>
        <v>9</v>
      </c>
    </row>
    <row r="95" spans="1:34" x14ac:dyDescent="0.35">
      <c r="I95" s="2" t="s">
        <v>42</v>
      </c>
      <c r="J95" s="2">
        <f>SUM(J2:J4,J12:J14,J22:J24,J32:J34,J42:J44,J52:J54,J62:J64,J72:J74,J82:J84)</f>
        <v>4</v>
      </c>
      <c r="K95" s="2">
        <f t="shared" ref="K95:L95" si="36">SUM(K2:K4,K12:K14,K22:K24,K32:K34,K42:K44,K52:K54,K62:K64,K72:K74,K82:K84)</f>
        <v>1</v>
      </c>
      <c r="L95" s="2">
        <f t="shared" si="36"/>
        <v>0</v>
      </c>
      <c r="O95" s="2" t="s">
        <v>42</v>
      </c>
      <c r="P95" s="2">
        <f>SUM(P2:P4,P12:P14,P22:P24,P32:P34,P42:P44,P52:P54,P62:P64,P72:P74,P82:P84)</f>
        <v>3</v>
      </c>
      <c r="Q95" s="2">
        <f t="shared" ref="Q95:R95" si="37">SUM(Q2:Q4,Q12:Q14,Q22:Q24,Q32:Q34,Q42:Q44,Q52:Q54,Q62:Q64,Q72:Q74,Q82:Q84)</f>
        <v>0</v>
      </c>
      <c r="R95" s="2">
        <f t="shared" si="37"/>
        <v>0</v>
      </c>
      <c r="Y95" s="2" t="s">
        <v>42</v>
      </c>
      <c r="Z95" s="2">
        <f>SUM(Z2:Z4,Z12:Z14,Z22:Z24,Z32:Z34,Z42:Z44,Z52:Z54,Z62:Z64,Z72:Z74,Z82:Z84)</f>
        <v>10</v>
      </c>
      <c r="AA95" s="2">
        <f t="shared" ref="AA95:AB95" si="38">SUM(AA2:AA4,AA12:AA14,AA22:AA24,AA32:AA34,AA42:AA44,AA52:AA54,AA62:AA64,AA72:AA74,AA82:AA84)</f>
        <v>4</v>
      </c>
      <c r="AB95" s="2">
        <f t="shared" si="38"/>
        <v>3</v>
      </c>
      <c r="AE95" s="2" t="s">
        <v>42</v>
      </c>
      <c r="AF95" s="2">
        <f>SUM(AF2:AF4,AF12:AF14,AF22:AF24,AF32:AF34,AF42:AF44,AF52:AF54,AF62:AF64,AF72:AF74,AF82:AF84)</f>
        <v>8</v>
      </c>
      <c r="AG95" s="2">
        <f t="shared" ref="AG95:AH95" si="39">SUM(AG2:AG4,AG12:AG14,AG22:AG24,AG32:AG34,AG42:AG44,AG52:AG54,AG62:AG64,AG72:AG74,AG82:AG84)</f>
        <v>4</v>
      </c>
      <c r="AH95" s="2">
        <f t="shared" si="39"/>
        <v>3</v>
      </c>
    </row>
    <row r="96" spans="1:34" x14ac:dyDescent="0.35">
      <c r="I96" s="3" t="s">
        <v>43</v>
      </c>
      <c r="J96" s="3">
        <f>SUM(J5:J8,J15:J18,J25:J28,J35:J38,J45:J48,J55:J58,J65:J68,J75:J78,J85:J88)</f>
        <v>7</v>
      </c>
      <c r="K96" s="3">
        <f t="shared" ref="K96:L96" si="40">SUM(K5:K8,K15:K18,K25:K28,K35:K38,K45:K48,K55:K58,K65:K68,K75:K78,K85:K88)</f>
        <v>3</v>
      </c>
      <c r="L96" s="3">
        <f t="shared" si="40"/>
        <v>3</v>
      </c>
      <c r="O96" s="3" t="s">
        <v>43</v>
      </c>
      <c r="P96" s="3">
        <f>SUM(P5:P8,P15:P18,P25:P28,P35:P38,P45:P48,P55:P58,P65:P68,P75:P78,P85:P88)</f>
        <v>7</v>
      </c>
      <c r="Q96" s="3">
        <f t="shared" ref="Q96:R96" si="41">SUM(Q5:Q8,Q15:Q18,Q25:Q28,Q35:Q38,Q45:Q48,Q55:Q58,Q65:Q68,Q75:Q78,Q85:Q88)</f>
        <v>4</v>
      </c>
      <c r="R96" s="3">
        <f t="shared" si="41"/>
        <v>4</v>
      </c>
      <c r="Y96" s="3" t="s">
        <v>43</v>
      </c>
      <c r="Z96" s="3">
        <f>SUM(Z5:Z8,Z15:Z18,Z25:Z28,Z35:Z38,Z45:Z48,Z55:Z58,Z65:Z68,Z75:Z78,Z85:Z88)</f>
        <v>20</v>
      </c>
      <c r="AA96" s="3">
        <f t="shared" ref="AA96:AB96" si="42">SUM(AA5:AA8,AA15:AA18,AA25:AA28,AA35:AA38,AA45:AA48,AA55:AA58,AA65:AA68,AA75:AA78,AA85:AA88)</f>
        <v>14</v>
      </c>
      <c r="AB96" s="3">
        <f t="shared" si="42"/>
        <v>13</v>
      </c>
      <c r="AE96" s="3" t="s">
        <v>43</v>
      </c>
      <c r="AF96" s="3">
        <f>SUM(AF5:AF8,AF15:AF18,AF25:AF28,AF35:AF38,AF45:AF48,AF55:AF58,AF65:AF68,AF75:AF78,AF85:AF88)</f>
        <v>17</v>
      </c>
      <c r="AG96" s="3">
        <f t="shared" ref="AG96:AH96" si="43">SUM(AG5:AG8,AG15:AG18,AG25:AG28,AG35:AG38,AG45:AG48,AG55:AG58,AG65:AG68,AG75:AG78,AG85:AG88)</f>
        <v>7</v>
      </c>
      <c r="AH96" s="3">
        <f t="shared" si="43"/>
        <v>5</v>
      </c>
    </row>
    <row r="97" spans="9:34" x14ac:dyDescent="0.35">
      <c r="I97" s="4" t="s">
        <v>44</v>
      </c>
      <c r="J97" s="4">
        <f>J93-J95-J96</f>
        <v>13</v>
      </c>
      <c r="K97" s="4">
        <f t="shared" ref="K97:L97" si="44">K93-K95-K96</f>
        <v>10</v>
      </c>
      <c r="L97" s="4">
        <f t="shared" si="44"/>
        <v>8</v>
      </c>
      <c r="O97" s="4" t="s">
        <v>44</v>
      </c>
      <c r="P97" s="4">
        <f>P93-P95-P96</f>
        <v>13</v>
      </c>
      <c r="Q97" s="4">
        <f t="shared" ref="Q97:R97" si="45">Q93-Q95-Q96</f>
        <v>8</v>
      </c>
      <c r="R97" s="4">
        <f t="shared" si="45"/>
        <v>8</v>
      </c>
      <c r="Y97" s="4" t="s">
        <v>44</v>
      </c>
      <c r="Z97" s="4">
        <f>Z93-Z95-Z96</f>
        <v>19</v>
      </c>
      <c r="AA97" s="4">
        <f t="shared" ref="AA97:AB97" si="46">AA93-AA95-AA96</f>
        <v>16</v>
      </c>
      <c r="AB97" s="4">
        <f t="shared" si="46"/>
        <v>14</v>
      </c>
      <c r="AE97" s="4" t="s">
        <v>44</v>
      </c>
      <c r="AF97" s="4">
        <f>AF93-AF95-AF96</f>
        <v>7</v>
      </c>
      <c r="AG97" s="4">
        <f t="shared" ref="AG97:AH97" si="47">AG93-AG95-AG96</f>
        <v>3</v>
      </c>
      <c r="AH97" s="4">
        <f t="shared" si="4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B1BB-792B-4FD9-BF50-68AD26880BC2}">
  <dimension ref="A1:AE97"/>
  <sheetViews>
    <sheetView tabSelected="1" topLeftCell="A76" workbookViewId="0">
      <selection activeCell="AD16" sqref="AD16"/>
    </sheetView>
  </sheetViews>
  <sheetFormatPr defaultRowHeight="14.5" x14ac:dyDescent="0.35"/>
  <cols>
    <col min="10" max="10" width="18.1796875" customWidth="1"/>
    <col min="14" max="14" width="17.54296875" customWidth="1"/>
    <col min="22" max="22" width="17.1796875" customWidth="1"/>
  </cols>
  <sheetData>
    <row r="1" spans="1:26" s="1" customFormat="1" ht="43.5" x14ac:dyDescent="0.35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</v>
      </c>
      <c r="J1" s="1" t="s">
        <v>38</v>
      </c>
      <c r="K1" s="1" t="s">
        <v>8</v>
      </c>
      <c r="L1" s="1" t="s">
        <v>9</v>
      </c>
      <c r="M1" s="1" t="s">
        <v>37</v>
      </c>
      <c r="N1" s="1" t="s">
        <v>38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37</v>
      </c>
      <c r="V1" s="1" t="s">
        <v>38</v>
      </c>
      <c r="W1" s="1" t="s">
        <v>16</v>
      </c>
      <c r="X1" s="1" t="s">
        <v>17</v>
      </c>
      <c r="Y1" s="1" t="s">
        <v>37</v>
      </c>
      <c r="Z1" s="1" t="s">
        <v>38</v>
      </c>
    </row>
    <row r="2" spans="1:26" s="2" customFormat="1" x14ac:dyDescent="0.35">
      <c r="B2" s="2" t="s">
        <v>18</v>
      </c>
      <c r="C2" s="2">
        <v>86.78</v>
      </c>
      <c r="D2" s="2">
        <v>1.43</v>
      </c>
      <c r="E2" s="2">
        <v>83.65</v>
      </c>
      <c r="F2" s="2">
        <v>6.28</v>
      </c>
      <c r="G2" s="2">
        <v>85.05</v>
      </c>
      <c r="H2" s="2">
        <v>4.5599999999999996</v>
      </c>
      <c r="I2" s="2">
        <f>(C2-G2)*(SQRT(10))/(SQRT(D2^2+H2^2))</f>
        <v>1.1447543824134998</v>
      </c>
      <c r="J2" s="2">
        <f>IF(I2&gt;1.734064,1,0)</f>
        <v>0</v>
      </c>
      <c r="K2" s="2">
        <v>83.55</v>
      </c>
      <c r="L2" s="2">
        <v>6.18</v>
      </c>
      <c r="M2" s="2">
        <f>(C2-K2)*(SQRT(10))/(SQRT(D2^2+L2^2))</f>
        <v>1.6102307161226557</v>
      </c>
      <c r="N2" s="2">
        <f>IF(M2&gt;1.734064,1,0)</f>
        <v>0</v>
      </c>
      <c r="O2" s="2">
        <v>86.66</v>
      </c>
      <c r="P2" s="2">
        <v>1.46</v>
      </c>
      <c r="Q2" s="2">
        <v>84.65</v>
      </c>
      <c r="R2" s="2">
        <v>5.59</v>
      </c>
      <c r="S2" s="2">
        <v>85.35</v>
      </c>
      <c r="T2" s="2">
        <v>4.21</v>
      </c>
      <c r="U2" s="2">
        <f>(O2-S2)*(SQRT(10))/(SQRT(P2^2+T2^2))</f>
        <v>0.92966973824430155</v>
      </c>
      <c r="V2" s="2">
        <f>IF(U2&gt;1.734064,1,0)</f>
        <v>0</v>
      </c>
      <c r="W2" s="2">
        <v>84.85</v>
      </c>
      <c r="X2" s="2">
        <v>2.89</v>
      </c>
      <c r="Y2" s="2">
        <f>(O2-W2)*(SQRT(10))/(SQRT(P2^2+X2^2))</f>
        <v>1.7677517770543663</v>
      </c>
      <c r="Z2" s="2">
        <f>IF(Y2&gt;1.734064,1,0)</f>
        <v>1</v>
      </c>
    </row>
    <row r="3" spans="1:26" s="2" customFormat="1" x14ac:dyDescent="0.35">
      <c r="B3" s="2" t="s">
        <v>19</v>
      </c>
      <c r="C3" s="2">
        <v>86.45</v>
      </c>
      <c r="D3" s="2">
        <v>1.1599999999999999</v>
      </c>
      <c r="E3" s="2">
        <v>82.29</v>
      </c>
      <c r="F3" s="2">
        <v>12.38</v>
      </c>
      <c r="G3" s="2">
        <v>84.14</v>
      </c>
      <c r="H3" s="2">
        <v>3.82</v>
      </c>
      <c r="I3" s="2">
        <f t="shared" ref="I3:I66" si="0">(C3-G3)*(SQRT(10))/(SQRT(D3^2+H3^2))</f>
        <v>1.8297639574662827</v>
      </c>
      <c r="J3" s="2">
        <f t="shared" ref="J3:J66" si="1">IF(I3&gt;1.734064,1,0)</f>
        <v>1</v>
      </c>
      <c r="K3" s="2">
        <v>83.54</v>
      </c>
      <c r="L3" s="2">
        <v>4.67</v>
      </c>
      <c r="M3" s="2">
        <f>(C3-K3)*(SQRT(10))/(SQRT(D3^2+L3^2))</f>
        <v>1.9123848096089033</v>
      </c>
      <c r="N3" s="2">
        <f t="shared" ref="N3:N66" si="2">IF(M3&gt;1.734064,1,0)</f>
        <v>1</v>
      </c>
      <c r="O3" s="2">
        <v>85.58</v>
      </c>
      <c r="P3" s="2">
        <v>1.32</v>
      </c>
      <c r="Q3" s="2">
        <v>84.38</v>
      </c>
      <c r="R3" s="2">
        <v>5.67</v>
      </c>
      <c r="S3" s="2">
        <v>83.6</v>
      </c>
      <c r="T3" s="2">
        <v>3.27</v>
      </c>
      <c r="U3" s="2">
        <f t="shared" ref="U3:U66" si="3">(O3-S3)*(SQRT(10))/(SQRT(P3^2+T3^2))</f>
        <v>1.7755669670757195</v>
      </c>
      <c r="V3" s="2">
        <f t="shared" ref="V3:V66" si="4">IF(U3&gt;1.734064,1,0)</f>
        <v>1</v>
      </c>
      <c r="W3" s="2">
        <v>80.91</v>
      </c>
      <c r="X3" s="2">
        <v>5.22</v>
      </c>
      <c r="Y3" s="2">
        <f>(O3-W3)*(SQRT(10))/(SQRT(P3^2+X3^2))</f>
        <v>2.7427535170981336</v>
      </c>
      <c r="Z3" s="2">
        <f t="shared" ref="Z3:Z66" si="5">IF(Y3&gt;1.734064,1,0)</f>
        <v>1</v>
      </c>
    </row>
    <row r="4" spans="1:26" s="2" customFormat="1" x14ac:dyDescent="0.35">
      <c r="B4" s="2" t="s">
        <v>20</v>
      </c>
      <c r="C4" s="2">
        <v>85.49</v>
      </c>
      <c r="D4" s="2">
        <v>1.21</v>
      </c>
      <c r="E4" s="2">
        <v>82.3</v>
      </c>
      <c r="F4" s="2">
        <v>12.38</v>
      </c>
      <c r="G4" s="2">
        <v>84.16</v>
      </c>
      <c r="H4" s="2">
        <v>3.85</v>
      </c>
      <c r="I4" s="2">
        <f t="shared" si="0"/>
        <v>1.042164861073797</v>
      </c>
      <c r="J4" s="2">
        <f t="shared" si="1"/>
        <v>0</v>
      </c>
      <c r="K4" s="2">
        <v>83.55</v>
      </c>
      <c r="L4" s="2">
        <v>4.67</v>
      </c>
      <c r="M4" s="2">
        <f>(C4-K4)*(SQRT(10))/(SQRT(D4^2+L4^2))</f>
        <v>1.2716732772175285</v>
      </c>
      <c r="N4" s="2">
        <f t="shared" si="2"/>
        <v>0</v>
      </c>
      <c r="O4" s="2">
        <v>83.53</v>
      </c>
      <c r="P4" s="2">
        <v>1.19</v>
      </c>
      <c r="Q4" s="2">
        <v>84.39</v>
      </c>
      <c r="R4" s="2">
        <v>5.69</v>
      </c>
      <c r="S4" s="2">
        <v>83.58</v>
      </c>
      <c r="T4" s="2">
        <v>3.26</v>
      </c>
      <c r="U4" s="2">
        <f t="shared" si="3"/>
        <v>-4.5560663473497624E-2</v>
      </c>
      <c r="V4" s="2">
        <f t="shared" si="4"/>
        <v>0</v>
      </c>
      <c r="W4" s="2">
        <v>80.92</v>
      </c>
      <c r="X4" s="2">
        <v>5.18</v>
      </c>
      <c r="Y4" s="2">
        <f>(O4-W4)*(SQRT(10))/(SQRT(P4^2+X4^2))</f>
        <v>1.5528975740922883</v>
      </c>
      <c r="Z4" s="2">
        <f t="shared" si="5"/>
        <v>0</v>
      </c>
    </row>
    <row r="5" spans="1:26" s="3" customFormat="1" x14ac:dyDescent="0.35">
      <c r="A5" s="3" t="s">
        <v>21</v>
      </c>
      <c r="B5" s="3" t="s">
        <v>22</v>
      </c>
      <c r="C5" s="3">
        <v>82.83</v>
      </c>
      <c r="D5" s="3">
        <v>3.66</v>
      </c>
      <c r="E5" s="3">
        <v>82.86</v>
      </c>
      <c r="F5" s="3">
        <v>6.06</v>
      </c>
      <c r="G5" s="3">
        <v>83.05</v>
      </c>
      <c r="H5" s="3">
        <v>3.65</v>
      </c>
      <c r="I5" s="3">
        <f t="shared" si="0"/>
        <v>-0.13459220102558728</v>
      </c>
      <c r="J5" s="3">
        <f t="shared" si="1"/>
        <v>0</v>
      </c>
      <c r="K5" s="3">
        <v>80.819999999999993</v>
      </c>
      <c r="L5" s="3">
        <v>5</v>
      </c>
      <c r="M5" s="3">
        <f>(C5-K5)*(SQRT(10))/(SQRT(D5^2+L5^2))</f>
        <v>1.025782600268843</v>
      </c>
      <c r="N5" s="3">
        <f t="shared" si="2"/>
        <v>0</v>
      </c>
      <c r="O5" s="3">
        <v>79.72</v>
      </c>
      <c r="P5" s="3">
        <v>4.84</v>
      </c>
      <c r="Q5" s="3">
        <v>77.599999999999994</v>
      </c>
      <c r="R5" s="3">
        <v>10.34</v>
      </c>
      <c r="S5" s="3">
        <v>77.680000000000007</v>
      </c>
      <c r="T5" s="3">
        <v>6.76</v>
      </c>
      <c r="U5" s="3">
        <f t="shared" si="3"/>
        <v>0.77592232884184198</v>
      </c>
      <c r="V5" s="3">
        <f t="shared" si="4"/>
        <v>0</v>
      </c>
      <c r="W5" s="3">
        <v>72</v>
      </c>
      <c r="X5" s="3">
        <v>6.66</v>
      </c>
      <c r="Y5" s="3">
        <f>(O5-W5)*(SQRT(10))/(SQRT(P5^2+X5^2))</f>
        <v>2.9652592795467028</v>
      </c>
      <c r="Z5" s="3">
        <f t="shared" si="5"/>
        <v>1</v>
      </c>
    </row>
    <row r="6" spans="1:26" s="3" customFormat="1" x14ac:dyDescent="0.35">
      <c r="B6" s="3" t="s">
        <v>23</v>
      </c>
      <c r="C6" s="3">
        <v>83.96</v>
      </c>
      <c r="D6" s="3">
        <v>2.99</v>
      </c>
      <c r="E6" s="3">
        <v>78.28</v>
      </c>
      <c r="F6" s="3">
        <v>9.3800000000000008</v>
      </c>
      <c r="G6" s="3">
        <v>81.87</v>
      </c>
      <c r="H6" s="3">
        <v>4.08</v>
      </c>
      <c r="I6" s="3">
        <f t="shared" si="0"/>
        <v>1.3065945576679519</v>
      </c>
      <c r="J6" s="3">
        <f t="shared" si="1"/>
        <v>0</v>
      </c>
      <c r="K6" s="3">
        <v>80.58</v>
      </c>
      <c r="L6" s="3">
        <v>7.92</v>
      </c>
      <c r="M6" s="3">
        <f>(C6-K6)*(SQRT(10))/(SQRT(D6^2+L6^2))</f>
        <v>1.262579119423699</v>
      </c>
      <c r="N6" s="3">
        <f t="shared" si="2"/>
        <v>0</v>
      </c>
      <c r="O6" s="3">
        <v>77</v>
      </c>
      <c r="P6" s="3">
        <v>5.47</v>
      </c>
      <c r="Q6" s="3">
        <v>74.150000000000006</v>
      </c>
      <c r="R6" s="3">
        <v>9.42</v>
      </c>
      <c r="S6" s="3">
        <v>70.81</v>
      </c>
      <c r="T6" s="3">
        <v>7.69</v>
      </c>
      <c r="U6" s="3">
        <f t="shared" si="3"/>
        <v>2.0742286012061006</v>
      </c>
      <c r="V6" s="3">
        <f t="shared" si="4"/>
        <v>1</v>
      </c>
      <c r="W6" s="3">
        <v>66.819999999999993</v>
      </c>
      <c r="X6" s="3">
        <v>8.0299999999999994</v>
      </c>
      <c r="Y6" s="3">
        <f>(O6-W6)*(SQRT(10))/(SQRT(P6^2+X6^2))</f>
        <v>3.3132761961742383</v>
      </c>
      <c r="Z6" s="3">
        <f t="shared" si="5"/>
        <v>1</v>
      </c>
    </row>
    <row r="7" spans="1:26" s="3" customFormat="1" x14ac:dyDescent="0.35">
      <c r="B7" s="3" t="s">
        <v>24</v>
      </c>
      <c r="C7" s="3">
        <v>81.150000000000006</v>
      </c>
      <c r="D7" s="3">
        <v>9.7200000000000006</v>
      </c>
      <c r="E7" s="3">
        <v>78.260000000000005</v>
      </c>
      <c r="F7" s="3">
        <v>9.39</v>
      </c>
      <c r="G7" s="3">
        <v>81.88</v>
      </c>
      <c r="H7" s="3">
        <v>4.03</v>
      </c>
      <c r="I7" s="3">
        <f t="shared" si="0"/>
        <v>-0.21938715406745593</v>
      </c>
      <c r="J7" s="3">
        <f t="shared" si="1"/>
        <v>0</v>
      </c>
      <c r="K7" s="3">
        <v>80.66</v>
      </c>
      <c r="L7" s="3">
        <v>7.91</v>
      </c>
      <c r="M7" s="3">
        <f>(C7-K7)*(SQRT(10))/(SQRT(D7^2+L7^2))</f>
        <v>0.12364653459832638</v>
      </c>
      <c r="N7" s="3">
        <f t="shared" si="2"/>
        <v>0</v>
      </c>
      <c r="O7" s="3">
        <v>70.94</v>
      </c>
      <c r="P7" s="3">
        <v>12.13</v>
      </c>
      <c r="Q7" s="3">
        <v>74.16</v>
      </c>
      <c r="R7" s="3">
        <v>9.41</v>
      </c>
      <c r="S7" s="3">
        <v>70.819999999999993</v>
      </c>
      <c r="T7" s="3">
        <v>7.69</v>
      </c>
      <c r="U7" s="3">
        <f t="shared" si="3"/>
        <v>2.642165719654983E-2</v>
      </c>
      <c r="V7" s="3">
        <f t="shared" si="4"/>
        <v>0</v>
      </c>
      <c r="W7" s="3">
        <v>66.83</v>
      </c>
      <c r="X7" s="3">
        <v>8.0500000000000007</v>
      </c>
      <c r="Y7" s="3">
        <f>(O7-W7)*(SQRT(10))/(SQRT(P7^2+X7^2))</f>
        <v>0.89276256566641266</v>
      </c>
      <c r="Z7" s="3">
        <f t="shared" si="5"/>
        <v>0</v>
      </c>
    </row>
    <row r="8" spans="1:26" s="3" customFormat="1" x14ac:dyDescent="0.35">
      <c r="B8" s="3" t="s">
        <v>25</v>
      </c>
      <c r="C8" s="3">
        <v>83.01</v>
      </c>
      <c r="D8" s="3">
        <v>3.82</v>
      </c>
      <c r="E8" s="3">
        <v>76.8</v>
      </c>
      <c r="F8" s="3">
        <v>11.9</v>
      </c>
      <c r="G8" s="3">
        <v>77.650000000000006</v>
      </c>
      <c r="H8" s="3">
        <v>7.65</v>
      </c>
      <c r="I8" s="3">
        <f t="shared" si="0"/>
        <v>1.9822656008289925</v>
      </c>
      <c r="J8" s="3">
        <f t="shared" si="1"/>
        <v>1</v>
      </c>
      <c r="K8" s="3">
        <v>78.010000000000005</v>
      </c>
      <c r="L8" s="3">
        <v>9.09</v>
      </c>
      <c r="M8" s="3">
        <f>(C8-K8)*(SQRT(10))/(SQRT(D8^2+L8^2))</f>
        <v>1.6035816546892452</v>
      </c>
      <c r="N8" s="3">
        <f t="shared" si="2"/>
        <v>0</v>
      </c>
      <c r="O8" s="3">
        <v>62.77</v>
      </c>
      <c r="P8" s="3">
        <v>7.32</v>
      </c>
      <c r="Q8" s="3">
        <v>69.209999999999994</v>
      </c>
      <c r="R8" s="3">
        <v>9.2100000000000009</v>
      </c>
      <c r="S8" s="3">
        <v>63.43</v>
      </c>
      <c r="T8" s="3">
        <v>4.8899999999999997</v>
      </c>
      <c r="U8" s="3">
        <f t="shared" si="3"/>
        <v>-0.23708741160372734</v>
      </c>
      <c r="V8" s="3">
        <f t="shared" si="4"/>
        <v>0</v>
      </c>
      <c r="W8" s="3">
        <v>61.85</v>
      </c>
      <c r="X8" s="3">
        <v>12.71</v>
      </c>
      <c r="Y8" s="3">
        <f>(O8-W8)*(SQRT(10))/(SQRT(P8^2+X8^2))</f>
        <v>0.19835395830831254</v>
      </c>
      <c r="Z8" s="3">
        <f t="shared" si="5"/>
        <v>0</v>
      </c>
    </row>
    <row r="9" spans="1:26" s="4" customFormat="1" x14ac:dyDescent="0.35">
      <c r="B9" s="4" t="s">
        <v>26</v>
      </c>
      <c r="C9" s="4">
        <v>78.75</v>
      </c>
      <c r="D9" s="4">
        <v>4.0199999999999996</v>
      </c>
      <c r="E9" s="4">
        <v>76</v>
      </c>
      <c r="F9" s="4">
        <v>10.41</v>
      </c>
      <c r="G9" s="4">
        <v>71.06</v>
      </c>
      <c r="H9" s="4">
        <v>12.34</v>
      </c>
      <c r="I9" s="4">
        <f t="shared" si="0"/>
        <v>1.8737380675075224</v>
      </c>
      <c r="J9" s="4">
        <f t="shared" si="1"/>
        <v>1</v>
      </c>
      <c r="K9" s="4">
        <v>70.89</v>
      </c>
      <c r="L9" s="4">
        <v>9.41</v>
      </c>
      <c r="M9" s="4">
        <f>(C9-K9)*(SQRT(10))/(SQRT(D9^2+L9^2))</f>
        <v>2.4290227196591183</v>
      </c>
      <c r="N9" s="4">
        <f t="shared" si="2"/>
        <v>1</v>
      </c>
      <c r="O9" s="4">
        <v>54.2</v>
      </c>
      <c r="P9" s="4">
        <v>7.31</v>
      </c>
      <c r="Q9" s="4">
        <v>56.45</v>
      </c>
      <c r="R9" s="4">
        <v>8.2799999999999994</v>
      </c>
      <c r="S9" s="4">
        <v>49.66</v>
      </c>
      <c r="T9" s="4">
        <v>3.14</v>
      </c>
      <c r="U9" s="4">
        <f t="shared" si="3"/>
        <v>1.8045492910834429</v>
      </c>
      <c r="V9" s="4">
        <f t="shared" si="4"/>
        <v>1</v>
      </c>
      <c r="W9" s="4">
        <v>45.15</v>
      </c>
      <c r="X9" s="4">
        <v>6.21</v>
      </c>
      <c r="Y9" s="4">
        <f>(O9-W9)*(SQRT(10))/(SQRT(P9^2+X9^2))</f>
        <v>2.9836933989727012</v>
      </c>
      <c r="Z9" s="4">
        <f t="shared" si="5"/>
        <v>1</v>
      </c>
    </row>
    <row r="10" spans="1:26" s="4" customFormat="1" x14ac:dyDescent="0.35">
      <c r="B10" s="4" t="s">
        <v>27</v>
      </c>
      <c r="C10" s="4">
        <v>73.45</v>
      </c>
      <c r="D10" s="4">
        <v>5.67</v>
      </c>
      <c r="E10" s="4">
        <v>75.36</v>
      </c>
      <c r="F10" s="4">
        <v>8.82</v>
      </c>
      <c r="G10" s="4">
        <v>66.92</v>
      </c>
      <c r="H10" s="4">
        <v>11.98</v>
      </c>
      <c r="I10" s="4">
        <f t="shared" si="0"/>
        <v>1.5579920810180232</v>
      </c>
      <c r="J10" s="4">
        <f t="shared" si="1"/>
        <v>0</v>
      </c>
      <c r="K10" s="4">
        <v>67.849999999999994</v>
      </c>
      <c r="L10" s="4">
        <v>11.36</v>
      </c>
      <c r="M10" s="4">
        <f>(C10-K10)*(SQRT(10))/(SQRT(D10^2+L10^2))</f>
        <v>1.3947858372861095</v>
      </c>
      <c r="N10" s="4">
        <f t="shared" si="2"/>
        <v>0</v>
      </c>
      <c r="O10" s="4">
        <v>44.15</v>
      </c>
      <c r="P10" s="4">
        <v>4.8499999999999996</v>
      </c>
      <c r="Q10" s="4">
        <v>49.57</v>
      </c>
      <c r="R10" s="4">
        <v>7.92</v>
      </c>
      <c r="S10" s="4">
        <v>40.74</v>
      </c>
      <c r="T10" s="4">
        <v>2.65</v>
      </c>
      <c r="U10" s="4">
        <f t="shared" si="3"/>
        <v>1.9511214986022947</v>
      </c>
      <c r="V10" s="4">
        <f t="shared" si="4"/>
        <v>1</v>
      </c>
      <c r="W10" s="4">
        <v>40.03</v>
      </c>
      <c r="X10" s="4">
        <v>5.61</v>
      </c>
      <c r="Y10" s="4">
        <f>(O10-W10)*(SQRT(10))/(SQRT(P10^2+X10^2))</f>
        <v>1.7568601507492227</v>
      </c>
      <c r="Z10" s="4">
        <f t="shared" si="5"/>
        <v>1</v>
      </c>
    </row>
    <row r="11" spans="1:26" s="4" customFormat="1" x14ac:dyDescent="0.35">
      <c r="B11" s="4" t="s">
        <v>28</v>
      </c>
      <c r="C11" s="4">
        <v>72.709999999999994</v>
      </c>
      <c r="D11" s="4">
        <v>4.76</v>
      </c>
      <c r="E11" s="4">
        <v>71.59</v>
      </c>
      <c r="F11" s="4">
        <v>6.88</v>
      </c>
      <c r="G11" s="4">
        <v>64.099999999999994</v>
      </c>
      <c r="H11" s="4">
        <v>8.61</v>
      </c>
      <c r="I11" s="4">
        <f t="shared" si="0"/>
        <v>2.7675060539261147</v>
      </c>
      <c r="J11" s="4">
        <f t="shared" si="1"/>
        <v>1</v>
      </c>
      <c r="K11" s="4">
        <v>66.44</v>
      </c>
      <c r="L11" s="4">
        <v>7.91</v>
      </c>
      <c r="M11" s="4">
        <f>(C11-K11)*(SQRT(10))/(SQRT(D11^2+L11^2))</f>
        <v>2.1477427037502426</v>
      </c>
      <c r="N11" s="4">
        <f t="shared" si="2"/>
        <v>1</v>
      </c>
      <c r="O11" s="4">
        <v>36.19</v>
      </c>
      <c r="P11" s="4">
        <v>4.1900000000000004</v>
      </c>
      <c r="Q11" s="4">
        <v>42.51</v>
      </c>
      <c r="R11" s="4">
        <v>7.34</v>
      </c>
      <c r="S11" s="4">
        <v>33.15</v>
      </c>
      <c r="T11" s="4">
        <v>3.93</v>
      </c>
      <c r="U11" s="4">
        <f t="shared" si="3"/>
        <v>1.6734395680391791</v>
      </c>
      <c r="V11" s="4">
        <f t="shared" si="4"/>
        <v>0</v>
      </c>
      <c r="W11" s="4">
        <v>33.979999999999997</v>
      </c>
      <c r="X11" s="4">
        <v>6.6</v>
      </c>
      <c r="Y11" s="4">
        <f>(O11-W11)*(SQRT(10))/(SQRT(P11^2+X11^2))</f>
        <v>0.89395252885408727</v>
      </c>
      <c r="Z11" s="4">
        <f t="shared" si="5"/>
        <v>0</v>
      </c>
    </row>
    <row r="12" spans="1:26" s="2" customFormat="1" x14ac:dyDescent="0.35">
      <c r="B12" s="2" t="s">
        <v>18</v>
      </c>
      <c r="C12" s="2">
        <v>78.319999999999993</v>
      </c>
      <c r="D12" s="2">
        <v>4.8099999999999996</v>
      </c>
      <c r="E12" s="2">
        <v>82.68</v>
      </c>
      <c r="F12" s="2">
        <v>2.81</v>
      </c>
      <c r="G12" s="2">
        <v>79.8</v>
      </c>
      <c r="H12" s="2">
        <v>1.65</v>
      </c>
      <c r="I12" s="2">
        <f t="shared" si="0"/>
        <v>-0.92036312766186779</v>
      </c>
      <c r="J12" s="2">
        <f t="shared" si="1"/>
        <v>0</v>
      </c>
      <c r="K12" s="2">
        <v>78.08</v>
      </c>
      <c r="L12" s="2">
        <v>4.58</v>
      </c>
      <c r="M12" s="2">
        <f>(C12-K12)*(SQRT(10))/(SQRT(D12^2+L12^2))</f>
        <v>0.11426952077315651</v>
      </c>
      <c r="N12" s="2">
        <f t="shared" si="2"/>
        <v>0</v>
      </c>
      <c r="O12" s="2">
        <v>74.66</v>
      </c>
      <c r="P12" s="2">
        <v>9.15</v>
      </c>
      <c r="Q12" s="2">
        <v>82.5</v>
      </c>
      <c r="R12" s="2">
        <v>0.95</v>
      </c>
      <c r="S12" s="2">
        <v>78.38</v>
      </c>
      <c r="T12" s="2">
        <v>7.58</v>
      </c>
      <c r="U12" s="2">
        <f t="shared" si="3"/>
        <v>-0.99005208566911451</v>
      </c>
      <c r="V12" s="2">
        <f t="shared" si="4"/>
        <v>0</v>
      </c>
      <c r="W12" s="2">
        <v>61.44</v>
      </c>
      <c r="X12" s="2">
        <v>27.08</v>
      </c>
      <c r="Y12" s="2">
        <f>(O12-W12)*(SQRT(10))/(SQRT(P12^2+X12^2))</f>
        <v>1.4625389142813896</v>
      </c>
      <c r="Z12" s="2">
        <f t="shared" si="5"/>
        <v>0</v>
      </c>
    </row>
    <row r="13" spans="1:26" s="2" customFormat="1" x14ac:dyDescent="0.35">
      <c r="B13" s="2" t="s">
        <v>19</v>
      </c>
      <c r="C13" s="2">
        <v>78.8</v>
      </c>
      <c r="D13" s="2">
        <v>5.07</v>
      </c>
      <c r="E13" s="2">
        <v>81.06</v>
      </c>
      <c r="F13" s="2">
        <v>2.48</v>
      </c>
      <c r="G13" s="2">
        <v>68.900000000000006</v>
      </c>
      <c r="H13" s="2">
        <v>11.77</v>
      </c>
      <c r="I13" s="2">
        <f t="shared" si="0"/>
        <v>2.4428603195252654</v>
      </c>
      <c r="J13" s="2">
        <f t="shared" si="1"/>
        <v>1</v>
      </c>
      <c r="K13" s="2">
        <v>70.38</v>
      </c>
      <c r="L13" s="2">
        <v>9.41</v>
      </c>
      <c r="M13" s="2">
        <f>(C13-K13)*(SQRT(10))/(SQRT(D13^2+L13^2))</f>
        <v>2.4910261423192539</v>
      </c>
      <c r="N13" s="2">
        <f t="shared" si="2"/>
        <v>1</v>
      </c>
      <c r="O13" s="2">
        <v>76.739999999999995</v>
      </c>
      <c r="P13" s="2">
        <v>2.93</v>
      </c>
      <c r="Q13" s="2">
        <v>82.14</v>
      </c>
      <c r="R13" s="2">
        <v>0.84</v>
      </c>
      <c r="S13" s="2">
        <v>70.94</v>
      </c>
      <c r="T13" s="2">
        <v>8</v>
      </c>
      <c r="U13" s="2">
        <f t="shared" si="3"/>
        <v>2.1528057867560793</v>
      </c>
      <c r="V13" s="2">
        <f t="shared" si="4"/>
        <v>1</v>
      </c>
      <c r="W13" s="2">
        <v>58.92</v>
      </c>
      <c r="X13" s="2">
        <v>23.53</v>
      </c>
      <c r="Y13" s="2">
        <f>(O13-W13)*(SQRT(10))/(SQRT(P13^2+X13^2))</f>
        <v>2.3765370524318263</v>
      </c>
      <c r="Z13" s="2">
        <f t="shared" si="5"/>
        <v>1</v>
      </c>
    </row>
    <row r="14" spans="1:26" s="2" customFormat="1" x14ac:dyDescent="0.35">
      <c r="B14" s="2" t="s">
        <v>20</v>
      </c>
      <c r="C14" s="2">
        <v>72.599999999999994</v>
      </c>
      <c r="D14" s="2">
        <v>12.99</v>
      </c>
      <c r="E14" s="2">
        <v>81.040000000000006</v>
      </c>
      <c r="F14" s="2">
        <v>2.57</v>
      </c>
      <c r="G14" s="2">
        <v>67.34</v>
      </c>
      <c r="H14" s="2">
        <v>13.42</v>
      </c>
      <c r="I14" s="2">
        <f t="shared" si="0"/>
        <v>0.89058378571788821</v>
      </c>
      <c r="J14" s="2">
        <f t="shared" si="1"/>
        <v>0</v>
      </c>
      <c r="K14" s="2">
        <v>70.28</v>
      </c>
      <c r="L14" s="2">
        <v>9.06</v>
      </c>
      <c r="M14" s="2">
        <f>(C14-K14)*(SQRT(10))/(SQRT(D14^2+L14^2))</f>
        <v>0.46323749012166049</v>
      </c>
      <c r="N14" s="2">
        <f t="shared" si="2"/>
        <v>0</v>
      </c>
      <c r="O14" s="2">
        <v>72.400000000000006</v>
      </c>
      <c r="P14" s="2">
        <v>4.04</v>
      </c>
      <c r="Q14" s="2">
        <v>82.22</v>
      </c>
      <c r="R14" s="2">
        <v>0.91</v>
      </c>
      <c r="S14" s="2">
        <v>74</v>
      </c>
      <c r="T14" s="2">
        <v>7.08</v>
      </c>
      <c r="U14" s="2">
        <f t="shared" si="3"/>
        <v>-0.62069611310254624</v>
      </c>
      <c r="V14" s="2">
        <f t="shared" si="4"/>
        <v>0</v>
      </c>
      <c r="W14" s="2">
        <v>59.48</v>
      </c>
      <c r="X14" s="2">
        <v>21.26</v>
      </c>
      <c r="Y14" s="2">
        <f>(O14-W14)*(SQRT(10))/(SQRT(P14^2+X14^2))</f>
        <v>1.8879746941099662</v>
      </c>
      <c r="Z14" s="2">
        <f t="shared" si="5"/>
        <v>1</v>
      </c>
    </row>
    <row r="15" spans="1:26" s="3" customFormat="1" x14ac:dyDescent="0.35">
      <c r="B15" s="3" t="s">
        <v>22</v>
      </c>
      <c r="C15" s="3">
        <v>77.08</v>
      </c>
      <c r="D15" s="3">
        <v>4.0999999999999996</v>
      </c>
      <c r="E15" s="3">
        <v>80.66</v>
      </c>
      <c r="F15" s="3">
        <v>2.09</v>
      </c>
      <c r="G15" s="3">
        <v>70.38</v>
      </c>
      <c r="H15" s="3">
        <v>9.93</v>
      </c>
      <c r="I15" s="3">
        <f t="shared" si="0"/>
        <v>1.9721677963063784</v>
      </c>
      <c r="J15" s="3">
        <f t="shared" si="1"/>
        <v>1</v>
      </c>
      <c r="K15" s="3">
        <v>67.88</v>
      </c>
      <c r="L15" s="3">
        <v>8.07</v>
      </c>
      <c r="M15" s="3">
        <f>(C15-K15)*(SQRT(10))/(SQRT(D15^2+L15^2))</f>
        <v>3.2140554370857499</v>
      </c>
      <c r="N15" s="3">
        <f t="shared" si="2"/>
        <v>1</v>
      </c>
      <c r="O15" s="3">
        <v>67.66</v>
      </c>
      <c r="P15" s="3">
        <v>8.2200000000000006</v>
      </c>
      <c r="Q15" s="3">
        <v>78.819999999999993</v>
      </c>
      <c r="R15" s="3">
        <v>2.4</v>
      </c>
      <c r="S15" s="3">
        <v>63.24</v>
      </c>
      <c r="T15" s="3">
        <v>10.91</v>
      </c>
      <c r="U15" s="3">
        <f t="shared" si="3"/>
        <v>1.0232235395340536</v>
      </c>
      <c r="V15" s="3">
        <f t="shared" si="4"/>
        <v>0</v>
      </c>
      <c r="W15" s="3">
        <v>49.32</v>
      </c>
      <c r="X15" s="3">
        <v>20.89</v>
      </c>
      <c r="Y15" s="3">
        <f>(O15-W15)*(SQRT(10))/(SQRT(P15^2+X15^2))</f>
        <v>2.5834560772258719</v>
      </c>
      <c r="Z15" s="3">
        <f t="shared" si="5"/>
        <v>1</v>
      </c>
    </row>
    <row r="16" spans="1:26" s="3" customFormat="1" x14ac:dyDescent="0.35">
      <c r="A16" s="3" t="s">
        <v>29</v>
      </c>
      <c r="B16" s="3" t="s">
        <v>23</v>
      </c>
      <c r="C16" s="3">
        <v>74.900000000000006</v>
      </c>
      <c r="D16" s="3">
        <v>5.87</v>
      </c>
      <c r="E16" s="3">
        <v>79.38</v>
      </c>
      <c r="F16" s="3">
        <v>2.39</v>
      </c>
      <c r="G16" s="3">
        <v>65.2</v>
      </c>
      <c r="H16" s="3">
        <v>11.22</v>
      </c>
      <c r="I16" s="3">
        <f t="shared" si="0"/>
        <v>2.4223875012519831</v>
      </c>
      <c r="J16" s="3">
        <f t="shared" si="1"/>
        <v>1</v>
      </c>
      <c r="K16" s="3">
        <v>65.38</v>
      </c>
      <c r="L16" s="3">
        <v>13.62</v>
      </c>
      <c r="M16" s="3">
        <f>(C16-K16)*(SQRT(10))/(SQRT(D16^2+L16^2))</f>
        <v>2.0298493620355429</v>
      </c>
      <c r="N16" s="3">
        <f t="shared" si="2"/>
        <v>1</v>
      </c>
      <c r="O16" s="3">
        <v>61.78</v>
      </c>
      <c r="P16" s="3">
        <v>9.81</v>
      </c>
      <c r="Q16" s="3">
        <v>77.36</v>
      </c>
      <c r="R16" s="3">
        <v>3.91</v>
      </c>
      <c r="S16" s="3">
        <v>53.28</v>
      </c>
      <c r="T16" s="3">
        <v>12.29</v>
      </c>
      <c r="U16" s="3">
        <f t="shared" si="3"/>
        <v>1.7093234632120309</v>
      </c>
      <c r="V16" s="3">
        <f t="shared" si="4"/>
        <v>0</v>
      </c>
      <c r="W16" s="3">
        <v>55.5</v>
      </c>
      <c r="X16" s="3">
        <v>5.54</v>
      </c>
      <c r="Y16" s="3">
        <f>(O16-W16)*(SQRT(10))/(SQRT(P16^2+X16^2))</f>
        <v>1.7627123143132937</v>
      </c>
      <c r="Z16" s="3">
        <f t="shared" si="5"/>
        <v>1</v>
      </c>
    </row>
    <row r="17" spans="1:26" s="3" customFormat="1" x14ac:dyDescent="0.35">
      <c r="B17" s="3" t="s">
        <v>24</v>
      </c>
      <c r="C17" s="3">
        <v>60.32</v>
      </c>
      <c r="D17" s="3">
        <v>21.55</v>
      </c>
      <c r="E17" s="3">
        <v>79.540000000000006</v>
      </c>
      <c r="F17" s="3">
        <v>2.0299999999999998</v>
      </c>
      <c r="G17" s="3">
        <v>64.58</v>
      </c>
      <c r="H17" s="3">
        <v>11.17</v>
      </c>
      <c r="I17" s="3">
        <f t="shared" si="0"/>
        <v>-0.55499461680677342</v>
      </c>
      <c r="J17" s="3">
        <f t="shared" si="1"/>
        <v>0</v>
      </c>
      <c r="K17" s="3">
        <v>64.739999999999995</v>
      </c>
      <c r="L17" s="3">
        <v>14.17</v>
      </c>
      <c r="M17" s="3">
        <f>(C17-K17)*(SQRT(10))/(SQRT(D17^2+L17^2))</f>
        <v>-0.54193719165665777</v>
      </c>
      <c r="N17" s="3">
        <f t="shared" si="2"/>
        <v>0</v>
      </c>
      <c r="O17" s="3">
        <v>61.82</v>
      </c>
      <c r="P17" s="3">
        <v>11.15</v>
      </c>
      <c r="Q17" s="3">
        <v>77.14</v>
      </c>
      <c r="R17" s="3">
        <v>3.63</v>
      </c>
      <c r="S17" s="3">
        <v>48.86</v>
      </c>
      <c r="T17" s="3">
        <v>11.79</v>
      </c>
      <c r="U17" s="3">
        <f t="shared" si="3"/>
        <v>2.5255596809782115</v>
      </c>
      <c r="V17" s="3">
        <f t="shared" si="4"/>
        <v>1</v>
      </c>
      <c r="W17" s="3">
        <v>47.58</v>
      </c>
      <c r="X17" s="3">
        <v>17.63</v>
      </c>
      <c r="Y17" s="3">
        <f>(O17-W17)*(SQRT(10))/(SQRT(P17^2+X17^2))</f>
        <v>2.1587173647840876</v>
      </c>
      <c r="Z17" s="3">
        <f t="shared" si="5"/>
        <v>1</v>
      </c>
    </row>
    <row r="18" spans="1:26" s="3" customFormat="1" x14ac:dyDescent="0.35">
      <c r="B18" s="3" t="s">
        <v>25</v>
      </c>
      <c r="C18" s="3">
        <v>59.96</v>
      </c>
      <c r="D18" s="3">
        <v>16.53</v>
      </c>
      <c r="E18" s="3">
        <v>74.5</v>
      </c>
      <c r="F18" s="3">
        <v>8.68</v>
      </c>
      <c r="G18" s="3">
        <v>55.26</v>
      </c>
      <c r="H18" s="3">
        <v>18.68</v>
      </c>
      <c r="I18" s="3">
        <f t="shared" si="0"/>
        <v>0.59585238622245751</v>
      </c>
      <c r="J18" s="3">
        <f t="shared" si="1"/>
        <v>0</v>
      </c>
      <c r="K18" s="3">
        <v>61.84</v>
      </c>
      <c r="L18" s="3">
        <v>8.26</v>
      </c>
      <c r="M18" s="3">
        <f>(C18-K18)*(SQRT(10))/(SQRT(D18^2+L18^2))</f>
        <v>-0.32172330825266487</v>
      </c>
      <c r="N18" s="3">
        <f t="shared" si="2"/>
        <v>0</v>
      </c>
      <c r="O18" s="3">
        <v>53.28</v>
      </c>
      <c r="P18" s="3">
        <v>10.14</v>
      </c>
      <c r="Q18" s="3">
        <v>77.08</v>
      </c>
      <c r="R18" s="3">
        <v>4.68</v>
      </c>
      <c r="S18" s="3">
        <v>49.3</v>
      </c>
      <c r="T18" s="3">
        <v>17.079999999999998</v>
      </c>
      <c r="U18" s="3">
        <f t="shared" si="3"/>
        <v>0.6336278383873265</v>
      </c>
      <c r="V18" s="3">
        <f t="shared" si="4"/>
        <v>0</v>
      </c>
      <c r="W18" s="3">
        <v>43.64</v>
      </c>
      <c r="X18" s="3">
        <v>12.16</v>
      </c>
      <c r="Y18" s="3">
        <f>(O18-W18)*(SQRT(10))/(SQRT(P18^2+X18^2))</f>
        <v>1.9253632875897901</v>
      </c>
      <c r="Z18" s="3">
        <f t="shared" si="5"/>
        <v>1</v>
      </c>
    </row>
    <row r="19" spans="1:26" s="4" customFormat="1" x14ac:dyDescent="0.35">
      <c r="B19" s="4" t="s">
        <v>26</v>
      </c>
      <c r="C19" s="4">
        <v>65.900000000000006</v>
      </c>
      <c r="D19" s="4">
        <v>15.86</v>
      </c>
      <c r="E19" s="4">
        <v>70.680000000000007</v>
      </c>
      <c r="F19" s="4">
        <v>7.12</v>
      </c>
      <c r="G19" s="4">
        <v>54.36</v>
      </c>
      <c r="H19" s="4">
        <v>9.2799999999999994</v>
      </c>
      <c r="I19" s="4">
        <f t="shared" si="0"/>
        <v>1.9859453212021803</v>
      </c>
      <c r="J19" s="4">
        <f t="shared" si="1"/>
        <v>1</v>
      </c>
      <c r="K19" s="4">
        <v>52.16</v>
      </c>
      <c r="L19" s="4">
        <v>14.51</v>
      </c>
      <c r="M19" s="4">
        <f>(C19-K19)*(SQRT(10))/(SQRT(D19^2+L19^2))</f>
        <v>2.0212884200204839</v>
      </c>
      <c r="N19" s="4">
        <f t="shared" si="2"/>
        <v>1</v>
      </c>
      <c r="O19" s="4">
        <v>45.02</v>
      </c>
      <c r="P19" s="4">
        <v>10.6</v>
      </c>
      <c r="Q19" s="4">
        <v>58.94</v>
      </c>
      <c r="R19" s="4">
        <v>9.51</v>
      </c>
      <c r="S19" s="4">
        <v>38.840000000000003</v>
      </c>
      <c r="T19" s="4">
        <v>8.2899999999999991</v>
      </c>
      <c r="U19" s="4">
        <f t="shared" si="3"/>
        <v>1.4522731751283886</v>
      </c>
      <c r="V19" s="4">
        <f t="shared" si="4"/>
        <v>0</v>
      </c>
      <c r="W19" s="4">
        <v>36.159999999999997</v>
      </c>
      <c r="X19" s="4">
        <v>10.11</v>
      </c>
      <c r="Y19" s="4">
        <f>(O19-W19)*(SQRT(10))/(SQRT(P19^2+X19^2))</f>
        <v>1.9127010490916925</v>
      </c>
      <c r="Z19" s="4">
        <f t="shared" si="5"/>
        <v>1</v>
      </c>
    </row>
    <row r="20" spans="1:26" s="4" customFormat="1" x14ac:dyDescent="0.35">
      <c r="B20" s="4" t="s">
        <v>27</v>
      </c>
      <c r="C20" s="4">
        <v>62.34</v>
      </c>
      <c r="D20" s="4">
        <v>12.99</v>
      </c>
      <c r="E20" s="4">
        <v>60.08</v>
      </c>
      <c r="F20" s="4">
        <v>15.94</v>
      </c>
      <c r="G20" s="4">
        <v>40.26</v>
      </c>
      <c r="H20" s="4">
        <v>8.56</v>
      </c>
      <c r="I20" s="4">
        <f t="shared" si="0"/>
        <v>4.4882712253203234</v>
      </c>
      <c r="J20" s="4">
        <f t="shared" si="1"/>
        <v>1</v>
      </c>
      <c r="K20" s="4">
        <v>40.1</v>
      </c>
      <c r="L20" s="4">
        <v>8.99</v>
      </c>
      <c r="M20" s="4">
        <f>(C20-K20)*(SQRT(10))/(SQRT(D20^2+L20^2))</f>
        <v>4.4519176304800876</v>
      </c>
      <c r="N20" s="4">
        <f t="shared" si="2"/>
        <v>1</v>
      </c>
      <c r="O20" s="4">
        <v>46.64</v>
      </c>
      <c r="P20" s="4">
        <v>11.84</v>
      </c>
      <c r="Q20" s="4">
        <v>45.02</v>
      </c>
      <c r="R20" s="4">
        <v>11.65</v>
      </c>
      <c r="S20" s="4">
        <v>30.94</v>
      </c>
      <c r="T20" s="4">
        <v>6.26</v>
      </c>
      <c r="U20" s="4">
        <f t="shared" si="3"/>
        <v>3.7069853902692387</v>
      </c>
      <c r="V20" s="4">
        <f t="shared" si="4"/>
        <v>1</v>
      </c>
      <c r="W20" s="4">
        <v>35.96</v>
      </c>
      <c r="X20" s="4">
        <v>4.8</v>
      </c>
      <c r="Y20" s="4">
        <f>(O20-W20)*(SQRT(10))/(SQRT(P20^2+X20^2))</f>
        <v>2.6434866155941847</v>
      </c>
      <c r="Z20" s="4">
        <f t="shared" si="5"/>
        <v>1</v>
      </c>
    </row>
    <row r="21" spans="1:26" s="4" customFormat="1" x14ac:dyDescent="0.35">
      <c r="B21" s="4" t="s">
        <v>28</v>
      </c>
      <c r="C21" s="4">
        <v>64.62</v>
      </c>
      <c r="D21" s="4">
        <v>8.0500000000000007</v>
      </c>
      <c r="E21" s="4">
        <v>56.08</v>
      </c>
      <c r="F21" s="4">
        <v>15.76</v>
      </c>
      <c r="G21" s="4">
        <v>38.42</v>
      </c>
      <c r="H21" s="4">
        <v>9.73</v>
      </c>
      <c r="I21" s="4">
        <f t="shared" si="0"/>
        <v>6.560764383786843</v>
      </c>
      <c r="J21" s="4">
        <f t="shared" si="1"/>
        <v>1</v>
      </c>
      <c r="K21" s="4">
        <v>40.520000000000003</v>
      </c>
      <c r="L21" s="4">
        <v>9.75</v>
      </c>
      <c r="M21" s="4">
        <f>(C21-K21)*(SQRT(10))/(SQRT(D21^2+L21^2))</f>
        <v>6.0275434064876343</v>
      </c>
      <c r="N21" s="4">
        <f t="shared" si="2"/>
        <v>1</v>
      </c>
      <c r="O21" s="4">
        <v>33.979999999999997</v>
      </c>
      <c r="P21" s="4">
        <v>7.06</v>
      </c>
      <c r="Q21" s="4">
        <v>33.96</v>
      </c>
      <c r="R21" s="4">
        <v>5.16</v>
      </c>
      <c r="S21" s="4">
        <v>21.48</v>
      </c>
      <c r="T21" s="4">
        <v>5.34</v>
      </c>
      <c r="U21" s="4">
        <f t="shared" si="3"/>
        <v>4.4654477932363497</v>
      </c>
      <c r="V21" s="4">
        <f t="shared" si="4"/>
        <v>1</v>
      </c>
      <c r="W21" s="4">
        <v>30.84</v>
      </c>
      <c r="X21" s="4">
        <v>4.5199999999999996</v>
      </c>
      <c r="Y21" s="4">
        <f>(O21-W21)*(SQRT(10))/(SQRT(P21^2+X21^2))</f>
        <v>1.1844924883518693</v>
      </c>
      <c r="Z21" s="4">
        <f t="shared" si="5"/>
        <v>0</v>
      </c>
    </row>
    <row r="22" spans="1:26" s="2" customFormat="1" x14ac:dyDescent="0.35">
      <c r="B22" s="2" t="s">
        <v>18</v>
      </c>
      <c r="C22" s="2">
        <v>88.9</v>
      </c>
      <c r="D22" s="2">
        <v>0.4</v>
      </c>
      <c r="E22" s="2">
        <v>89.56</v>
      </c>
      <c r="F22" s="2">
        <v>0.57999999999999996</v>
      </c>
      <c r="G22" s="2">
        <v>90.72</v>
      </c>
      <c r="H22" s="2">
        <v>0.31</v>
      </c>
      <c r="I22" s="2">
        <f t="shared" si="0"/>
        <v>-11.372778970983376</v>
      </c>
      <c r="J22" s="2">
        <f t="shared" si="1"/>
        <v>0</v>
      </c>
      <c r="K22" s="2">
        <v>92.42</v>
      </c>
      <c r="L22" s="2">
        <v>0.59</v>
      </c>
      <c r="M22" s="2">
        <f>(C22-K22)*(SQRT(10))/(SQRT(D22^2+L22^2))</f>
        <v>-15.615937639619807</v>
      </c>
      <c r="N22" s="2">
        <f t="shared" si="2"/>
        <v>0</v>
      </c>
      <c r="O22" s="2">
        <v>89.74</v>
      </c>
      <c r="P22" s="2">
        <v>1.26</v>
      </c>
      <c r="Q22" s="2">
        <v>88.02</v>
      </c>
      <c r="R22" s="2">
        <v>0.96</v>
      </c>
      <c r="S22" s="2">
        <v>89.96</v>
      </c>
      <c r="T22" s="2">
        <v>0.57999999999999996</v>
      </c>
      <c r="U22" s="2">
        <f t="shared" si="3"/>
        <v>-0.50155682784630595</v>
      </c>
      <c r="V22" s="2">
        <f t="shared" si="4"/>
        <v>0</v>
      </c>
      <c r="W22" s="2">
        <v>90.06</v>
      </c>
      <c r="X22" s="2">
        <v>0.88</v>
      </c>
      <c r="Y22" s="2">
        <f>(O22-W22)*(SQRT(10))/(SQRT(P22^2+X22^2))</f>
        <v>-0.65843063872504781</v>
      </c>
      <c r="Z22" s="2">
        <f t="shared" si="5"/>
        <v>0</v>
      </c>
    </row>
    <row r="23" spans="1:26" s="2" customFormat="1" x14ac:dyDescent="0.35">
      <c r="B23" s="2" t="s">
        <v>19</v>
      </c>
      <c r="C23" s="2">
        <v>90.1</v>
      </c>
      <c r="D23" s="2">
        <v>1.7</v>
      </c>
      <c r="E23" s="2">
        <v>89.76</v>
      </c>
      <c r="F23" s="2">
        <v>0.56999999999999995</v>
      </c>
      <c r="G23" s="2">
        <v>90.8</v>
      </c>
      <c r="H23" s="2">
        <v>0.53</v>
      </c>
      <c r="I23" s="2">
        <f t="shared" si="0"/>
        <v>-1.2431020052584734</v>
      </c>
      <c r="J23" s="2">
        <f t="shared" si="1"/>
        <v>0</v>
      </c>
      <c r="K23" s="2">
        <v>90.56</v>
      </c>
      <c r="L23" s="2">
        <v>0.36</v>
      </c>
      <c r="M23" s="2">
        <f>(C23-K23)*(SQRT(10))/(SQRT(D23^2+L23^2))</f>
        <v>-0.83711114369377626</v>
      </c>
      <c r="N23" s="2">
        <f t="shared" si="2"/>
        <v>0</v>
      </c>
      <c r="O23" s="2">
        <v>90.28</v>
      </c>
      <c r="P23" s="2">
        <v>0.33</v>
      </c>
      <c r="Q23" s="2">
        <v>88.6</v>
      </c>
      <c r="R23" s="2">
        <v>1.21</v>
      </c>
      <c r="S23" s="2">
        <v>88.16</v>
      </c>
      <c r="T23" s="2">
        <v>2.4700000000000002</v>
      </c>
      <c r="U23" s="2">
        <f t="shared" si="3"/>
        <v>2.6902773449935067</v>
      </c>
      <c r="V23" s="2">
        <f t="shared" si="4"/>
        <v>1</v>
      </c>
      <c r="W23" s="2">
        <v>89.1</v>
      </c>
      <c r="X23" s="2">
        <v>1.8</v>
      </c>
      <c r="Y23" s="2">
        <f>(O23-W23)*(SQRT(10))/(SQRT(P23^2+X23^2))</f>
        <v>2.0390642836058519</v>
      </c>
      <c r="Z23" s="2">
        <f t="shared" si="5"/>
        <v>1</v>
      </c>
    </row>
    <row r="24" spans="1:26" s="2" customFormat="1" x14ac:dyDescent="0.35">
      <c r="B24" s="2" t="s">
        <v>20</v>
      </c>
      <c r="C24" s="2">
        <v>91</v>
      </c>
      <c r="D24" s="2">
        <v>1.3</v>
      </c>
      <c r="E24" s="2">
        <v>89.66</v>
      </c>
      <c r="F24" s="2">
        <v>0.56999999999999995</v>
      </c>
      <c r="G24" s="2">
        <v>90.7</v>
      </c>
      <c r="H24" s="2">
        <v>0.55000000000000004</v>
      </c>
      <c r="I24" s="2">
        <f t="shared" si="0"/>
        <v>0.67208173010786743</v>
      </c>
      <c r="J24" s="2">
        <f t="shared" si="1"/>
        <v>0</v>
      </c>
      <c r="K24" s="2">
        <v>90.7</v>
      </c>
      <c r="L24" s="2">
        <v>0.6</v>
      </c>
      <c r="M24" s="2">
        <f>(C24-K24)*(SQRT(10))/(SQRT(D24^2+L24^2))</f>
        <v>0.66258915644907301</v>
      </c>
      <c r="N24" s="2">
        <f t="shared" si="2"/>
        <v>0</v>
      </c>
      <c r="O24" s="2">
        <v>89.94</v>
      </c>
      <c r="P24" s="2">
        <v>0.76</v>
      </c>
      <c r="Q24" s="2">
        <v>88.72</v>
      </c>
      <c r="R24" s="2">
        <v>1.25</v>
      </c>
      <c r="S24" s="2">
        <v>88.24</v>
      </c>
      <c r="T24" s="2">
        <v>2.08</v>
      </c>
      <c r="U24" s="2">
        <f t="shared" si="3"/>
        <v>2.4275807814045485</v>
      </c>
      <c r="V24" s="2">
        <f t="shared" si="4"/>
        <v>1</v>
      </c>
      <c r="W24" s="2">
        <v>90</v>
      </c>
      <c r="X24" s="2">
        <v>1.31</v>
      </c>
      <c r="Y24" s="2">
        <f>(O24-W24)*(SQRT(10))/(SQRT(P24^2+X24^2))</f>
        <v>-0.12528034569405638</v>
      </c>
      <c r="Z24" s="2">
        <f t="shared" si="5"/>
        <v>0</v>
      </c>
    </row>
    <row r="25" spans="1:26" s="3" customFormat="1" x14ac:dyDescent="0.35">
      <c r="B25" s="3" t="s">
        <v>22</v>
      </c>
      <c r="C25" s="3">
        <v>88.1</v>
      </c>
      <c r="D25" s="3">
        <v>1.8</v>
      </c>
      <c r="E25" s="3">
        <v>89.28</v>
      </c>
      <c r="F25" s="3">
        <v>0.77</v>
      </c>
      <c r="G25" s="3">
        <v>89.88</v>
      </c>
      <c r="H25" s="3">
        <v>0.47</v>
      </c>
      <c r="I25" s="3">
        <f t="shared" si="0"/>
        <v>-3.0256972941278284</v>
      </c>
      <c r="J25" s="3">
        <f t="shared" si="1"/>
        <v>0</v>
      </c>
      <c r="K25" s="3">
        <v>89.92</v>
      </c>
      <c r="L25" s="3">
        <v>0.77</v>
      </c>
      <c r="M25" s="3">
        <f>(C25-K25)*(SQRT(10))/(SQRT(D25^2+L25^2))</f>
        <v>-2.9397313486620535</v>
      </c>
      <c r="N25" s="3">
        <f t="shared" si="2"/>
        <v>0</v>
      </c>
      <c r="O25" s="3">
        <v>86.96</v>
      </c>
      <c r="P25" s="3">
        <v>2.16</v>
      </c>
      <c r="Q25" s="3">
        <v>87.62</v>
      </c>
      <c r="R25" s="3">
        <v>2.2799999999999998</v>
      </c>
      <c r="S25" s="3">
        <v>81.84</v>
      </c>
      <c r="T25" s="3">
        <v>2.14</v>
      </c>
      <c r="U25" s="3">
        <f t="shared" si="3"/>
        <v>5.3249042839466458</v>
      </c>
      <c r="V25" s="3">
        <f t="shared" si="4"/>
        <v>1</v>
      </c>
      <c r="W25" s="3">
        <v>86.22</v>
      </c>
      <c r="X25" s="3">
        <v>2.34</v>
      </c>
      <c r="Y25" s="3">
        <f>(O25-W25)*(SQRT(10))/(SQRT(P25^2+X25^2))</f>
        <v>0.73483028333102296</v>
      </c>
      <c r="Z25" s="3">
        <f t="shared" si="5"/>
        <v>0</v>
      </c>
    </row>
    <row r="26" spans="1:26" s="3" customFormat="1" x14ac:dyDescent="0.35">
      <c r="A26" s="3" t="s">
        <v>30</v>
      </c>
      <c r="B26" s="3" t="s">
        <v>23</v>
      </c>
      <c r="C26" s="3">
        <v>86.8</v>
      </c>
      <c r="D26" s="3">
        <v>3.4</v>
      </c>
      <c r="E26" s="3">
        <v>88.96</v>
      </c>
      <c r="F26" s="3">
        <v>1.72</v>
      </c>
      <c r="G26" s="3">
        <v>90.3</v>
      </c>
      <c r="H26" s="3">
        <v>0.65</v>
      </c>
      <c r="I26" s="3">
        <f t="shared" si="0"/>
        <v>-3.1973805260321351</v>
      </c>
      <c r="J26" s="3">
        <f t="shared" si="1"/>
        <v>0</v>
      </c>
      <c r="K26" s="3">
        <v>90.52</v>
      </c>
      <c r="L26" s="3">
        <v>0.5</v>
      </c>
      <c r="M26" s="3">
        <f>(C26-K26)*(SQRT(10))/(SQRT(D26^2+L26^2))</f>
        <v>-3.4230874249793337</v>
      </c>
      <c r="N26" s="3">
        <f t="shared" si="2"/>
        <v>0</v>
      </c>
      <c r="O26" s="3">
        <v>85.22</v>
      </c>
      <c r="P26" s="3">
        <v>2.21</v>
      </c>
      <c r="Q26" s="3">
        <v>87.52</v>
      </c>
      <c r="R26" s="3">
        <v>2.15</v>
      </c>
      <c r="S26" s="3">
        <v>74.56</v>
      </c>
      <c r="T26" s="3">
        <v>2.17</v>
      </c>
      <c r="U26" s="3">
        <f t="shared" si="3"/>
        <v>10.883785711341591</v>
      </c>
      <c r="V26" s="3">
        <f t="shared" si="4"/>
        <v>1</v>
      </c>
      <c r="W26" s="3">
        <v>82.1</v>
      </c>
      <c r="X26" s="3">
        <v>2.06</v>
      </c>
      <c r="Y26" s="3">
        <f>(O26-W26)*(SQRT(10))/(SQRT(P26^2+X26^2))</f>
        <v>3.2656821706771537</v>
      </c>
      <c r="Z26" s="3">
        <f t="shared" si="5"/>
        <v>1</v>
      </c>
    </row>
    <row r="27" spans="1:26" s="3" customFormat="1" x14ac:dyDescent="0.35">
      <c r="B27" s="3" t="s">
        <v>24</v>
      </c>
      <c r="C27" s="3">
        <v>87.6</v>
      </c>
      <c r="D27" s="3">
        <v>0.7</v>
      </c>
      <c r="E27" s="3">
        <v>89.28</v>
      </c>
      <c r="F27" s="3">
        <v>1.5</v>
      </c>
      <c r="G27" s="3">
        <v>90</v>
      </c>
      <c r="H27" s="3">
        <v>0.87</v>
      </c>
      <c r="I27" s="3">
        <f t="shared" si="0"/>
        <v>-6.7966581873033398</v>
      </c>
      <c r="J27" s="3">
        <f t="shared" si="1"/>
        <v>0</v>
      </c>
      <c r="K27" s="3">
        <v>89.8</v>
      </c>
      <c r="L27" s="3">
        <v>1.33</v>
      </c>
      <c r="M27" s="3">
        <f>(C27-K27)*(SQRT(10))/(SQRT(D27^2+L27^2))</f>
        <v>-4.62886141095625</v>
      </c>
      <c r="N27" s="3">
        <f t="shared" si="2"/>
        <v>0</v>
      </c>
      <c r="O27" s="3">
        <v>84.74</v>
      </c>
      <c r="P27" s="3">
        <v>2.88</v>
      </c>
      <c r="Q27" s="3">
        <v>87.92</v>
      </c>
      <c r="R27" s="3">
        <v>1.78</v>
      </c>
      <c r="S27" s="3">
        <v>74.459999999999994</v>
      </c>
      <c r="T27" s="3">
        <v>2.84</v>
      </c>
      <c r="U27" s="3">
        <f t="shared" si="3"/>
        <v>8.0371387335297957</v>
      </c>
      <c r="V27" s="3">
        <f t="shared" si="4"/>
        <v>1</v>
      </c>
      <c r="W27" s="3">
        <v>82.08</v>
      </c>
      <c r="X27" s="3">
        <v>2.14</v>
      </c>
      <c r="Y27" s="3">
        <f>(O27-W27)*(SQRT(10))/(SQRT(P27^2+X27^2))</f>
        <v>2.3443631389493054</v>
      </c>
      <c r="Z27" s="3">
        <f t="shared" si="5"/>
        <v>1</v>
      </c>
    </row>
    <row r="28" spans="1:26" s="3" customFormat="1" x14ac:dyDescent="0.35">
      <c r="B28" s="3" t="s">
        <v>25</v>
      </c>
      <c r="C28" s="3">
        <v>86.3</v>
      </c>
      <c r="D28" s="3">
        <v>1.8</v>
      </c>
      <c r="E28" s="3">
        <v>88.5</v>
      </c>
      <c r="F28" s="3">
        <v>1.94</v>
      </c>
      <c r="G28" s="3">
        <v>89.44</v>
      </c>
      <c r="H28" s="3">
        <v>1.07</v>
      </c>
      <c r="I28" s="3">
        <f t="shared" si="0"/>
        <v>-4.7418717235242687</v>
      </c>
      <c r="J28" s="3">
        <f t="shared" si="1"/>
        <v>0</v>
      </c>
      <c r="K28" s="3">
        <v>88.26</v>
      </c>
      <c r="L28" s="3">
        <v>1.61</v>
      </c>
      <c r="M28" s="3">
        <f>(C28-K28)*(SQRT(10))/(SQRT(D28^2+L28^2))</f>
        <v>-2.5665137206826052</v>
      </c>
      <c r="N28" s="3">
        <f t="shared" si="2"/>
        <v>0</v>
      </c>
      <c r="O28" s="3">
        <v>80.28</v>
      </c>
      <c r="P28" s="3">
        <v>2.5</v>
      </c>
      <c r="Q28" s="3">
        <v>85.74</v>
      </c>
      <c r="R28" s="3">
        <v>3.42</v>
      </c>
      <c r="S28" s="3">
        <v>68.84</v>
      </c>
      <c r="T28" s="3">
        <v>2.21</v>
      </c>
      <c r="U28" s="3">
        <f t="shared" si="3"/>
        <v>10.841726958520775</v>
      </c>
      <c r="V28" s="3">
        <f t="shared" si="4"/>
        <v>1</v>
      </c>
      <c r="W28" s="3">
        <v>80.319999999999993</v>
      </c>
      <c r="X28" s="3">
        <v>3.22</v>
      </c>
      <c r="Y28" s="3">
        <f>(O28-W28)*(SQRT(10))/(SQRT(P28^2+X28^2))</f>
        <v>-3.1028829090498863E-2</v>
      </c>
      <c r="Z28" s="3">
        <f t="shared" si="5"/>
        <v>0</v>
      </c>
    </row>
    <row r="29" spans="1:26" s="4" customFormat="1" x14ac:dyDescent="0.35">
      <c r="B29" s="4" t="s">
        <v>26</v>
      </c>
      <c r="C29" s="4">
        <v>82.5</v>
      </c>
      <c r="D29" s="4">
        <v>5.2</v>
      </c>
      <c r="E29" s="4">
        <v>88.24</v>
      </c>
      <c r="F29" s="4">
        <v>1.05</v>
      </c>
      <c r="G29" s="4">
        <v>81.78</v>
      </c>
      <c r="H29" s="4">
        <v>4.91</v>
      </c>
      <c r="I29" s="4">
        <f t="shared" si="0"/>
        <v>0.31835944845471553</v>
      </c>
      <c r="J29" s="4">
        <f t="shared" si="1"/>
        <v>0</v>
      </c>
      <c r="K29" s="4">
        <v>85.44</v>
      </c>
      <c r="L29" s="4">
        <v>2.54</v>
      </c>
      <c r="M29" s="4">
        <f>(C29-K29)*(SQRT(10))/(SQRT(D29^2+L29^2))</f>
        <v>-1.6064950161847977</v>
      </c>
      <c r="N29" s="4">
        <f t="shared" si="2"/>
        <v>0</v>
      </c>
      <c r="O29" s="4">
        <v>72.599999999999994</v>
      </c>
      <c r="P29" s="4">
        <v>4.82</v>
      </c>
      <c r="Q29" s="4">
        <v>76.260000000000005</v>
      </c>
      <c r="R29" s="4">
        <v>7.91</v>
      </c>
      <c r="S29" s="4">
        <v>53.78</v>
      </c>
      <c r="T29" s="4">
        <v>4.28</v>
      </c>
      <c r="U29" s="4">
        <f t="shared" si="3"/>
        <v>9.2327255102240144</v>
      </c>
      <c r="V29" s="4">
        <f t="shared" si="4"/>
        <v>1</v>
      </c>
      <c r="W29" s="4">
        <v>71.98</v>
      </c>
      <c r="X29" s="4">
        <v>4.49</v>
      </c>
      <c r="Y29" s="4">
        <f>(O29-W29)*(SQRT(10))/(SQRT(P29^2+X29^2))</f>
        <v>0.29763524209911568</v>
      </c>
      <c r="Z29" s="4">
        <f t="shared" si="5"/>
        <v>0</v>
      </c>
    </row>
    <row r="30" spans="1:26" s="4" customFormat="1" x14ac:dyDescent="0.35">
      <c r="B30" s="4" t="s">
        <v>27</v>
      </c>
      <c r="C30" s="4">
        <v>82.2</v>
      </c>
      <c r="D30" s="4">
        <v>4.2</v>
      </c>
      <c r="E30" s="4">
        <v>87.22</v>
      </c>
      <c r="F30" s="4">
        <v>2.37</v>
      </c>
      <c r="G30" s="4">
        <v>79.86</v>
      </c>
      <c r="H30" s="4">
        <v>7.22</v>
      </c>
      <c r="I30" s="4">
        <f t="shared" si="0"/>
        <v>0.88590361876088075</v>
      </c>
      <c r="J30" s="4">
        <f t="shared" si="1"/>
        <v>0</v>
      </c>
      <c r="K30" s="4">
        <v>80.64</v>
      </c>
      <c r="L30" s="4">
        <v>3.36</v>
      </c>
      <c r="M30" s="4">
        <f>(C30-K30)*(SQRT(10))/(SQRT(D30^2+L30^2))</f>
        <v>0.91717748260319187</v>
      </c>
      <c r="N30" s="4">
        <f t="shared" si="2"/>
        <v>0</v>
      </c>
      <c r="O30" s="4">
        <v>60.44</v>
      </c>
      <c r="P30" s="4">
        <v>8.51</v>
      </c>
      <c r="Q30" s="4">
        <v>62.38</v>
      </c>
      <c r="R30" s="4">
        <v>9.0399999999999991</v>
      </c>
      <c r="S30" s="4">
        <v>42.86</v>
      </c>
      <c r="T30" s="4">
        <v>6.44</v>
      </c>
      <c r="U30" s="4">
        <f t="shared" si="3"/>
        <v>5.2091758659333793</v>
      </c>
      <c r="V30" s="4">
        <f t="shared" si="4"/>
        <v>1</v>
      </c>
      <c r="W30" s="4">
        <v>63.52</v>
      </c>
      <c r="X30" s="4">
        <v>2.81</v>
      </c>
      <c r="Y30" s="4">
        <f>(O30-W30)*(SQRT(10))/(SQRT(P30^2+X30^2))</f>
        <v>-1.0867987750453953</v>
      </c>
      <c r="Z30" s="4">
        <f t="shared" si="5"/>
        <v>0</v>
      </c>
    </row>
    <row r="31" spans="1:26" s="4" customFormat="1" x14ac:dyDescent="0.35">
      <c r="B31" s="4" t="s">
        <v>28</v>
      </c>
      <c r="C31" s="4">
        <v>76.900000000000006</v>
      </c>
      <c r="D31" s="4">
        <v>4.3</v>
      </c>
      <c r="E31" s="4">
        <v>87.22</v>
      </c>
      <c r="F31" s="4">
        <v>2.11</v>
      </c>
      <c r="G31" s="4">
        <v>75.680000000000007</v>
      </c>
      <c r="H31" s="4">
        <v>3.31</v>
      </c>
      <c r="I31" s="4">
        <f t="shared" si="0"/>
        <v>0.71096126412488747</v>
      </c>
      <c r="J31" s="4">
        <f t="shared" si="1"/>
        <v>0</v>
      </c>
      <c r="K31" s="4">
        <v>78.7</v>
      </c>
      <c r="L31" s="4">
        <v>4.57</v>
      </c>
      <c r="M31" s="4">
        <f>(C31-K31)*(SQRT(10))/(SQRT(D31^2+L31^2))</f>
        <v>-0.90711588711606528</v>
      </c>
      <c r="N31" s="4">
        <f t="shared" si="2"/>
        <v>0</v>
      </c>
      <c r="O31" s="4">
        <v>49.82</v>
      </c>
      <c r="P31" s="4">
        <v>8.58</v>
      </c>
      <c r="Q31" s="4">
        <v>50.7</v>
      </c>
      <c r="R31" s="4">
        <v>9.25</v>
      </c>
      <c r="S31" s="4">
        <v>34.380000000000003</v>
      </c>
      <c r="T31" s="4">
        <v>4.72</v>
      </c>
      <c r="U31" s="4">
        <f t="shared" si="3"/>
        <v>4.9859712176861306</v>
      </c>
      <c r="V31" s="4">
        <f t="shared" si="4"/>
        <v>1</v>
      </c>
      <c r="W31" s="4">
        <v>56.26</v>
      </c>
      <c r="X31" s="4">
        <v>1.92</v>
      </c>
      <c r="Y31" s="4">
        <f>(O31-W31)*(SQRT(10))/(SQRT(P31^2+X31^2))</f>
        <v>-2.3162650539884369</v>
      </c>
      <c r="Z31" s="4">
        <f t="shared" si="5"/>
        <v>0</v>
      </c>
    </row>
    <row r="32" spans="1:26" s="2" customFormat="1" x14ac:dyDescent="0.35">
      <c r="B32" s="2" t="s">
        <v>18</v>
      </c>
      <c r="C32" s="2">
        <v>83.82</v>
      </c>
      <c r="D32" s="2">
        <v>5</v>
      </c>
      <c r="E32" s="2">
        <v>84.06</v>
      </c>
      <c r="F32" s="2">
        <v>4.05</v>
      </c>
      <c r="G32" s="2">
        <v>85.32</v>
      </c>
      <c r="H32" s="2">
        <v>2</v>
      </c>
      <c r="I32" s="2">
        <f t="shared" si="0"/>
        <v>-0.88083032927205529</v>
      </c>
      <c r="J32" s="2">
        <f t="shared" si="1"/>
        <v>0</v>
      </c>
      <c r="K32" s="2">
        <v>87.04</v>
      </c>
      <c r="L32" s="2">
        <v>2.0099999999999998</v>
      </c>
      <c r="M32" s="2">
        <f>(C32-K32)*(SQRT(10))/(SQRT(D32^2+L32^2))</f>
        <v>-1.8895431670795415</v>
      </c>
      <c r="N32" s="2">
        <f t="shared" si="2"/>
        <v>0</v>
      </c>
      <c r="O32" s="2">
        <v>83.78</v>
      </c>
      <c r="P32" s="2">
        <v>2.71</v>
      </c>
      <c r="Q32" s="2">
        <v>82.08</v>
      </c>
      <c r="R32" s="2">
        <v>3.42</v>
      </c>
      <c r="S32" s="2">
        <v>88.32</v>
      </c>
      <c r="T32" s="2">
        <v>2.02</v>
      </c>
      <c r="U32" s="2">
        <f t="shared" si="3"/>
        <v>-4.2475377940540229</v>
      </c>
      <c r="V32" s="2">
        <f t="shared" si="4"/>
        <v>0</v>
      </c>
      <c r="W32" s="2">
        <v>84.48</v>
      </c>
      <c r="X32" s="2">
        <v>3.53</v>
      </c>
      <c r="Y32" s="2">
        <f>(O32-W32)*(SQRT(10))/(SQRT(P32^2+X32^2))</f>
        <v>-0.49740553839787877</v>
      </c>
      <c r="Z32" s="2">
        <f t="shared" si="5"/>
        <v>0</v>
      </c>
    </row>
    <row r="33" spans="1:26" s="2" customFormat="1" x14ac:dyDescent="0.35">
      <c r="B33" s="2" t="s">
        <v>19</v>
      </c>
      <c r="C33" s="2">
        <v>85.52</v>
      </c>
      <c r="D33" s="2">
        <v>1.86</v>
      </c>
      <c r="E33" s="2">
        <v>83.14</v>
      </c>
      <c r="F33" s="2">
        <v>4.53</v>
      </c>
      <c r="G33" s="2">
        <v>80.239999999999995</v>
      </c>
      <c r="H33" s="2">
        <v>5.9</v>
      </c>
      <c r="I33" s="2">
        <f t="shared" si="0"/>
        <v>2.6990253343186725</v>
      </c>
      <c r="J33" s="2">
        <f t="shared" si="1"/>
        <v>1</v>
      </c>
      <c r="K33" s="2">
        <v>83.9</v>
      </c>
      <c r="L33" s="2">
        <v>1.57</v>
      </c>
      <c r="M33" s="2">
        <f>(C33-K33)*(SQRT(10))/(SQRT(D33^2+L33^2))</f>
        <v>2.104694967544122</v>
      </c>
      <c r="N33" s="2">
        <f t="shared" si="2"/>
        <v>1</v>
      </c>
      <c r="O33" s="2">
        <v>81.86</v>
      </c>
      <c r="P33" s="2">
        <v>4.17</v>
      </c>
      <c r="Q33" s="2">
        <v>84.46</v>
      </c>
      <c r="R33" s="2">
        <v>4.0199999999999996</v>
      </c>
      <c r="S33" s="2">
        <v>83.1</v>
      </c>
      <c r="T33" s="2">
        <v>2.46</v>
      </c>
      <c r="U33" s="2">
        <f t="shared" si="3"/>
        <v>-0.80991277552126284</v>
      </c>
      <c r="V33" s="2">
        <f t="shared" si="4"/>
        <v>0</v>
      </c>
      <c r="W33" s="2">
        <v>83.54</v>
      </c>
      <c r="X33" s="2">
        <v>4.51</v>
      </c>
      <c r="Y33" s="2">
        <f>(O33-W33)*(SQRT(10))/(SQRT(P33^2+X33^2))</f>
        <v>-0.86491142611667104</v>
      </c>
      <c r="Z33" s="2">
        <f t="shared" si="5"/>
        <v>0</v>
      </c>
    </row>
    <row r="34" spans="1:26" s="2" customFormat="1" x14ac:dyDescent="0.35">
      <c r="B34" s="2" t="s">
        <v>20</v>
      </c>
      <c r="C34" s="2">
        <v>84.5</v>
      </c>
      <c r="D34" s="2">
        <v>1.95</v>
      </c>
      <c r="E34" s="2">
        <v>83.14</v>
      </c>
      <c r="F34" s="2">
        <v>4.53</v>
      </c>
      <c r="G34" s="2">
        <v>80.239999999999995</v>
      </c>
      <c r="H34" s="2">
        <v>5.9</v>
      </c>
      <c r="I34" s="2">
        <f t="shared" si="0"/>
        <v>2.167931913031476</v>
      </c>
      <c r="J34" s="2">
        <f t="shared" si="1"/>
        <v>1</v>
      </c>
      <c r="K34" s="2">
        <v>83.9</v>
      </c>
      <c r="L34" s="2">
        <v>1.57</v>
      </c>
      <c r="M34" s="2">
        <f>(C34-K34)*(SQRT(10))/(SQRT(D34^2+L34^2))</f>
        <v>0.75789238548986826</v>
      </c>
      <c r="N34" s="2">
        <f t="shared" si="2"/>
        <v>0</v>
      </c>
      <c r="O34" s="2">
        <v>82.04</v>
      </c>
      <c r="P34" s="2">
        <v>1.87</v>
      </c>
      <c r="Q34" s="2">
        <v>84.46</v>
      </c>
      <c r="R34" s="2">
        <v>4.0199999999999996</v>
      </c>
      <c r="S34" s="2">
        <v>83.1</v>
      </c>
      <c r="T34" s="2">
        <v>2.46</v>
      </c>
      <c r="U34" s="2">
        <f t="shared" si="3"/>
        <v>-1.0847715562338396</v>
      </c>
      <c r="V34" s="2">
        <f t="shared" si="4"/>
        <v>0</v>
      </c>
      <c r="W34" s="2">
        <v>83.54</v>
      </c>
      <c r="X34" s="2">
        <v>4.51</v>
      </c>
      <c r="Y34" s="2">
        <f>(O34-W34)*(SQRT(10))/(SQRT(P34^2+X34^2))</f>
        <v>-0.97155068165331326</v>
      </c>
      <c r="Z34" s="2">
        <f t="shared" si="5"/>
        <v>0</v>
      </c>
    </row>
    <row r="35" spans="1:26" s="3" customFormat="1" x14ac:dyDescent="0.35">
      <c r="B35" s="3" t="s">
        <v>22</v>
      </c>
      <c r="C35" s="3">
        <v>81.239999999999995</v>
      </c>
      <c r="D35" s="3">
        <v>3.62</v>
      </c>
      <c r="E35" s="3">
        <v>85.02</v>
      </c>
      <c r="F35" s="3">
        <v>0.8</v>
      </c>
      <c r="G35" s="3">
        <v>77.459999999999994</v>
      </c>
      <c r="H35" s="3">
        <v>7.44</v>
      </c>
      <c r="I35" s="3">
        <f t="shared" si="0"/>
        <v>1.4447067313172177</v>
      </c>
      <c r="J35" s="3">
        <f t="shared" si="1"/>
        <v>0</v>
      </c>
      <c r="K35" s="3">
        <v>76.52</v>
      </c>
      <c r="L35" s="3">
        <v>4.67</v>
      </c>
      <c r="M35" s="3">
        <f>(C35-K35)*(SQRT(10))/(SQRT(D35^2+L35^2))</f>
        <v>2.526076790171166</v>
      </c>
      <c r="N35" s="3">
        <f t="shared" si="2"/>
        <v>1</v>
      </c>
      <c r="O35" s="3">
        <v>75.88</v>
      </c>
      <c r="P35" s="3">
        <v>5.39</v>
      </c>
      <c r="Q35" s="3">
        <v>83.08</v>
      </c>
      <c r="R35" s="3">
        <v>5.55</v>
      </c>
      <c r="S35" s="3">
        <v>75.5</v>
      </c>
      <c r="T35" s="3">
        <v>7.64</v>
      </c>
      <c r="U35" s="3">
        <f t="shared" si="3"/>
        <v>0.12852096354006284</v>
      </c>
      <c r="V35" s="3">
        <f t="shared" si="4"/>
        <v>0</v>
      </c>
      <c r="W35" s="3">
        <v>75.760000000000005</v>
      </c>
      <c r="X35" s="3">
        <v>7.18</v>
      </c>
      <c r="Y35" s="3">
        <f>(O35-W35)*(SQRT(10))/(SQRT(P35^2+X35^2))</f>
        <v>4.226701732651262E-2</v>
      </c>
      <c r="Z35" s="3">
        <f t="shared" si="5"/>
        <v>0</v>
      </c>
    </row>
    <row r="36" spans="1:26" s="3" customFormat="1" x14ac:dyDescent="0.35">
      <c r="A36" s="3" t="s">
        <v>31</v>
      </c>
      <c r="B36" s="3" t="s">
        <v>23</v>
      </c>
      <c r="C36" s="3">
        <v>80.260000000000005</v>
      </c>
      <c r="D36" s="3">
        <v>5.05</v>
      </c>
      <c r="E36" s="3">
        <v>80.239999999999995</v>
      </c>
      <c r="F36" s="3">
        <v>3.99</v>
      </c>
      <c r="G36" s="3">
        <v>71.540000000000006</v>
      </c>
      <c r="H36" s="3">
        <v>6.55</v>
      </c>
      <c r="I36" s="3">
        <f t="shared" si="0"/>
        <v>3.3340534757993612</v>
      </c>
      <c r="J36" s="3">
        <f t="shared" si="1"/>
        <v>1</v>
      </c>
      <c r="K36" s="3">
        <v>70.5</v>
      </c>
      <c r="L36" s="3">
        <v>4.53</v>
      </c>
      <c r="M36" s="3">
        <f>(C36-K36)*(SQRT(10))/(SQRT(D36^2+L36^2))</f>
        <v>4.5494664644291332</v>
      </c>
      <c r="N36" s="3">
        <f t="shared" si="2"/>
        <v>1</v>
      </c>
      <c r="O36" s="3">
        <v>71.94</v>
      </c>
      <c r="P36" s="3">
        <v>5.37</v>
      </c>
      <c r="Q36" s="3">
        <v>77</v>
      </c>
      <c r="R36" s="3">
        <v>9.1199999999999992</v>
      </c>
      <c r="S36" s="3">
        <v>64.98</v>
      </c>
      <c r="T36" s="3">
        <v>3.93</v>
      </c>
      <c r="U36" s="3">
        <f t="shared" si="3"/>
        <v>3.307475276946676</v>
      </c>
      <c r="V36" s="3">
        <f t="shared" si="4"/>
        <v>1</v>
      </c>
      <c r="W36" s="3">
        <v>69.959999999999994</v>
      </c>
      <c r="X36" s="3">
        <v>6.36</v>
      </c>
      <c r="Y36" s="3">
        <f>(O36-W36)*(SQRT(10))/(SQRT(P36^2+X36^2))</f>
        <v>0.75221307570955676</v>
      </c>
      <c r="Z36" s="3">
        <f t="shared" si="5"/>
        <v>0</v>
      </c>
    </row>
    <row r="37" spans="1:26" s="3" customFormat="1" x14ac:dyDescent="0.35">
      <c r="B37" s="3" t="s">
        <v>24</v>
      </c>
      <c r="C37" s="3">
        <v>79.459999999999994</v>
      </c>
      <c r="D37" s="3">
        <v>4.74</v>
      </c>
      <c r="E37" s="3">
        <v>80.239999999999995</v>
      </c>
      <c r="F37" s="3">
        <v>3.99</v>
      </c>
      <c r="G37" s="3">
        <v>71.540000000000006</v>
      </c>
      <c r="H37" s="3">
        <v>6.55</v>
      </c>
      <c r="I37" s="3">
        <f t="shared" si="0"/>
        <v>3.0976732607624449</v>
      </c>
      <c r="J37" s="3">
        <f t="shared" si="1"/>
        <v>1</v>
      </c>
      <c r="K37" s="3">
        <v>70.5</v>
      </c>
      <c r="L37" s="3">
        <v>4.53</v>
      </c>
      <c r="M37" s="3">
        <f>(C37-K37)*(SQRT(10))/(SQRT(D37^2+L37^2))</f>
        <v>4.3214735967581461</v>
      </c>
      <c r="N37" s="3">
        <f t="shared" si="2"/>
        <v>1</v>
      </c>
      <c r="O37" s="3">
        <v>70.36</v>
      </c>
      <c r="P37" s="3">
        <v>10.52</v>
      </c>
      <c r="Q37" s="3">
        <v>77</v>
      </c>
      <c r="R37" s="3">
        <v>9.1199999999999992</v>
      </c>
      <c r="S37" s="3">
        <v>64.98</v>
      </c>
      <c r="T37" s="3">
        <v>3.93</v>
      </c>
      <c r="U37" s="3">
        <f t="shared" si="3"/>
        <v>1.5149503054306053</v>
      </c>
      <c r="V37" s="3">
        <f t="shared" si="4"/>
        <v>0</v>
      </c>
      <c r="W37" s="3">
        <v>69.959999999999994</v>
      </c>
      <c r="X37" s="3">
        <v>6.36</v>
      </c>
      <c r="Y37" s="3">
        <f>(O37-W37)*(SQRT(10))/(SQRT(P37^2+X37^2))</f>
        <v>0.10289612477339972</v>
      </c>
      <c r="Z37" s="3">
        <f t="shared" si="5"/>
        <v>0</v>
      </c>
    </row>
    <row r="38" spans="1:26" s="3" customFormat="1" x14ac:dyDescent="0.35">
      <c r="B38" s="3" t="s">
        <v>25</v>
      </c>
      <c r="C38" s="3">
        <v>64.16</v>
      </c>
      <c r="D38" s="3">
        <v>6.37</v>
      </c>
      <c r="E38" s="3">
        <v>70.260000000000005</v>
      </c>
      <c r="F38" s="3">
        <v>4.0999999999999996</v>
      </c>
      <c r="G38" s="3">
        <v>68.540000000000006</v>
      </c>
      <c r="H38" s="3">
        <v>2.74</v>
      </c>
      <c r="I38" s="3">
        <f t="shared" si="0"/>
        <v>-1.9974299534943309</v>
      </c>
      <c r="J38" s="3">
        <f t="shared" si="1"/>
        <v>0</v>
      </c>
      <c r="K38" s="3">
        <v>70.34</v>
      </c>
      <c r="L38" s="3">
        <v>8.76</v>
      </c>
      <c r="M38" s="3">
        <f>(C38-K38)*(SQRT(10))/(SQRT(D38^2+L38^2))</f>
        <v>-1.804316115525642</v>
      </c>
      <c r="N38" s="3">
        <f t="shared" si="2"/>
        <v>0</v>
      </c>
      <c r="O38" s="3">
        <v>66.319999999999993</v>
      </c>
      <c r="P38" s="3">
        <v>8.1199999999999992</v>
      </c>
      <c r="Q38" s="3">
        <v>70.040000000000006</v>
      </c>
      <c r="R38" s="3">
        <v>11.88</v>
      </c>
      <c r="S38" s="3">
        <v>59.96</v>
      </c>
      <c r="T38" s="3">
        <v>4.3099999999999996</v>
      </c>
      <c r="U38" s="3">
        <f t="shared" si="3"/>
        <v>2.1877705910161498</v>
      </c>
      <c r="V38" s="3">
        <f t="shared" si="4"/>
        <v>1</v>
      </c>
      <c r="W38" s="3">
        <v>67.94</v>
      </c>
      <c r="X38" s="3">
        <v>9.42</v>
      </c>
      <c r="Y38" s="3">
        <f>(O38-W38)*(SQRT(10))/(SQRT(P38^2+X38^2))</f>
        <v>-0.41191807440869754</v>
      </c>
      <c r="Z38" s="3">
        <f t="shared" si="5"/>
        <v>0</v>
      </c>
    </row>
    <row r="39" spans="1:26" s="4" customFormat="1" x14ac:dyDescent="0.35">
      <c r="B39" s="4" t="s">
        <v>26</v>
      </c>
      <c r="C39" s="4">
        <v>67.42</v>
      </c>
      <c r="D39" s="4">
        <v>9.6999999999999993</v>
      </c>
      <c r="E39" s="4">
        <v>67.14</v>
      </c>
      <c r="F39" s="4">
        <v>7.35</v>
      </c>
      <c r="G39" s="4">
        <v>55.2</v>
      </c>
      <c r="H39" s="4">
        <v>5.68</v>
      </c>
      <c r="I39" s="4">
        <f t="shared" si="0"/>
        <v>3.4377909038471874</v>
      </c>
      <c r="J39" s="4">
        <f t="shared" si="1"/>
        <v>1</v>
      </c>
      <c r="K39" s="4">
        <v>62.42</v>
      </c>
      <c r="L39" s="4">
        <v>9.4499999999999993</v>
      </c>
      <c r="M39" s="4">
        <f>(C39-K39)*(SQRT(10))/(SQRT(D39^2+L39^2))</f>
        <v>1.1675600297083599</v>
      </c>
      <c r="N39" s="4">
        <f t="shared" si="2"/>
        <v>0</v>
      </c>
      <c r="O39" s="4">
        <v>58.42</v>
      </c>
      <c r="P39" s="4">
        <v>7.35</v>
      </c>
      <c r="Q39" s="4">
        <v>60.54</v>
      </c>
      <c r="R39" s="4">
        <v>7.37</v>
      </c>
      <c r="S39" s="4">
        <v>49.44</v>
      </c>
      <c r="T39" s="4">
        <v>4.91</v>
      </c>
      <c r="U39" s="4">
        <f t="shared" si="3"/>
        <v>3.2126673301378581</v>
      </c>
      <c r="V39" s="4">
        <f t="shared" si="4"/>
        <v>1</v>
      </c>
      <c r="W39" s="4">
        <v>57.28</v>
      </c>
      <c r="X39" s="4">
        <v>8.3000000000000007</v>
      </c>
      <c r="Y39" s="4">
        <f>(O39-W39)*(SQRT(10))/(SQRT(P39^2+X39^2))</f>
        <v>0.32516727031877879</v>
      </c>
      <c r="Z39" s="4">
        <f t="shared" si="5"/>
        <v>0</v>
      </c>
    </row>
    <row r="40" spans="1:26" s="4" customFormat="1" x14ac:dyDescent="0.35">
      <c r="B40" s="4" t="s">
        <v>27</v>
      </c>
      <c r="C40" s="4">
        <v>56.52</v>
      </c>
      <c r="D40" s="4">
        <v>5.79</v>
      </c>
      <c r="E40" s="4">
        <v>61.22</v>
      </c>
      <c r="F40" s="4">
        <v>6.57</v>
      </c>
      <c r="G40" s="4">
        <v>51.68</v>
      </c>
      <c r="H40" s="4">
        <v>5.66</v>
      </c>
      <c r="I40" s="4">
        <f t="shared" si="0"/>
        <v>1.8902832362124389</v>
      </c>
      <c r="J40" s="4">
        <f t="shared" si="1"/>
        <v>1</v>
      </c>
      <c r="K40" s="4">
        <v>55.4</v>
      </c>
      <c r="L40" s="4">
        <v>5.21</v>
      </c>
      <c r="M40" s="4">
        <f>(C40-K40)*(SQRT(10))/(SQRT(D40^2+L40^2))</f>
        <v>0.45471310170899276</v>
      </c>
      <c r="N40" s="4">
        <f t="shared" si="2"/>
        <v>0</v>
      </c>
      <c r="O40" s="4">
        <v>52.4</v>
      </c>
      <c r="P40" s="4">
        <v>8.32</v>
      </c>
      <c r="Q40" s="4">
        <v>63.9</v>
      </c>
      <c r="R40" s="4">
        <v>8.1199999999999992</v>
      </c>
      <c r="S40" s="4">
        <v>42.58</v>
      </c>
      <c r="T40" s="4">
        <v>2.93</v>
      </c>
      <c r="U40" s="4">
        <f t="shared" si="3"/>
        <v>3.5204754105480065</v>
      </c>
      <c r="V40" s="4">
        <f t="shared" si="4"/>
        <v>1</v>
      </c>
      <c r="W40" s="4">
        <v>48.34</v>
      </c>
      <c r="X40" s="4">
        <v>1.06</v>
      </c>
      <c r="Y40" s="4">
        <f>(O40-W40)*(SQRT(10))/(SQRT(P40^2+X40^2))</f>
        <v>1.5307572665563085</v>
      </c>
      <c r="Z40" s="4">
        <f t="shared" si="5"/>
        <v>0</v>
      </c>
    </row>
    <row r="41" spans="1:26" s="4" customFormat="1" x14ac:dyDescent="0.35">
      <c r="B41" s="4" t="s">
        <v>28</v>
      </c>
      <c r="C41" s="4">
        <v>60.66</v>
      </c>
      <c r="D41" s="4">
        <v>14.26</v>
      </c>
      <c r="E41" s="4">
        <v>53.28</v>
      </c>
      <c r="F41" s="4">
        <v>4.08</v>
      </c>
      <c r="G41" s="4">
        <v>53.68</v>
      </c>
      <c r="H41" s="4">
        <v>12.53</v>
      </c>
      <c r="I41" s="4">
        <f t="shared" si="0"/>
        <v>1.162770656179303</v>
      </c>
      <c r="J41" s="4">
        <f t="shared" si="1"/>
        <v>0</v>
      </c>
      <c r="K41" s="4">
        <v>45.14</v>
      </c>
      <c r="L41" s="4">
        <v>1.67</v>
      </c>
      <c r="M41" s="4">
        <f>(C41-K41)*(SQRT(10))/(SQRT(D41^2+L41^2))</f>
        <v>3.4183322156744298</v>
      </c>
      <c r="N41" s="4">
        <f t="shared" si="2"/>
        <v>1</v>
      </c>
      <c r="O41" s="4">
        <v>44.48</v>
      </c>
      <c r="P41" s="4">
        <v>5.88</v>
      </c>
      <c r="Q41" s="4">
        <v>45.48</v>
      </c>
      <c r="R41" s="4">
        <v>4.18</v>
      </c>
      <c r="S41" s="4">
        <v>38.28</v>
      </c>
      <c r="T41" s="4">
        <v>5.98</v>
      </c>
      <c r="U41" s="4">
        <f t="shared" si="3"/>
        <v>2.3377957300612553</v>
      </c>
      <c r="V41" s="4">
        <f t="shared" si="4"/>
        <v>1</v>
      </c>
      <c r="W41" s="4">
        <v>45.32</v>
      </c>
      <c r="X41" s="4">
        <v>2.65</v>
      </c>
      <c r="Y41" s="4">
        <f>(O41-W41)*(SQRT(10))/(SQRT(P41^2+X41^2))</f>
        <v>-0.41185922979258127</v>
      </c>
      <c r="Z41" s="4">
        <f t="shared" si="5"/>
        <v>0</v>
      </c>
    </row>
    <row r="42" spans="1:26" s="2" customFormat="1" x14ac:dyDescent="0.35">
      <c r="B42" s="2" t="s">
        <v>18</v>
      </c>
      <c r="C42" s="2">
        <v>80.8</v>
      </c>
      <c r="D42" s="2">
        <v>5.3</v>
      </c>
      <c r="E42" s="2">
        <v>81.93</v>
      </c>
      <c r="F42" s="2">
        <v>2.17</v>
      </c>
      <c r="G42" s="2">
        <v>81.459999999999994</v>
      </c>
      <c r="H42" s="2">
        <v>2.44</v>
      </c>
      <c r="I42" s="2">
        <f t="shared" si="0"/>
        <v>-0.35770597622609246</v>
      </c>
      <c r="J42" s="2">
        <f t="shared" si="1"/>
        <v>0</v>
      </c>
      <c r="K42" s="2">
        <v>84.14</v>
      </c>
      <c r="L42" s="2">
        <v>2.19</v>
      </c>
      <c r="M42" s="2">
        <f>(C42-K42)*(SQRT(10))/(SQRT(D42^2+L42^2))</f>
        <v>-1.8417907194381018</v>
      </c>
      <c r="N42" s="2">
        <f t="shared" si="2"/>
        <v>0</v>
      </c>
      <c r="O42" s="2">
        <v>82.24</v>
      </c>
      <c r="P42" s="2">
        <v>0.86</v>
      </c>
      <c r="Q42" s="2">
        <v>83.45</v>
      </c>
      <c r="R42" s="2">
        <v>1.1000000000000001</v>
      </c>
      <c r="S42" s="2">
        <v>81.95</v>
      </c>
      <c r="T42" s="2">
        <v>1.42</v>
      </c>
      <c r="U42" s="2">
        <f t="shared" si="3"/>
        <v>0.55240600537559292</v>
      </c>
      <c r="V42" s="2">
        <f t="shared" si="4"/>
        <v>0</v>
      </c>
      <c r="W42" s="2">
        <v>82.04</v>
      </c>
      <c r="X42" s="2">
        <v>1.53</v>
      </c>
      <c r="Y42" s="2">
        <f>(O42-W42)*(SQRT(10))/(SQRT(P42^2+X42^2))</f>
        <v>0.36034573742283066</v>
      </c>
      <c r="Z42" s="2">
        <f t="shared" si="5"/>
        <v>0</v>
      </c>
    </row>
    <row r="43" spans="1:26" s="2" customFormat="1" x14ac:dyDescent="0.35">
      <c r="B43" s="2" t="s">
        <v>19</v>
      </c>
      <c r="C43" s="2">
        <v>82.2</v>
      </c>
      <c r="D43" s="2">
        <v>5.3</v>
      </c>
      <c r="E43" s="2">
        <v>80.8</v>
      </c>
      <c r="F43" s="2">
        <v>1.06</v>
      </c>
      <c r="G43" s="2">
        <v>83.2</v>
      </c>
      <c r="H43" s="2">
        <v>1.55</v>
      </c>
      <c r="I43" s="2">
        <f t="shared" si="0"/>
        <v>-0.57266874873494744</v>
      </c>
      <c r="J43" s="2">
        <f t="shared" si="1"/>
        <v>0</v>
      </c>
      <c r="K43" s="2">
        <v>83.12</v>
      </c>
      <c r="L43" s="2">
        <v>2.0099999999999998</v>
      </c>
      <c r="M43" s="2">
        <f>(C43-K43)*(SQRT(10))/(SQRT(D43^2+L43^2))</f>
        <v>-0.51325334532388778</v>
      </c>
      <c r="N43" s="2">
        <f t="shared" si="2"/>
        <v>0</v>
      </c>
      <c r="O43" s="2">
        <v>83.09</v>
      </c>
      <c r="P43" s="2">
        <v>0.93</v>
      </c>
      <c r="Q43" s="2">
        <v>82.03</v>
      </c>
      <c r="R43" s="2">
        <v>2.15</v>
      </c>
      <c r="S43" s="2">
        <v>82.12</v>
      </c>
      <c r="T43" s="2">
        <v>1.49</v>
      </c>
      <c r="U43" s="2">
        <f t="shared" si="3"/>
        <v>1.7464017185982283</v>
      </c>
      <c r="V43" s="2">
        <f t="shared" si="4"/>
        <v>1</v>
      </c>
      <c r="W43" s="2">
        <v>82.85</v>
      </c>
      <c r="X43" s="2">
        <v>2.3199999999999998</v>
      </c>
      <c r="Y43" s="2">
        <f>(O43-W43)*(SQRT(10))/(SQRT(P43^2+X43^2))</f>
        <v>0.30364424961903713</v>
      </c>
      <c r="Z43" s="2">
        <f t="shared" si="5"/>
        <v>0</v>
      </c>
    </row>
    <row r="44" spans="1:26" s="2" customFormat="1" x14ac:dyDescent="0.35">
      <c r="B44" s="2" t="s">
        <v>20</v>
      </c>
      <c r="C44" s="2">
        <v>83.6</v>
      </c>
      <c r="D44" s="2">
        <v>2.7</v>
      </c>
      <c r="E44" s="2">
        <v>81.290000000000006</v>
      </c>
      <c r="F44" s="2">
        <v>1.87</v>
      </c>
      <c r="G44" s="2">
        <v>82.16</v>
      </c>
      <c r="H44" s="2">
        <v>2.4300000000000002</v>
      </c>
      <c r="I44" s="2">
        <f t="shared" si="0"/>
        <v>1.2536013192593807</v>
      </c>
      <c r="J44" s="2">
        <f t="shared" si="1"/>
        <v>0</v>
      </c>
      <c r="K44" s="2">
        <v>82.89</v>
      </c>
      <c r="L44" s="2">
        <v>1.75</v>
      </c>
      <c r="M44" s="2">
        <f>(C44-K44)*(SQRT(10))/(SQRT(D44^2+L44^2))</f>
        <v>0.69780765460158589</v>
      </c>
      <c r="N44" s="2">
        <f t="shared" si="2"/>
        <v>0</v>
      </c>
      <c r="O44" s="2">
        <v>82.18</v>
      </c>
      <c r="P44" s="2">
        <v>1.02</v>
      </c>
      <c r="Q44" s="2">
        <v>81.81</v>
      </c>
      <c r="R44" s="2">
        <v>2.0699999999999998</v>
      </c>
      <c r="S44" s="2">
        <v>81.75</v>
      </c>
      <c r="T44" s="2">
        <v>1.43</v>
      </c>
      <c r="U44" s="2">
        <f t="shared" si="3"/>
        <v>0.77414044181538577</v>
      </c>
      <c r="V44" s="2">
        <f t="shared" si="4"/>
        <v>0</v>
      </c>
      <c r="W44" s="2">
        <v>81.96</v>
      </c>
      <c r="X44" s="2">
        <v>1.42</v>
      </c>
      <c r="Y44" s="2">
        <f>(O44-W44)*(SQRT(10))/(SQRT(P44^2+X44^2))</f>
        <v>0.39791395334079543</v>
      </c>
      <c r="Z44" s="2">
        <f t="shared" si="5"/>
        <v>0</v>
      </c>
    </row>
    <row r="45" spans="1:26" s="3" customFormat="1" x14ac:dyDescent="0.35">
      <c r="B45" s="3" t="s">
        <v>22</v>
      </c>
      <c r="C45" s="3">
        <v>84</v>
      </c>
      <c r="D45" s="3">
        <v>2.2000000000000002</v>
      </c>
      <c r="E45" s="3">
        <v>83.11</v>
      </c>
      <c r="F45" s="3">
        <v>3.04</v>
      </c>
      <c r="G45" s="3">
        <v>82.52</v>
      </c>
      <c r="H45" s="3">
        <v>2.48</v>
      </c>
      <c r="I45" s="3">
        <f t="shared" si="0"/>
        <v>1.4117407988978308</v>
      </c>
      <c r="J45" s="3">
        <f t="shared" si="1"/>
        <v>0</v>
      </c>
      <c r="K45" s="3">
        <v>82.67</v>
      </c>
      <c r="L45" s="3">
        <v>2.16</v>
      </c>
      <c r="M45" s="3">
        <f>(C45-K45)*(SQRT(10))/(SQRT(D45^2+L45^2))</f>
        <v>1.3641492024793851</v>
      </c>
      <c r="N45" s="3">
        <f t="shared" si="2"/>
        <v>0</v>
      </c>
      <c r="O45" s="3">
        <v>83.85</v>
      </c>
      <c r="P45" s="3">
        <v>1.35</v>
      </c>
      <c r="Q45" s="3">
        <v>84.5</v>
      </c>
      <c r="R45" s="3">
        <v>3.96</v>
      </c>
      <c r="S45" s="3">
        <v>77.349999999999994</v>
      </c>
      <c r="T45" s="3">
        <v>6.71</v>
      </c>
      <c r="U45" s="3">
        <f t="shared" si="3"/>
        <v>3.0031312861953614</v>
      </c>
      <c r="V45" s="3">
        <f t="shared" si="4"/>
        <v>1</v>
      </c>
      <c r="W45" s="3">
        <v>78.33</v>
      </c>
      <c r="X45" s="3">
        <v>8.36</v>
      </c>
      <c r="Y45" s="3">
        <f>(O45-W45)*(SQRT(10))/(SQRT(P45^2+X45^2))</f>
        <v>2.0613078515496794</v>
      </c>
      <c r="Z45" s="3">
        <f t="shared" si="5"/>
        <v>1</v>
      </c>
    </row>
    <row r="46" spans="1:26" s="3" customFormat="1" x14ac:dyDescent="0.35">
      <c r="A46" s="3" t="s">
        <v>32</v>
      </c>
      <c r="B46" s="3" t="s">
        <v>23</v>
      </c>
      <c r="C46" s="3">
        <v>82.9</v>
      </c>
      <c r="D46" s="3">
        <v>4.9000000000000004</v>
      </c>
      <c r="E46" s="3">
        <v>82.63</v>
      </c>
      <c r="F46" s="3">
        <v>3.85</v>
      </c>
      <c r="G46" s="3">
        <v>82.93</v>
      </c>
      <c r="H46" s="3">
        <v>3.32</v>
      </c>
      <c r="I46" s="3">
        <f t="shared" si="0"/>
        <v>-1.6028257437430141E-2</v>
      </c>
      <c r="J46" s="3">
        <f t="shared" si="1"/>
        <v>0</v>
      </c>
      <c r="K46" s="3">
        <v>81.96</v>
      </c>
      <c r="L46" s="3">
        <v>2.17</v>
      </c>
      <c r="M46" s="3">
        <f>(C46-K46)*(SQRT(10))/(SQRT(D46^2+L46^2))</f>
        <v>0.55468184684895383</v>
      </c>
      <c r="N46" s="3">
        <f t="shared" si="2"/>
        <v>0</v>
      </c>
      <c r="O46" s="3">
        <v>83.17</v>
      </c>
      <c r="P46" s="3">
        <v>3.79</v>
      </c>
      <c r="Q46" s="3">
        <v>84.88</v>
      </c>
      <c r="R46" s="3">
        <v>3.15</v>
      </c>
      <c r="S46" s="3">
        <v>69.78</v>
      </c>
      <c r="T46" s="3">
        <v>3.62</v>
      </c>
      <c r="U46" s="3">
        <f t="shared" si="3"/>
        <v>8.0791022557925256</v>
      </c>
      <c r="V46" s="3">
        <f t="shared" si="4"/>
        <v>1</v>
      </c>
      <c r="W46" s="3">
        <v>76.19</v>
      </c>
      <c r="X46" s="3">
        <v>6.53</v>
      </c>
      <c r="Y46" s="3">
        <f>(O46-W46)*(SQRT(10))/(SQRT(P46^2+X46^2))</f>
        <v>2.9234720602290274</v>
      </c>
      <c r="Z46" s="3">
        <f t="shared" si="5"/>
        <v>1</v>
      </c>
    </row>
    <row r="47" spans="1:26" s="3" customFormat="1" x14ac:dyDescent="0.35">
      <c r="B47" s="3" t="s">
        <v>24</v>
      </c>
      <c r="C47" s="3">
        <v>78.8</v>
      </c>
      <c r="D47" s="3">
        <v>6.4</v>
      </c>
      <c r="E47" s="3">
        <v>82.69</v>
      </c>
      <c r="F47" s="3">
        <v>4.25</v>
      </c>
      <c r="G47" s="3">
        <v>82.88</v>
      </c>
      <c r="H47" s="3">
        <v>3.83</v>
      </c>
      <c r="I47" s="3">
        <f t="shared" si="0"/>
        <v>-1.7298558990938984</v>
      </c>
      <c r="J47" s="3">
        <f t="shared" si="1"/>
        <v>0</v>
      </c>
      <c r="K47" s="3">
        <v>82.25</v>
      </c>
      <c r="L47" s="3">
        <v>1.89</v>
      </c>
      <c r="M47" s="3">
        <f>(C47-K47)*(SQRT(10))/(SQRT(D47^2+L47^2))</f>
        <v>-1.6348672997454978</v>
      </c>
      <c r="N47" s="3">
        <f t="shared" si="2"/>
        <v>0</v>
      </c>
      <c r="O47" s="3">
        <v>81.62</v>
      </c>
      <c r="P47" s="3">
        <v>3.8</v>
      </c>
      <c r="Q47" s="3">
        <v>85.79</v>
      </c>
      <c r="R47" s="3">
        <v>2.88</v>
      </c>
      <c r="S47" s="3">
        <v>70.53</v>
      </c>
      <c r="T47" s="3">
        <v>3.8</v>
      </c>
      <c r="U47" s="3">
        <f t="shared" si="3"/>
        <v>6.5257878606507038</v>
      </c>
      <c r="V47" s="3">
        <f t="shared" si="4"/>
        <v>1</v>
      </c>
      <c r="W47" s="3">
        <v>76.03</v>
      </c>
      <c r="X47" s="3">
        <v>6.71</v>
      </c>
      <c r="Y47" s="3">
        <f>(O47-W47)*(SQRT(10))/(SQRT(P47^2+X47^2))</f>
        <v>2.2923682399645799</v>
      </c>
      <c r="Z47" s="3">
        <f t="shared" si="5"/>
        <v>1</v>
      </c>
    </row>
    <row r="48" spans="1:26" s="3" customFormat="1" x14ac:dyDescent="0.35">
      <c r="B48" s="3" t="s">
        <v>25</v>
      </c>
      <c r="C48" s="3">
        <v>79.3</v>
      </c>
      <c r="D48" s="3">
        <v>5.4</v>
      </c>
      <c r="E48" s="3">
        <v>83.56</v>
      </c>
      <c r="F48" s="3">
        <v>4.32</v>
      </c>
      <c r="G48" s="3">
        <v>81.93</v>
      </c>
      <c r="H48" s="3">
        <v>2.37</v>
      </c>
      <c r="I48" s="3">
        <f t="shared" si="0"/>
        <v>-1.4102961334369057</v>
      </c>
      <c r="J48" s="3">
        <f t="shared" si="1"/>
        <v>0</v>
      </c>
      <c r="K48" s="3">
        <v>82.83</v>
      </c>
      <c r="L48" s="3">
        <v>3.04</v>
      </c>
      <c r="M48" s="3">
        <f>(C48-K48)*(SQRT(10))/(SQRT(D48^2+L48^2))</f>
        <v>-1.8013580537699208</v>
      </c>
      <c r="N48" s="3">
        <f t="shared" si="2"/>
        <v>0</v>
      </c>
      <c r="O48" s="3">
        <v>78.67</v>
      </c>
      <c r="P48" s="3">
        <v>5.08</v>
      </c>
      <c r="Q48" s="3">
        <v>81.040000000000006</v>
      </c>
      <c r="R48" s="3">
        <v>9.2200000000000006</v>
      </c>
      <c r="S48" s="3">
        <v>64.12</v>
      </c>
      <c r="T48" s="3">
        <v>6.47</v>
      </c>
      <c r="U48" s="3">
        <f t="shared" si="3"/>
        <v>5.5933702649805603</v>
      </c>
      <c r="V48" s="3">
        <f t="shared" si="4"/>
        <v>1</v>
      </c>
      <c r="W48" s="3">
        <v>73.209999999999994</v>
      </c>
      <c r="X48" s="3">
        <v>4.4800000000000004</v>
      </c>
      <c r="Y48" s="3">
        <f>(O48-W48)*(SQRT(10))/(SQRT(P48^2+X48^2))</f>
        <v>2.5491540650145672</v>
      </c>
      <c r="Z48" s="3">
        <f t="shared" si="5"/>
        <v>1</v>
      </c>
    </row>
    <row r="49" spans="1:26" s="4" customFormat="1" x14ac:dyDescent="0.35">
      <c r="B49" s="4" t="s">
        <v>26</v>
      </c>
      <c r="C49" s="4">
        <v>83.5</v>
      </c>
      <c r="D49" s="4">
        <v>4.7</v>
      </c>
      <c r="E49" s="4">
        <v>83.23</v>
      </c>
      <c r="F49" s="4">
        <v>3.07</v>
      </c>
      <c r="G49" s="4">
        <v>74.400000000000006</v>
      </c>
      <c r="H49" s="4">
        <v>8</v>
      </c>
      <c r="I49" s="4">
        <f t="shared" si="0"/>
        <v>3.1014518162576321</v>
      </c>
      <c r="J49" s="4">
        <f t="shared" si="1"/>
        <v>1</v>
      </c>
      <c r="K49" s="4">
        <v>80.989999999999995</v>
      </c>
      <c r="L49" s="4">
        <v>3.04</v>
      </c>
      <c r="M49" s="4">
        <f>(C49-K49)*(SQRT(10))/(SQRT(D49^2+L49^2))</f>
        <v>1.4180202563730664</v>
      </c>
      <c r="N49" s="4">
        <f t="shared" si="2"/>
        <v>0</v>
      </c>
      <c r="O49" s="4">
        <v>67.180000000000007</v>
      </c>
      <c r="P49" s="4">
        <v>8.84</v>
      </c>
      <c r="Q49" s="4">
        <v>70.42</v>
      </c>
      <c r="R49" s="4">
        <v>11.24</v>
      </c>
      <c r="S49" s="4">
        <v>51.86</v>
      </c>
      <c r="T49" s="4">
        <v>6.85</v>
      </c>
      <c r="U49" s="4">
        <f t="shared" si="3"/>
        <v>4.331970487026652</v>
      </c>
      <c r="V49" s="4">
        <f t="shared" si="4"/>
        <v>1</v>
      </c>
      <c r="W49" s="4">
        <v>70.48</v>
      </c>
      <c r="X49" s="4">
        <v>4.2</v>
      </c>
      <c r="Y49" s="4">
        <f>(O49-W49)*(SQRT(10))/(SQRT(P49^2+X49^2))</f>
        <v>-1.0662617446832285</v>
      </c>
      <c r="Z49" s="4">
        <f t="shared" si="5"/>
        <v>0</v>
      </c>
    </row>
    <row r="50" spans="1:26" s="4" customFormat="1" x14ac:dyDescent="0.35">
      <c r="B50" s="4" t="s">
        <v>27</v>
      </c>
      <c r="C50" s="4">
        <v>86</v>
      </c>
      <c r="D50" s="4">
        <v>1.3</v>
      </c>
      <c r="E50" s="4">
        <v>84.98</v>
      </c>
      <c r="F50" s="4">
        <v>1.62</v>
      </c>
      <c r="G50" s="4">
        <v>75.709999999999994</v>
      </c>
      <c r="H50" s="4">
        <v>7.21</v>
      </c>
      <c r="I50" s="4">
        <f t="shared" si="0"/>
        <v>4.4415339824665176</v>
      </c>
      <c r="J50" s="4">
        <f t="shared" si="1"/>
        <v>1</v>
      </c>
      <c r="K50" s="4">
        <v>74.459999999999994</v>
      </c>
      <c r="L50" s="4">
        <v>5.8</v>
      </c>
      <c r="M50" s="4">
        <f>(C50-K50)*(SQRT(10))/(SQRT(D50^2+L50^2))</f>
        <v>6.1395139444965405</v>
      </c>
      <c r="N50" s="4">
        <f t="shared" si="2"/>
        <v>1</v>
      </c>
      <c r="O50" s="4">
        <v>60.86</v>
      </c>
      <c r="P50" s="4">
        <v>8.4499999999999993</v>
      </c>
      <c r="Q50" s="4">
        <v>58.03</v>
      </c>
      <c r="R50" s="4">
        <v>12.32</v>
      </c>
      <c r="S50" s="4">
        <v>47.17</v>
      </c>
      <c r="T50" s="4">
        <v>8.8800000000000008</v>
      </c>
      <c r="U50" s="4">
        <f t="shared" si="3"/>
        <v>3.531719765089123</v>
      </c>
      <c r="V50" s="4">
        <f t="shared" si="4"/>
        <v>1</v>
      </c>
      <c r="W50" s="4">
        <v>60.56</v>
      </c>
      <c r="X50" s="4">
        <v>3.57</v>
      </c>
      <c r="Y50" s="4">
        <f>(O50-W50)*(SQRT(10))/(SQRT(P50^2+X50^2))</f>
        <v>0.10341913569258467</v>
      </c>
      <c r="Z50" s="4">
        <f t="shared" si="5"/>
        <v>0</v>
      </c>
    </row>
    <row r="51" spans="1:26" s="4" customFormat="1" x14ac:dyDescent="0.35">
      <c r="B51" s="4" t="s">
        <v>28</v>
      </c>
      <c r="C51" s="4">
        <v>79.900000000000006</v>
      </c>
      <c r="D51" s="4">
        <v>5</v>
      </c>
      <c r="E51" s="4">
        <v>85.05</v>
      </c>
      <c r="F51" s="4">
        <v>1.1599999999999999</v>
      </c>
      <c r="G51" s="4">
        <v>68.25</v>
      </c>
      <c r="H51" s="4">
        <v>10.02</v>
      </c>
      <c r="I51" s="4">
        <f t="shared" si="0"/>
        <v>3.2898527848026196</v>
      </c>
      <c r="J51" s="4">
        <f t="shared" si="1"/>
        <v>1</v>
      </c>
      <c r="K51" s="4">
        <v>68.62</v>
      </c>
      <c r="L51" s="4">
        <v>5.65</v>
      </c>
      <c r="M51" s="4">
        <f>(C51-K51)*(SQRT(10))/(SQRT(D51^2+L51^2))</f>
        <v>4.727887312716005</v>
      </c>
      <c r="N51" s="4">
        <f t="shared" si="2"/>
        <v>1</v>
      </c>
      <c r="O51" s="4">
        <v>51.6</v>
      </c>
      <c r="P51" s="4">
        <v>10.050000000000001</v>
      </c>
      <c r="Q51" s="4">
        <v>47.89</v>
      </c>
      <c r="R51" s="4">
        <v>14.48</v>
      </c>
      <c r="S51" s="4">
        <v>42.44</v>
      </c>
      <c r="T51" s="4">
        <v>5.21</v>
      </c>
      <c r="U51" s="4">
        <f t="shared" si="3"/>
        <v>2.5588329218974031</v>
      </c>
      <c r="V51" s="4">
        <f t="shared" si="4"/>
        <v>1</v>
      </c>
      <c r="W51" s="4">
        <v>55.36</v>
      </c>
      <c r="X51" s="4">
        <v>3.04</v>
      </c>
      <c r="Y51" s="4">
        <f>(O51-W51)*(SQRT(10))/(SQRT(P51^2+X51^2))</f>
        <v>-1.13242687281104</v>
      </c>
      <c r="Z51" s="4">
        <f t="shared" si="5"/>
        <v>0</v>
      </c>
    </row>
    <row r="52" spans="1:26" s="2" customFormat="1" x14ac:dyDescent="0.35">
      <c r="B52" s="2" t="s">
        <v>18</v>
      </c>
      <c r="C52" s="2">
        <v>69</v>
      </c>
      <c r="D52" s="2">
        <v>8</v>
      </c>
      <c r="E52" s="2">
        <v>87.52</v>
      </c>
      <c r="F52" s="2">
        <v>0.9</v>
      </c>
      <c r="G52" s="2">
        <v>87.34</v>
      </c>
      <c r="H52" s="2">
        <v>1.68</v>
      </c>
      <c r="I52" s="2">
        <f t="shared" si="0"/>
        <v>-7.0947695998350655</v>
      </c>
      <c r="J52" s="2">
        <f t="shared" si="1"/>
        <v>0</v>
      </c>
      <c r="K52" s="2">
        <v>88.4</v>
      </c>
      <c r="L52" s="2">
        <v>2.77</v>
      </c>
      <c r="M52" s="2">
        <f>(C52-K52)*(SQRT(10))/(SQRT(D52^2+L52^2))</f>
        <v>-7.2464323373912309</v>
      </c>
      <c r="N52" s="2">
        <f t="shared" si="2"/>
        <v>0</v>
      </c>
      <c r="O52" s="2">
        <v>89.74</v>
      </c>
      <c r="P52" s="2">
        <v>1.26</v>
      </c>
      <c r="Q52" s="2">
        <v>87.08</v>
      </c>
      <c r="R52" s="2">
        <v>1.67</v>
      </c>
      <c r="S52" s="2">
        <v>86.56</v>
      </c>
      <c r="T52" s="2">
        <v>1.54</v>
      </c>
      <c r="U52" s="2">
        <f t="shared" si="3"/>
        <v>5.0538622399219584</v>
      </c>
      <c r="V52" s="2">
        <f t="shared" si="4"/>
        <v>1</v>
      </c>
      <c r="W52" s="2">
        <v>85.9</v>
      </c>
      <c r="X52" s="2">
        <v>2.81</v>
      </c>
      <c r="Y52" s="2">
        <f>(O52-W52)*(SQRT(10))/(SQRT(P52^2+X52^2))</f>
        <v>3.9431411243134993</v>
      </c>
      <c r="Z52" s="2">
        <f t="shared" si="5"/>
        <v>1</v>
      </c>
    </row>
    <row r="53" spans="1:26" s="2" customFormat="1" x14ac:dyDescent="0.35">
      <c r="B53" s="2" t="s">
        <v>19</v>
      </c>
      <c r="C53" s="2">
        <v>68.099999999999994</v>
      </c>
      <c r="D53" s="2">
        <v>6.8</v>
      </c>
      <c r="E53" s="2">
        <v>86.58</v>
      </c>
      <c r="F53" s="2">
        <v>1.88</v>
      </c>
      <c r="G53" s="2">
        <v>88.02</v>
      </c>
      <c r="H53" s="2">
        <v>1.4</v>
      </c>
      <c r="I53" s="2">
        <f t="shared" si="0"/>
        <v>-9.0733113719915988</v>
      </c>
      <c r="J53" s="2">
        <f t="shared" si="1"/>
        <v>0</v>
      </c>
      <c r="K53" s="2">
        <v>87.88</v>
      </c>
      <c r="L53" s="2">
        <v>1.22</v>
      </c>
      <c r="M53" s="2">
        <f>(C53-K53)*(SQRT(10))/(SQRT(D53^2+L53^2))</f>
        <v>-9.0539449463864479</v>
      </c>
      <c r="N53" s="2">
        <f t="shared" si="2"/>
        <v>0</v>
      </c>
      <c r="O53" s="2">
        <v>90.28</v>
      </c>
      <c r="P53" s="2">
        <v>0.33</v>
      </c>
      <c r="Q53" s="2">
        <v>87.26</v>
      </c>
      <c r="R53" s="2">
        <v>1.83</v>
      </c>
      <c r="S53" s="2">
        <v>86.04</v>
      </c>
      <c r="T53" s="2">
        <v>2.95</v>
      </c>
      <c r="U53" s="2">
        <f t="shared" si="3"/>
        <v>4.5169303946605259</v>
      </c>
      <c r="V53" s="2">
        <f t="shared" si="4"/>
        <v>1</v>
      </c>
      <c r="W53" s="2">
        <v>85</v>
      </c>
      <c r="X53" s="2">
        <v>2.58</v>
      </c>
      <c r="Y53" s="2">
        <f>(O53-W53)*(SQRT(10))/(SQRT(P53^2+X53^2))</f>
        <v>6.4193402071364085</v>
      </c>
      <c r="Z53" s="2">
        <f t="shared" si="5"/>
        <v>1</v>
      </c>
    </row>
    <row r="54" spans="1:26" s="2" customFormat="1" x14ac:dyDescent="0.35">
      <c r="B54" s="2" t="s">
        <v>20</v>
      </c>
      <c r="C54" s="2">
        <v>72.400000000000006</v>
      </c>
      <c r="D54" s="2">
        <v>5.5</v>
      </c>
      <c r="E54" s="2">
        <v>86.34</v>
      </c>
      <c r="F54" s="2">
        <v>2.17</v>
      </c>
      <c r="G54" s="2">
        <v>87.46</v>
      </c>
      <c r="H54" s="2">
        <v>1.84</v>
      </c>
      <c r="I54" s="2">
        <f t="shared" si="0"/>
        <v>-8.2115545502723197</v>
      </c>
      <c r="J54" s="2">
        <f t="shared" si="1"/>
        <v>0</v>
      </c>
      <c r="K54" s="2">
        <v>87.14</v>
      </c>
      <c r="L54" s="2">
        <v>0.9</v>
      </c>
      <c r="M54" s="2">
        <f>(C54-K54)*(SQRT(10))/(SQRT(D54^2+L54^2))</f>
        <v>-8.363667477653248</v>
      </c>
      <c r="N54" s="2">
        <f t="shared" si="2"/>
        <v>0</v>
      </c>
      <c r="O54" s="2">
        <v>89.94</v>
      </c>
      <c r="P54" s="2">
        <v>0.76</v>
      </c>
      <c r="Q54" s="2">
        <v>87.26</v>
      </c>
      <c r="R54" s="2">
        <v>1.94</v>
      </c>
      <c r="S54" s="2">
        <v>85.88</v>
      </c>
      <c r="T54" s="2">
        <v>2.69</v>
      </c>
      <c r="U54" s="2">
        <f t="shared" si="3"/>
        <v>4.5930129207398087</v>
      </c>
      <c r="V54" s="2">
        <f t="shared" si="4"/>
        <v>1</v>
      </c>
      <c r="W54" s="2">
        <v>84.62</v>
      </c>
      <c r="X54" s="2">
        <v>3.32</v>
      </c>
      <c r="Y54" s="2">
        <f>(O54-W54)*(SQRT(10))/(SQRT(P54^2+X54^2))</f>
        <v>4.9394959955095743</v>
      </c>
      <c r="Z54" s="2">
        <f t="shared" si="5"/>
        <v>1</v>
      </c>
    </row>
    <row r="55" spans="1:26" s="3" customFormat="1" x14ac:dyDescent="0.35">
      <c r="B55" s="3" t="s">
        <v>22</v>
      </c>
      <c r="C55" s="3">
        <v>66.5</v>
      </c>
      <c r="D55" s="3">
        <v>5.0999999999999996</v>
      </c>
      <c r="E55" s="3">
        <v>86.78</v>
      </c>
      <c r="F55" s="3">
        <v>2.29</v>
      </c>
      <c r="G55" s="3">
        <v>87.44</v>
      </c>
      <c r="H55" s="3">
        <v>0.86</v>
      </c>
      <c r="I55" s="3">
        <f t="shared" si="0"/>
        <v>-12.803185305507458</v>
      </c>
      <c r="J55" s="3">
        <f t="shared" si="1"/>
        <v>0</v>
      </c>
      <c r="K55" s="3">
        <v>86.2</v>
      </c>
      <c r="L55" s="3">
        <v>1.92</v>
      </c>
      <c r="M55" s="3">
        <f>(C55-K55)*(SQRT(10))/(SQRT(D55^2+L55^2))</f>
        <v>-11.431792264648623</v>
      </c>
      <c r="N55" s="3">
        <f t="shared" si="2"/>
        <v>0</v>
      </c>
      <c r="O55" s="3">
        <v>86.96</v>
      </c>
      <c r="P55" s="3">
        <v>2.16</v>
      </c>
      <c r="Q55" s="3">
        <v>87.76</v>
      </c>
      <c r="R55" s="3">
        <v>1.25</v>
      </c>
      <c r="S55" s="3">
        <v>78.959999999999994</v>
      </c>
      <c r="T55" s="3">
        <v>4.57</v>
      </c>
      <c r="U55" s="3">
        <f t="shared" si="3"/>
        <v>5.004841005911393</v>
      </c>
      <c r="V55" s="3">
        <f t="shared" si="4"/>
        <v>1</v>
      </c>
      <c r="W55" s="3">
        <v>82.34</v>
      </c>
      <c r="X55" s="3">
        <v>5.03</v>
      </c>
      <c r="Y55" s="3">
        <f>(O55-W55)*(SQRT(10))/(SQRT(P55^2+X55^2))</f>
        <v>2.668848767105056</v>
      </c>
      <c r="Z55" s="3">
        <f t="shared" si="5"/>
        <v>1</v>
      </c>
    </row>
    <row r="56" spans="1:26" s="3" customFormat="1" x14ac:dyDescent="0.35">
      <c r="A56" s="3" t="s">
        <v>33</v>
      </c>
      <c r="B56" s="3" t="s">
        <v>23</v>
      </c>
      <c r="C56" s="3">
        <v>55.1</v>
      </c>
      <c r="D56" s="3">
        <v>5.4</v>
      </c>
      <c r="E56" s="3">
        <v>86.92</v>
      </c>
      <c r="F56" s="3">
        <v>2.84</v>
      </c>
      <c r="G56" s="3">
        <v>85.92</v>
      </c>
      <c r="H56" s="3">
        <v>0.64</v>
      </c>
      <c r="I56" s="3">
        <f t="shared" si="0"/>
        <v>-17.922967180594842</v>
      </c>
      <c r="J56" s="3">
        <f t="shared" si="1"/>
        <v>0</v>
      </c>
      <c r="K56" s="3">
        <v>86.08</v>
      </c>
      <c r="L56" s="3">
        <v>0.9</v>
      </c>
      <c r="M56" s="3">
        <f>(C56-K56)*(SQRT(10))/(SQRT(D56^2+L56^2))</f>
        <v>-17.895261208125472</v>
      </c>
      <c r="N56" s="3">
        <f t="shared" si="2"/>
        <v>0</v>
      </c>
      <c r="O56" s="3">
        <v>85.22</v>
      </c>
      <c r="P56" s="3">
        <v>2.21</v>
      </c>
      <c r="Q56" s="3">
        <v>85.52</v>
      </c>
      <c r="R56" s="3">
        <v>2.3199999999999998</v>
      </c>
      <c r="S56" s="3">
        <v>72.5</v>
      </c>
      <c r="T56" s="3">
        <v>4.41</v>
      </c>
      <c r="U56" s="3">
        <f t="shared" si="3"/>
        <v>8.1544828288231255</v>
      </c>
      <c r="V56" s="3">
        <f t="shared" si="4"/>
        <v>1</v>
      </c>
      <c r="W56" s="3">
        <v>81.239999999999995</v>
      </c>
      <c r="X56" s="3">
        <v>5.63</v>
      </c>
      <c r="Y56" s="3">
        <f>(O56-W56)*(SQRT(10))/(SQRT(P56^2+X56^2))</f>
        <v>2.0809195259896036</v>
      </c>
      <c r="Z56" s="3">
        <f t="shared" si="5"/>
        <v>1</v>
      </c>
    </row>
    <row r="57" spans="1:26" s="3" customFormat="1" x14ac:dyDescent="0.35">
      <c r="B57" s="3" t="s">
        <v>24</v>
      </c>
      <c r="C57" s="3">
        <v>60</v>
      </c>
      <c r="D57" s="3">
        <v>7.1</v>
      </c>
      <c r="E57" s="3">
        <v>86.9</v>
      </c>
      <c r="F57" s="3">
        <v>2.73</v>
      </c>
      <c r="G57" s="3">
        <v>86</v>
      </c>
      <c r="H57" s="3">
        <v>0.76</v>
      </c>
      <c r="I57" s="3">
        <f t="shared" si="0"/>
        <v>-11.514393386116678</v>
      </c>
      <c r="J57" s="3">
        <f t="shared" si="1"/>
        <v>0</v>
      </c>
      <c r="K57" s="3">
        <v>85.94</v>
      </c>
      <c r="L57" s="3">
        <v>0.4</v>
      </c>
      <c r="M57" s="3">
        <f>(C57-K57)*(SQRT(10))/(SQRT(D57^2+L57^2))</f>
        <v>-11.535156602687577</v>
      </c>
      <c r="N57" s="3">
        <f t="shared" si="2"/>
        <v>0</v>
      </c>
      <c r="O57" s="3">
        <v>84.74</v>
      </c>
      <c r="P57" s="3">
        <v>2.88</v>
      </c>
      <c r="Q57" s="3">
        <v>85.22</v>
      </c>
      <c r="R57" s="3">
        <v>2.14</v>
      </c>
      <c r="S57" s="3">
        <v>72.319999999999993</v>
      </c>
      <c r="T57" s="3">
        <v>4.41</v>
      </c>
      <c r="U57" s="3">
        <f t="shared" si="3"/>
        <v>7.4567365320245305</v>
      </c>
      <c r="V57" s="3">
        <f t="shared" si="4"/>
        <v>1</v>
      </c>
      <c r="W57" s="3">
        <v>81</v>
      </c>
      <c r="X57" s="3">
        <v>5.43</v>
      </c>
      <c r="Y57" s="3">
        <f>(O57-W57)*(SQRT(10))/(SQRT(P57^2+X57^2))</f>
        <v>1.924175359215305</v>
      </c>
      <c r="Z57" s="3">
        <f t="shared" si="5"/>
        <v>1</v>
      </c>
    </row>
    <row r="58" spans="1:26" s="3" customFormat="1" x14ac:dyDescent="0.35">
      <c r="B58" s="3" t="s">
        <v>25</v>
      </c>
      <c r="C58" s="3">
        <v>58.3</v>
      </c>
      <c r="D58" s="3">
        <v>6</v>
      </c>
      <c r="E58" s="3">
        <v>85.4</v>
      </c>
      <c r="F58" s="3">
        <v>4.5999999999999996</v>
      </c>
      <c r="G58" s="3">
        <v>85.44</v>
      </c>
      <c r="H58" s="3">
        <v>1.46</v>
      </c>
      <c r="I58" s="3">
        <f t="shared" si="0"/>
        <v>-13.898480721539412</v>
      </c>
      <c r="J58" s="3">
        <f t="shared" si="1"/>
        <v>0</v>
      </c>
      <c r="K58" s="3">
        <v>84.72</v>
      </c>
      <c r="L58" s="3">
        <v>2.12</v>
      </c>
      <c r="M58" s="3">
        <f>(C58-K58)*(SQRT(10))/(SQRT(D58^2+L58^2))</f>
        <v>-13.129111270921355</v>
      </c>
      <c r="N58" s="3">
        <f t="shared" si="2"/>
        <v>0</v>
      </c>
      <c r="O58" s="3">
        <v>80.28</v>
      </c>
      <c r="P58" s="3">
        <v>2.5</v>
      </c>
      <c r="Q58" s="3">
        <v>84.34</v>
      </c>
      <c r="R58" s="3">
        <v>3.26</v>
      </c>
      <c r="S58" s="3">
        <v>67.28</v>
      </c>
      <c r="T58" s="3">
        <v>3.3</v>
      </c>
      <c r="U58" s="3">
        <f t="shared" si="3"/>
        <v>9.9297415186786857</v>
      </c>
      <c r="V58" s="3">
        <f t="shared" si="4"/>
        <v>1</v>
      </c>
      <c r="W58" s="3">
        <v>78.48</v>
      </c>
      <c r="X58" s="3">
        <v>7.2</v>
      </c>
      <c r="Y58" s="3">
        <f>(O58-W58)*(SQRT(10))/(SQRT(P58^2+X58^2))</f>
        <v>0.74683010613976619</v>
      </c>
      <c r="Z58" s="3">
        <f t="shared" si="5"/>
        <v>0</v>
      </c>
    </row>
    <row r="59" spans="1:26" s="4" customFormat="1" x14ac:dyDescent="0.35">
      <c r="B59" s="4" t="s">
        <v>26</v>
      </c>
      <c r="C59" s="4">
        <v>60</v>
      </c>
      <c r="D59" s="4">
        <v>5.0999999999999996</v>
      </c>
      <c r="E59" s="4">
        <v>85.44</v>
      </c>
      <c r="F59" s="4">
        <v>4.1500000000000004</v>
      </c>
      <c r="G59" s="4">
        <v>79.38</v>
      </c>
      <c r="H59" s="4">
        <v>3.36</v>
      </c>
      <c r="I59" s="4">
        <f t="shared" si="0"/>
        <v>-10.034637435432</v>
      </c>
      <c r="J59" s="4">
        <f t="shared" si="1"/>
        <v>0</v>
      </c>
      <c r="K59" s="4">
        <v>81.319999999999993</v>
      </c>
      <c r="L59" s="4">
        <v>2.96</v>
      </c>
      <c r="M59" s="4">
        <f>(C59-K59)*(SQRT(10))/(SQRT(D59^2+L59^2))</f>
        <v>-11.433385920726119</v>
      </c>
      <c r="N59" s="4">
        <f t="shared" si="2"/>
        <v>0</v>
      </c>
      <c r="O59" s="4">
        <v>72.599999999999994</v>
      </c>
      <c r="P59" s="4">
        <v>4.82</v>
      </c>
      <c r="Q59" s="4">
        <v>75.400000000000006</v>
      </c>
      <c r="R59" s="4">
        <v>6.37</v>
      </c>
      <c r="S59" s="4">
        <v>55.44</v>
      </c>
      <c r="T59" s="4">
        <v>4.8899999999999997</v>
      </c>
      <c r="U59" s="4">
        <f t="shared" si="3"/>
        <v>7.9031780541661041</v>
      </c>
      <c r="V59" s="4">
        <f t="shared" si="4"/>
        <v>1</v>
      </c>
      <c r="W59" s="4">
        <v>69.900000000000006</v>
      </c>
      <c r="X59" s="4">
        <v>6.54</v>
      </c>
      <c r="Y59" s="4">
        <f>(O59-W59)*(SQRT(10))/(SQRT(P59^2+X59^2))</f>
        <v>1.0509417283815212</v>
      </c>
      <c r="Z59" s="4">
        <f t="shared" si="5"/>
        <v>0</v>
      </c>
    </row>
    <row r="60" spans="1:26" s="4" customFormat="1" x14ac:dyDescent="0.35">
      <c r="B60" s="4" t="s">
        <v>27</v>
      </c>
      <c r="C60" s="4">
        <v>54.5</v>
      </c>
      <c r="D60" s="4">
        <v>6.2</v>
      </c>
      <c r="E60" s="4">
        <v>86.7</v>
      </c>
      <c r="F60" s="4">
        <v>1.72</v>
      </c>
      <c r="G60" s="4">
        <v>73.78</v>
      </c>
      <c r="H60" s="4">
        <v>4.9800000000000004</v>
      </c>
      <c r="I60" s="4">
        <f t="shared" si="0"/>
        <v>-7.6667221712526805</v>
      </c>
      <c r="J60" s="4">
        <f t="shared" si="1"/>
        <v>0</v>
      </c>
      <c r="K60" s="4">
        <v>81.42</v>
      </c>
      <c r="L60" s="4">
        <v>2.5099999999999998</v>
      </c>
      <c r="M60" s="4">
        <f>(C60-K60)*(SQRT(10))/(SQRT(D60^2+L60^2))</f>
        <v>-12.727015713600389</v>
      </c>
      <c r="N60" s="4">
        <f t="shared" si="2"/>
        <v>0</v>
      </c>
      <c r="O60" s="4">
        <v>60.44</v>
      </c>
      <c r="P60" s="4">
        <v>8.51</v>
      </c>
      <c r="Q60" s="4">
        <v>66.2</v>
      </c>
      <c r="R60" s="4">
        <v>8.31</v>
      </c>
      <c r="S60" s="4">
        <v>49.9</v>
      </c>
      <c r="T60" s="4">
        <v>3.87</v>
      </c>
      <c r="U60" s="4">
        <f t="shared" si="3"/>
        <v>3.5652693715201536</v>
      </c>
      <c r="V60" s="4">
        <f t="shared" si="4"/>
        <v>1</v>
      </c>
      <c r="W60" s="4">
        <v>58.78</v>
      </c>
      <c r="X60" s="4">
        <v>1.89</v>
      </c>
      <c r="Y60" s="4">
        <f>(O60-W60)*(SQRT(10))/(SQRT(P60^2+X60^2))</f>
        <v>0.60217618953077556</v>
      </c>
      <c r="Z60" s="4">
        <f t="shared" si="5"/>
        <v>0</v>
      </c>
    </row>
    <row r="61" spans="1:26" s="4" customFormat="1" x14ac:dyDescent="0.35">
      <c r="B61" s="4" t="s">
        <v>28</v>
      </c>
      <c r="C61" s="4">
        <v>51.5</v>
      </c>
      <c r="D61" s="4">
        <v>5.9</v>
      </c>
      <c r="E61" s="4">
        <v>85.92</v>
      </c>
      <c r="F61" s="4">
        <v>0.87</v>
      </c>
      <c r="G61" s="4">
        <v>69.540000000000006</v>
      </c>
      <c r="H61" s="4">
        <v>6.52</v>
      </c>
      <c r="I61" s="4">
        <f t="shared" si="0"/>
        <v>-6.4876809961406003</v>
      </c>
      <c r="J61" s="4">
        <f t="shared" si="1"/>
        <v>0</v>
      </c>
      <c r="K61" s="4">
        <v>71.34</v>
      </c>
      <c r="L61" s="4">
        <v>7.86</v>
      </c>
      <c r="M61" s="4">
        <f>(C61-K61)*(SQRT(10))/(SQRT(D61^2+L61^2))</f>
        <v>-6.3837590131619697</v>
      </c>
      <c r="N61" s="4">
        <f t="shared" si="2"/>
        <v>0</v>
      </c>
      <c r="O61" s="4">
        <v>49.82</v>
      </c>
      <c r="P61" s="4">
        <v>8.58</v>
      </c>
      <c r="Q61" s="4">
        <v>51.24</v>
      </c>
      <c r="R61" s="4">
        <v>7.32</v>
      </c>
      <c r="S61" s="4">
        <v>41.64</v>
      </c>
      <c r="T61" s="4">
        <v>4.9800000000000004</v>
      </c>
      <c r="U61" s="4">
        <f t="shared" si="3"/>
        <v>2.6074661773528591</v>
      </c>
      <c r="V61" s="4">
        <f t="shared" si="4"/>
        <v>1</v>
      </c>
      <c r="W61" s="4">
        <v>56.56</v>
      </c>
      <c r="X61" s="4">
        <v>5.51</v>
      </c>
      <c r="Y61" s="4">
        <f>(O61-W61)*(SQRT(10))/(SQRT(P61^2+X61^2))</f>
        <v>-2.090221445996979</v>
      </c>
      <c r="Z61" s="4">
        <f t="shared" si="5"/>
        <v>0</v>
      </c>
    </row>
    <row r="62" spans="1:26" s="2" customFormat="1" x14ac:dyDescent="0.35">
      <c r="B62" s="2" t="s">
        <v>18</v>
      </c>
      <c r="C62" s="2">
        <v>59.04</v>
      </c>
      <c r="D62" s="2">
        <v>12.73</v>
      </c>
      <c r="E62" s="2">
        <v>44.6</v>
      </c>
      <c r="F62" s="2">
        <v>12.81</v>
      </c>
      <c r="G62" s="2">
        <v>54.28</v>
      </c>
      <c r="H62" s="2">
        <v>14.68</v>
      </c>
      <c r="I62" s="2">
        <f t="shared" si="0"/>
        <v>0.77466987410739896</v>
      </c>
      <c r="J62" s="2">
        <f t="shared" si="1"/>
        <v>0</v>
      </c>
      <c r="K62" s="2">
        <v>54.52</v>
      </c>
      <c r="L62" s="2">
        <v>14.41</v>
      </c>
      <c r="M62" s="2">
        <f>(C62-K62)*(SQRT(10))/(SQRT(D62^2+L62^2))</f>
        <v>0.74338385058559731</v>
      </c>
      <c r="N62" s="2">
        <f t="shared" si="2"/>
        <v>0</v>
      </c>
      <c r="O62" s="2">
        <v>54.8</v>
      </c>
      <c r="P62" s="2">
        <v>12.3</v>
      </c>
      <c r="Q62" s="2">
        <v>52.82</v>
      </c>
      <c r="R62" s="2">
        <v>12.77</v>
      </c>
      <c r="S62" s="2">
        <v>47.36</v>
      </c>
      <c r="T62" s="2">
        <v>15.24</v>
      </c>
      <c r="U62" s="2">
        <f t="shared" si="3"/>
        <v>1.2013327059222469</v>
      </c>
      <c r="V62" s="2">
        <f t="shared" si="4"/>
        <v>0</v>
      </c>
      <c r="W62" s="2">
        <v>37.54</v>
      </c>
      <c r="X62" s="2">
        <v>46.21</v>
      </c>
      <c r="Y62" s="2">
        <f>(O62-W62)*(SQRT(10))/(SQRT(P62^2+X62^2))</f>
        <v>1.1414070593832371</v>
      </c>
      <c r="Z62" s="2">
        <f t="shared" si="5"/>
        <v>0</v>
      </c>
    </row>
    <row r="63" spans="1:26" s="2" customFormat="1" x14ac:dyDescent="0.35">
      <c r="B63" s="2" t="s">
        <v>19</v>
      </c>
      <c r="C63" s="2">
        <v>47.82</v>
      </c>
      <c r="D63" s="2">
        <v>7.18</v>
      </c>
      <c r="E63" s="2">
        <v>49.66</v>
      </c>
      <c r="F63" s="2">
        <v>8.69</v>
      </c>
      <c r="G63" s="2">
        <v>52.98</v>
      </c>
      <c r="H63" s="2">
        <v>20.93</v>
      </c>
      <c r="I63" s="2">
        <f t="shared" si="0"/>
        <v>-0.73743088767971776</v>
      </c>
      <c r="J63" s="2">
        <f t="shared" si="1"/>
        <v>0</v>
      </c>
      <c r="K63" s="2">
        <v>56.8</v>
      </c>
      <c r="L63" s="2">
        <v>15.44</v>
      </c>
      <c r="M63" s="2">
        <f>(C63-K63)*(SQRT(10))/(SQRT(D63^2+L63^2))</f>
        <v>-1.667699412624621</v>
      </c>
      <c r="N63" s="2">
        <f t="shared" si="2"/>
        <v>0</v>
      </c>
      <c r="O63" s="2">
        <v>49.5</v>
      </c>
      <c r="P63" s="2">
        <v>22.16</v>
      </c>
      <c r="Q63" s="2">
        <v>48.52</v>
      </c>
      <c r="R63" s="2">
        <v>16</v>
      </c>
      <c r="S63" s="2">
        <v>42.6</v>
      </c>
      <c r="T63" s="2">
        <v>10.71</v>
      </c>
      <c r="U63" s="2">
        <f t="shared" si="3"/>
        <v>0.88653383937078023</v>
      </c>
      <c r="V63" s="2">
        <f t="shared" si="4"/>
        <v>0</v>
      </c>
      <c r="W63" s="2">
        <v>37.700000000000003</v>
      </c>
      <c r="X63" s="2">
        <v>46.43</v>
      </c>
      <c r="Y63" s="2">
        <f>(O63-W63)*(SQRT(10))/(SQRT(P63^2+X63^2))</f>
        <v>0.7253048522653367</v>
      </c>
      <c r="Z63" s="2">
        <f t="shared" si="5"/>
        <v>0</v>
      </c>
    </row>
    <row r="64" spans="1:26" s="2" customFormat="1" x14ac:dyDescent="0.35">
      <c r="B64" s="2" t="s">
        <v>20</v>
      </c>
      <c r="C64" s="2">
        <v>45.18</v>
      </c>
      <c r="D64" s="2">
        <v>11.56</v>
      </c>
      <c r="E64" s="2">
        <v>50.88</v>
      </c>
      <c r="F64" s="2">
        <v>10.119999999999999</v>
      </c>
      <c r="G64" s="2">
        <v>52.66</v>
      </c>
      <c r="H64" s="2">
        <v>19.010000000000002</v>
      </c>
      <c r="I64" s="2">
        <f t="shared" si="0"/>
        <v>-1.063146193436671</v>
      </c>
      <c r="J64" s="2">
        <f t="shared" si="1"/>
        <v>0</v>
      </c>
      <c r="K64" s="2">
        <v>55.7</v>
      </c>
      <c r="L64" s="2">
        <v>17.170000000000002</v>
      </c>
      <c r="M64" s="2">
        <f>(C64-K64)*(SQRT(10))/(SQRT(D64^2+L64^2))</f>
        <v>-1.6071983112948114</v>
      </c>
      <c r="N64" s="2">
        <f t="shared" si="2"/>
        <v>0</v>
      </c>
      <c r="O64" s="2">
        <v>46.32</v>
      </c>
      <c r="P64" s="2">
        <v>16.690000000000001</v>
      </c>
      <c r="Q64" s="2">
        <v>50.6</v>
      </c>
      <c r="R64" s="2">
        <v>14.56</v>
      </c>
      <c r="S64" s="2">
        <v>43.18</v>
      </c>
      <c r="T64" s="2">
        <v>8.9700000000000006</v>
      </c>
      <c r="U64" s="2">
        <f t="shared" si="3"/>
        <v>0.52404929526817445</v>
      </c>
      <c r="V64" s="2">
        <f t="shared" si="4"/>
        <v>0</v>
      </c>
      <c r="W64" s="2">
        <v>36.840000000000003</v>
      </c>
      <c r="X64" s="2">
        <v>45.31</v>
      </c>
      <c r="Y64" s="2">
        <f>(O64-W64)*(SQRT(10))/(SQRT(P64^2+X64^2))</f>
        <v>0.62084868527353465</v>
      </c>
      <c r="Z64" s="2">
        <f t="shared" si="5"/>
        <v>0</v>
      </c>
    </row>
    <row r="65" spans="1:26" s="3" customFormat="1" x14ac:dyDescent="0.35">
      <c r="B65" s="3" t="s">
        <v>22</v>
      </c>
      <c r="C65" s="3">
        <v>28.26</v>
      </c>
      <c r="D65" s="3">
        <v>16.21</v>
      </c>
      <c r="E65" s="3">
        <v>36.92</v>
      </c>
      <c r="F65" s="3">
        <v>11.71</v>
      </c>
      <c r="G65" s="3">
        <v>41.66</v>
      </c>
      <c r="H65" s="3">
        <v>13.6</v>
      </c>
      <c r="I65" s="3">
        <f t="shared" si="0"/>
        <v>-2.0026246720201168</v>
      </c>
      <c r="J65" s="3">
        <f t="shared" si="1"/>
        <v>0</v>
      </c>
      <c r="K65" s="3">
        <v>30.96</v>
      </c>
      <c r="L65" s="3">
        <v>15.38</v>
      </c>
      <c r="M65" s="3">
        <f>(C65-K65)*(SQRT(10))/(SQRT(D65^2+L65^2))</f>
        <v>-0.38210197677618413</v>
      </c>
      <c r="N65" s="3">
        <f t="shared" si="2"/>
        <v>0</v>
      </c>
      <c r="O65" s="3">
        <v>51.22</v>
      </c>
      <c r="P65" s="3">
        <v>18.45</v>
      </c>
      <c r="Q65" s="3">
        <v>49.02</v>
      </c>
      <c r="R65" s="3">
        <v>12.78</v>
      </c>
      <c r="S65" s="3">
        <v>46.08</v>
      </c>
      <c r="T65" s="3">
        <v>13.86</v>
      </c>
      <c r="U65" s="3">
        <f t="shared" si="3"/>
        <v>0.70437260480034436</v>
      </c>
      <c r="V65" s="3">
        <f t="shared" si="4"/>
        <v>0</v>
      </c>
      <c r="W65" s="3">
        <v>33.22</v>
      </c>
      <c r="X65" s="3">
        <v>40.32</v>
      </c>
      <c r="Y65" s="3">
        <f>(O65-W65)*(SQRT(10))/(SQRT(P65^2+X65^2))</f>
        <v>1.2837166151746364</v>
      </c>
      <c r="Z65" s="3">
        <f t="shared" si="5"/>
        <v>0</v>
      </c>
    </row>
    <row r="66" spans="1:26" s="3" customFormat="1" x14ac:dyDescent="0.35">
      <c r="A66" s="3" t="s">
        <v>34</v>
      </c>
      <c r="B66" s="3" t="s">
        <v>23</v>
      </c>
      <c r="C66" s="3">
        <v>45.02</v>
      </c>
      <c r="D66" s="3">
        <v>10.86</v>
      </c>
      <c r="E66" s="3">
        <v>37.82</v>
      </c>
      <c r="F66" s="3">
        <v>11.13</v>
      </c>
      <c r="G66" s="3">
        <v>35.76</v>
      </c>
      <c r="H66" s="3">
        <v>11.64</v>
      </c>
      <c r="I66" s="3">
        <f t="shared" si="0"/>
        <v>1.8394274378498077</v>
      </c>
      <c r="J66" s="3">
        <f t="shared" si="1"/>
        <v>1</v>
      </c>
      <c r="K66" s="3">
        <v>35.22</v>
      </c>
      <c r="L66" s="3">
        <v>14.65</v>
      </c>
      <c r="M66" s="3">
        <f>(C66-K66)*(SQRT(10))/(SQRT(D66^2+L66^2))</f>
        <v>1.6993768539880976</v>
      </c>
      <c r="N66" s="3">
        <f t="shared" si="2"/>
        <v>0</v>
      </c>
      <c r="O66" s="3">
        <v>47.68</v>
      </c>
      <c r="P66" s="3">
        <v>20.7</v>
      </c>
      <c r="Q66" s="3">
        <v>31.22</v>
      </c>
      <c r="R66" s="3">
        <v>7.03</v>
      </c>
      <c r="S66" s="3">
        <v>41.32</v>
      </c>
      <c r="T66" s="3">
        <v>7.76</v>
      </c>
      <c r="U66" s="3">
        <f t="shared" si="3"/>
        <v>0.90977200578112438</v>
      </c>
      <c r="V66" s="3">
        <f t="shared" si="4"/>
        <v>0</v>
      </c>
      <c r="W66" s="3">
        <v>32.74</v>
      </c>
      <c r="X66" s="3">
        <v>39.74</v>
      </c>
      <c r="Y66" s="3">
        <f>(O66-W66)*(SQRT(10))/(SQRT(P66^2+X66^2))</f>
        <v>1.0543746559437606</v>
      </c>
      <c r="Z66" s="3">
        <f t="shared" si="5"/>
        <v>0</v>
      </c>
    </row>
    <row r="67" spans="1:26" s="3" customFormat="1" x14ac:dyDescent="0.35">
      <c r="B67" s="3" t="s">
        <v>24</v>
      </c>
      <c r="C67" s="3">
        <v>23.2</v>
      </c>
      <c r="D67" s="3">
        <v>10.72</v>
      </c>
      <c r="E67" s="3">
        <v>34.799999999999997</v>
      </c>
      <c r="F67" s="3">
        <v>13.36</v>
      </c>
      <c r="G67" s="3">
        <v>34.200000000000003</v>
      </c>
      <c r="H67" s="3">
        <v>8.65</v>
      </c>
      <c r="I67" s="3">
        <f t="shared" ref="I67:I90" si="6">(C67-G67)*(SQRT(10))/(SQRT(D67^2+H67^2))</f>
        <v>-2.5252955128015064</v>
      </c>
      <c r="J67" s="3">
        <f t="shared" ref="J67:J91" si="7">IF(I67&gt;1.734064,1,0)</f>
        <v>0</v>
      </c>
      <c r="K67" s="3">
        <v>34.04</v>
      </c>
      <c r="L67" s="3">
        <v>14.97</v>
      </c>
      <c r="M67" s="3">
        <f>(C67-K67)*(SQRT(10))/(SQRT(D67^2+L67^2))</f>
        <v>-1.861731602171788</v>
      </c>
      <c r="N67" s="3">
        <f t="shared" ref="N67:N91" si="8">IF(M67&gt;1.734064,1,0)</f>
        <v>0</v>
      </c>
      <c r="O67" s="3">
        <v>35.78</v>
      </c>
      <c r="P67" s="3">
        <v>10.66</v>
      </c>
      <c r="Q67" s="3">
        <v>37.42</v>
      </c>
      <c r="R67" s="3">
        <v>9.2899999999999991</v>
      </c>
      <c r="S67" s="3">
        <v>39.159999999999997</v>
      </c>
      <c r="T67" s="3">
        <v>4.63</v>
      </c>
      <c r="U67" s="3">
        <f t="shared" ref="U67:U91" si="9">(O67-S67)*(SQRT(10))/(SQRT(P67^2+T67^2))</f>
        <v>-0.91967256521014329</v>
      </c>
      <c r="V67" s="3">
        <f t="shared" ref="V67:V91" si="10">IF(U67&gt;1.734064,1,0)</f>
        <v>0</v>
      </c>
      <c r="W67" s="3">
        <v>33.24</v>
      </c>
      <c r="X67" s="3">
        <v>40.32</v>
      </c>
      <c r="Y67" s="3">
        <f>(O67-W67)*(SQRT(10))/(SQRT(P67^2+X67^2))</f>
        <v>0.19259354360209738</v>
      </c>
      <c r="Z67" s="3">
        <f t="shared" ref="Z67:Z91" si="11">IF(Y67&gt;1.734064,1,0)</f>
        <v>0</v>
      </c>
    </row>
    <row r="68" spans="1:26" s="3" customFormat="1" x14ac:dyDescent="0.35">
      <c r="B68" s="3" t="s">
        <v>25</v>
      </c>
      <c r="C68" s="3">
        <v>25.78</v>
      </c>
      <c r="D68" s="3">
        <v>10.25</v>
      </c>
      <c r="E68" s="3">
        <v>34.08</v>
      </c>
      <c r="F68" s="3">
        <v>12.27</v>
      </c>
      <c r="G68" s="3">
        <v>29.32</v>
      </c>
      <c r="H68" s="3">
        <v>5.16</v>
      </c>
      <c r="I68" s="3">
        <f t="shared" si="6"/>
        <v>-0.97550611510100838</v>
      </c>
      <c r="J68" s="3">
        <f t="shared" si="7"/>
        <v>0</v>
      </c>
      <c r="K68" s="3">
        <v>27.1</v>
      </c>
      <c r="L68" s="3">
        <v>5.88</v>
      </c>
      <c r="M68" s="3">
        <f>(C68-K68)*(SQRT(10))/(SQRT(D68^2+L68^2))</f>
        <v>-0.35324321748458615</v>
      </c>
      <c r="N68" s="3">
        <f t="shared" si="8"/>
        <v>0</v>
      </c>
      <c r="O68" s="3">
        <v>30.62</v>
      </c>
      <c r="P68" s="3">
        <v>13.45</v>
      </c>
      <c r="Q68" s="3">
        <v>34.92</v>
      </c>
      <c r="R68" s="3">
        <v>5.0999999999999996</v>
      </c>
      <c r="S68" s="3">
        <v>36.94</v>
      </c>
      <c r="T68" s="3">
        <v>7.39</v>
      </c>
      <c r="U68" s="3">
        <f t="shared" si="9"/>
        <v>-1.3022913645033805</v>
      </c>
      <c r="V68" s="3">
        <f t="shared" si="10"/>
        <v>0</v>
      </c>
      <c r="W68" s="3">
        <v>26.36</v>
      </c>
      <c r="X68" s="3">
        <v>31.04</v>
      </c>
      <c r="Y68" s="3">
        <f>(O68-W68)*(SQRT(10))/(SQRT(P68^2+X68^2))</f>
        <v>0.39822057172747505</v>
      </c>
      <c r="Z68" s="3">
        <f t="shared" si="11"/>
        <v>0</v>
      </c>
    </row>
    <row r="69" spans="1:26" s="4" customFormat="1" x14ac:dyDescent="0.35">
      <c r="B69" s="4" t="s">
        <v>26</v>
      </c>
      <c r="C69" s="4">
        <v>30.56</v>
      </c>
      <c r="D69" s="4">
        <v>4.71</v>
      </c>
      <c r="E69" s="4">
        <v>35.72</v>
      </c>
      <c r="F69" s="4">
        <v>10.82</v>
      </c>
      <c r="G69" s="4">
        <v>29</v>
      </c>
      <c r="H69" s="4">
        <v>8.5399999999999991</v>
      </c>
      <c r="I69" s="4">
        <f t="shared" si="6"/>
        <v>0.50582290812596309</v>
      </c>
      <c r="J69" s="4">
        <f t="shared" si="7"/>
        <v>0</v>
      </c>
      <c r="K69" s="4">
        <v>22.84</v>
      </c>
      <c r="L69" s="4">
        <v>6.12</v>
      </c>
      <c r="M69" s="4">
        <f>(C69-K69)*(SQRT(10))/(SQRT(D69^2+L69^2))</f>
        <v>3.1612143482376474</v>
      </c>
      <c r="N69" s="4">
        <f t="shared" si="8"/>
        <v>1</v>
      </c>
      <c r="O69" s="4">
        <v>34.36</v>
      </c>
      <c r="P69" s="4">
        <v>13.35</v>
      </c>
      <c r="Q69" s="4">
        <v>36.58</v>
      </c>
      <c r="R69" s="4">
        <v>13.16</v>
      </c>
      <c r="S69" s="4">
        <v>30.9</v>
      </c>
      <c r="T69" s="4">
        <v>9.06</v>
      </c>
      <c r="U69" s="4">
        <f t="shared" si="9"/>
        <v>0.67816274189888814</v>
      </c>
      <c r="V69" s="4">
        <f t="shared" si="10"/>
        <v>0</v>
      </c>
      <c r="W69" s="4">
        <v>24.52</v>
      </c>
      <c r="X69" s="4">
        <v>28.75</v>
      </c>
      <c r="Y69" s="4">
        <f>(O69-W69)*(SQRT(10))/(SQRT(P69^2+X69^2))</f>
        <v>0.98165419515825358</v>
      </c>
      <c r="Z69" s="4">
        <f t="shared" si="11"/>
        <v>0</v>
      </c>
    </row>
    <row r="70" spans="1:26" s="4" customFormat="1" x14ac:dyDescent="0.35">
      <c r="B70" s="4" t="s">
        <v>27</v>
      </c>
      <c r="C70" s="4">
        <v>29.48</v>
      </c>
      <c r="D70" s="4">
        <v>15.05</v>
      </c>
      <c r="E70" s="4">
        <v>31.2</v>
      </c>
      <c r="F70" s="4">
        <v>5.21</v>
      </c>
      <c r="G70" s="4">
        <v>23.12</v>
      </c>
      <c r="H70" s="4">
        <v>5.72</v>
      </c>
      <c r="I70" s="4">
        <f t="shared" si="6"/>
        <v>1.2491716190611719</v>
      </c>
      <c r="J70" s="4">
        <f t="shared" si="7"/>
        <v>0</v>
      </c>
      <c r="K70" s="4">
        <v>18.82</v>
      </c>
      <c r="L70" s="4">
        <v>4.97</v>
      </c>
      <c r="M70" s="4">
        <f>(C70-K70)*(SQRT(10))/(SQRT(D70^2+L70^2))</f>
        <v>2.1268871534122393</v>
      </c>
      <c r="N70" s="4">
        <f t="shared" si="8"/>
        <v>1</v>
      </c>
      <c r="O70" s="4">
        <v>33.14</v>
      </c>
      <c r="P70" s="4">
        <v>13.04</v>
      </c>
      <c r="Q70" s="4">
        <v>37.74</v>
      </c>
      <c r="R70" s="4">
        <v>8.31</v>
      </c>
      <c r="S70" s="4">
        <v>27.42</v>
      </c>
      <c r="T70" s="4">
        <v>4.28</v>
      </c>
      <c r="U70" s="4">
        <f t="shared" si="9"/>
        <v>1.3179583559710453</v>
      </c>
      <c r="V70" s="4">
        <f t="shared" si="10"/>
        <v>0</v>
      </c>
      <c r="W70" s="4">
        <v>19.78</v>
      </c>
      <c r="X70" s="4">
        <v>21.92</v>
      </c>
      <c r="Y70" s="4">
        <f>(O70-W70)*(SQRT(10))/(SQRT(P70^2+X70^2))</f>
        <v>1.6564314246855849</v>
      </c>
      <c r="Z70" s="4">
        <f t="shared" si="11"/>
        <v>0</v>
      </c>
    </row>
    <row r="71" spans="1:26" s="4" customFormat="1" x14ac:dyDescent="0.35">
      <c r="B71" s="4" t="s">
        <v>28</v>
      </c>
      <c r="C71" s="4">
        <v>22.32</v>
      </c>
      <c r="D71" s="4">
        <v>7.22</v>
      </c>
      <c r="E71" s="4">
        <v>23.46</v>
      </c>
      <c r="F71" s="4">
        <v>11.85</v>
      </c>
      <c r="G71" s="4">
        <v>18.96</v>
      </c>
      <c r="H71" s="4">
        <v>9.5</v>
      </c>
      <c r="I71" s="4">
        <f t="shared" si="6"/>
        <v>0.89046575709084075</v>
      </c>
      <c r="J71" s="4">
        <f t="shared" si="7"/>
        <v>0</v>
      </c>
      <c r="K71" s="4">
        <v>22.5</v>
      </c>
      <c r="L71" s="4">
        <v>6.74</v>
      </c>
      <c r="M71" s="4">
        <f>(C71-K71)*(SQRT(10))/(SQRT(D71^2+L71^2))</f>
        <v>-5.7629587710119459E-2</v>
      </c>
      <c r="N71" s="4">
        <f t="shared" si="8"/>
        <v>0</v>
      </c>
      <c r="O71" s="4">
        <v>22</v>
      </c>
      <c r="P71" s="4">
        <v>4.49</v>
      </c>
      <c r="Q71" s="4">
        <v>30.28</v>
      </c>
      <c r="R71" s="4">
        <v>6.45</v>
      </c>
      <c r="S71" s="4">
        <v>27.88</v>
      </c>
      <c r="T71" s="4">
        <v>3.31</v>
      </c>
      <c r="U71" s="4">
        <f t="shared" si="9"/>
        <v>-3.3333740407118788</v>
      </c>
      <c r="V71" s="4">
        <f t="shared" si="10"/>
        <v>0</v>
      </c>
      <c r="W71" s="4">
        <v>20.48</v>
      </c>
      <c r="X71" s="4">
        <v>22.98</v>
      </c>
      <c r="Y71" s="4">
        <f>(O71-W71)*(SQRT(10))/(SQRT(P71^2+X71^2))</f>
        <v>0.20528538452945722</v>
      </c>
      <c r="Z71" s="4">
        <f t="shared" si="11"/>
        <v>0</v>
      </c>
    </row>
    <row r="72" spans="1:26" s="2" customFormat="1" x14ac:dyDescent="0.35">
      <c r="B72" s="2" t="s">
        <v>18</v>
      </c>
      <c r="C72" s="2">
        <v>39.08</v>
      </c>
      <c r="D72" s="2">
        <v>28.12</v>
      </c>
      <c r="E72" s="2">
        <v>28.7</v>
      </c>
      <c r="F72" s="2">
        <v>12.19</v>
      </c>
      <c r="G72" s="2">
        <v>23.32</v>
      </c>
      <c r="H72" s="2">
        <v>6.22</v>
      </c>
      <c r="I72" s="2">
        <f t="shared" si="6"/>
        <v>1.7304865510223733</v>
      </c>
      <c r="J72" s="2">
        <f t="shared" si="7"/>
        <v>0</v>
      </c>
      <c r="K72" s="2">
        <v>33.6</v>
      </c>
      <c r="L72" s="2">
        <v>21.41</v>
      </c>
      <c r="M72" s="2">
        <f>(C72-K72)*(SQRT(10))/(SQRT(D72^2+L72^2))</f>
        <v>0.49031823258204449</v>
      </c>
      <c r="N72" s="2">
        <f t="shared" si="8"/>
        <v>0</v>
      </c>
      <c r="O72" s="2">
        <v>33.82</v>
      </c>
      <c r="P72" s="2">
        <v>19.18</v>
      </c>
      <c r="Q72" s="2">
        <v>25.1</v>
      </c>
      <c r="R72" s="2">
        <v>7.71</v>
      </c>
      <c r="S72" s="2">
        <v>32.08</v>
      </c>
      <c r="T72" s="2">
        <v>11.53</v>
      </c>
      <c r="U72" s="2">
        <f t="shared" si="9"/>
        <v>0.2458732723717158</v>
      </c>
      <c r="V72" s="2">
        <f t="shared" si="10"/>
        <v>0</v>
      </c>
      <c r="W72" s="2">
        <v>56.84</v>
      </c>
      <c r="X72" s="2">
        <v>25.81</v>
      </c>
      <c r="Y72" s="2">
        <f>(O72-W72)*(SQRT(10))/(SQRT(P72^2+X72^2))</f>
        <v>-2.2638052606222421</v>
      </c>
      <c r="Z72" s="2">
        <f t="shared" si="11"/>
        <v>0</v>
      </c>
    </row>
    <row r="73" spans="1:26" s="2" customFormat="1" x14ac:dyDescent="0.35">
      <c r="B73" s="2" t="s">
        <v>19</v>
      </c>
      <c r="C73" s="2">
        <v>34.840000000000003</v>
      </c>
      <c r="D73" s="2">
        <v>21.85</v>
      </c>
      <c r="E73" s="2">
        <v>21.94</v>
      </c>
      <c r="F73" s="2">
        <v>9.7200000000000006</v>
      </c>
      <c r="G73" s="2">
        <v>26.16</v>
      </c>
      <c r="H73" s="2">
        <v>9.7200000000000006</v>
      </c>
      <c r="I73" s="2">
        <f t="shared" si="6"/>
        <v>1.1477818031139162</v>
      </c>
      <c r="J73" s="2">
        <f t="shared" si="7"/>
        <v>0</v>
      </c>
      <c r="K73" s="2">
        <v>27.18</v>
      </c>
      <c r="L73" s="2">
        <v>22.91</v>
      </c>
      <c r="M73" s="2">
        <f>(C73-K73)*(SQRT(10))/(SQRT(D73^2+L73^2))</f>
        <v>0.76512420448603424</v>
      </c>
      <c r="N73" s="2">
        <f t="shared" si="8"/>
        <v>0</v>
      </c>
      <c r="O73" s="2">
        <v>36.479999999999997</v>
      </c>
      <c r="P73" s="2">
        <v>14.53</v>
      </c>
      <c r="Q73" s="2">
        <v>22.44</v>
      </c>
      <c r="R73" s="2">
        <v>7.35</v>
      </c>
      <c r="S73" s="2">
        <v>26.9</v>
      </c>
      <c r="T73" s="2">
        <v>9.6300000000000008</v>
      </c>
      <c r="U73" s="2">
        <f t="shared" si="9"/>
        <v>1.7379221345301954</v>
      </c>
      <c r="V73" s="2">
        <f t="shared" si="10"/>
        <v>1</v>
      </c>
      <c r="W73" s="2">
        <v>59.74</v>
      </c>
      <c r="X73" s="2">
        <v>18.829999999999998</v>
      </c>
      <c r="Y73" s="2">
        <f>(O73-W73)*(SQRT(10))/(SQRT(P73^2+X73^2))</f>
        <v>-3.0925771049924911</v>
      </c>
      <c r="Z73" s="2">
        <f t="shared" si="11"/>
        <v>0</v>
      </c>
    </row>
    <row r="74" spans="1:26" s="2" customFormat="1" x14ac:dyDescent="0.35">
      <c r="B74" s="2" t="s">
        <v>20</v>
      </c>
      <c r="C74" s="2">
        <v>31.26</v>
      </c>
      <c r="D74" s="2">
        <v>24.51</v>
      </c>
      <c r="E74" s="2">
        <v>19.46</v>
      </c>
      <c r="F74" s="2">
        <v>10.57</v>
      </c>
      <c r="G74" s="2">
        <v>26.3</v>
      </c>
      <c r="H74" s="2">
        <v>10.02</v>
      </c>
      <c r="I74" s="2">
        <f t="shared" si="6"/>
        <v>0.5923510320874924</v>
      </c>
      <c r="J74" s="2">
        <f t="shared" si="7"/>
        <v>0</v>
      </c>
      <c r="K74" s="2">
        <v>27.52</v>
      </c>
      <c r="L74" s="2">
        <v>22.67</v>
      </c>
      <c r="M74" s="2">
        <f>(C74-K74)*(SQRT(10))/(SQRT(D74^2+L74^2))</f>
        <v>0.3542408494570134</v>
      </c>
      <c r="N74" s="2">
        <f t="shared" si="8"/>
        <v>0</v>
      </c>
      <c r="O74" s="2">
        <v>41.6</v>
      </c>
      <c r="P74" s="2">
        <v>23.2</v>
      </c>
      <c r="Q74" s="2">
        <v>22.44</v>
      </c>
      <c r="R74" s="2">
        <v>7.34</v>
      </c>
      <c r="S74" s="2">
        <v>26.66</v>
      </c>
      <c r="T74" s="2">
        <v>9.52</v>
      </c>
      <c r="U74" s="2">
        <f t="shared" si="9"/>
        <v>1.8839528120048021</v>
      </c>
      <c r="V74" s="2">
        <f t="shared" si="10"/>
        <v>1</v>
      </c>
      <c r="W74" s="2">
        <v>60.02</v>
      </c>
      <c r="X74" s="2">
        <v>19.02</v>
      </c>
      <c r="Y74" s="2">
        <f>(O74-W74)*(SQRT(10))/(SQRT(P74^2+X74^2))</f>
        <v>-1.9416380518683105</v>
      </c>
      <c r="Z74" s="2">
        <f t="shared" si="11"/>
        <v>0</v>
      </c>
    </row>
    <row r="75" spans="1:26" s="3" customFormat="1" x14ac:dyDescent="0.35">
      <c r="B75" s="3" t="s">
        <v>22</v>
      </c>
      <c r="C75" s="3">
        <v>35.18</v>
      </c>
      <c r="D75" s="3">
        <v>19.95</v>
      </c>
      <c r="E75" s="3">
        <v>27.46</v>
      </c>
      <c r="F75" s="3">
        <v>8.1199999999999992</v>
      </c>
      <c r="G75" s="3">
        <v>27.58</v>
      </c>
      <c r="H75" s="3">
        <v>14.1</v>
      </c>
      <c r="I75" s="3">
        <f t="shared" si="6"/>
        <v>0.98377240632678609</v>
      </c>
      <c r="J75" s="3">
        <f t="shared" si="7"/>
        <v>0</v>
      </c>
      <c r="K75" s="3">
        <v>29.9</v>
      </c>
      <c r="L75" s="3">
        <v>21.35</v>
      </c>
      <c r="M75" s="3">
        <f>(C75-K75)*(SQRT(10))/(SQRT(D75^2+L75^2))</f>
        <v>0.57141217439069303</v>
      </c>
      <c r="N75" s="3">
        <f t="shared" si="8"/>
        <v>0</v>
      </c>
      <c r="O75" s="3">
        <v>29.64</v>
      </c>
      <c r="P75" s="3">
        <v>14.72</v>
      </c>
      <c r="Q75" s="3">
        <v>19.420000000000002</v>
      </c>
      <c r="R75" s="3">
        <v>6.97</v>
      </c>
      <c r="S75" s="3">
        <v>31.82</v>
      </c>
      <c r="T75" s="3">
        <v>10.28</v>
      </c>
      <c r="U75" s="3">
        <f t="shared" si="9"/>
        <v>-0.3839618501066035</v>
      </c>
      <c r="V75" s="3">
        <f t="shared" si="10"/>
        <v>0</v>
      </c>
      <c r="W75" s="3">
        <v>59.46</v>
      </c>
      <c r="X75" s="3">
        <v>25.09</v>
      </c>
      <c r="Y75" s="3">
        <f>(O75-W75)*(SQRT(10))/(SQRT(P75^2+X75^2))</f>
        <v>-3.2417132262667381</v>
      </c>
      <c r="Z75" s="3">
        <f t="shared" si="11"/>
        <v>0</v>
      </c>
    </row>
    <row r="76" spans="1:26" s="3" customFormat="1" x14ac:dyDescent="0.35">
      <c r="A76" s="3" t="s">
        <v>35</v>
      </c>
      <c r="B76" s="3" t="s">
        <v>23</v>
      </c>
      <c r="C76" s="3">
        <v>34.08</v>
      </c>
      <c r="D76" s="3">
        <v>23.35</v>
      </c>
      <c r="E76" s="3">
        <v>22.7</v>
      </c>
      <c r="F76" s="3">
        <v>8.1999999999999993</v>
      </c>
      <c r="G76" s="3">
        <v>24.3</v>
      </c>
      <c r="H76" s="3">
        <v>5.93</v>
      </c>
      <c r="I76" s="3">
        <f t="shared" si="6"/>
        <v>1.2837482572835621</v>
      </c>
      <c r="J76" s="3">
        <f t="shared" si="7"/>
        <v>0</v>
      </c>
      <c r="K76" s="3">
        <v>25.88</v>
      </c>
      <c r="L76" s="3">
        <v>24.09</v>
      </c>
      <c r="M76" s="3">
        <f>(C76-K76)*(SQRT(10))/(SQRT(D76^2+L76^2))</f>
        <v>0.77291429651775345</v>
      </c>
      <c r="N76" s="3">
        <f t="shared" si="8"/>
        <v>0</v>
      </c>
      <c r="O76" s="3">
        <v>31.26</v>
      </c>
      <c r="P76" s="3">
        <v>18.21</v>
      </c>
      <c r="Q76" s="3">
        <v>22.48</v>
      </c>
      <c r="R76" s="3">
        <v>3.59</v>
      </c>
      <c r="S76" s="3">
        <v>29.08</v>
      </c>
      <c r="T76" s="3">
        <v>7.08</v>
      </c>
      <c r="U76" s="3">
        <f t="shared" si="9"/>
        <v>0.35284020280105793</v>
      </c>
      <c r="V76" s="3">
        <f t="shared" si="10"/>
        <v>0</v>
      </c>
      <c r="W76" s="3">
        <v>47.86</v>
      </c>
      <c r="X76" s="3">
        <v>14.05</v>
      </c>
      <c r="Y76" s="3">
        <f>(O76-W76)*(SQRT(10))/(SQRT(P76^2+X76^2))</f>
        <v>-2.2823252911196943</v>
      </c>
      <c r="Z76" s="3">
        <f t="shared" si="11"/>
        <v>0</v>
      </c>
    </row>
    <row r="77" spans="1:26" s="3" customFormat="1" x14ac:dyDescent="0.35">
      <c r="B77" s="3" t="s">
        <v>24</v>
      </c>
      <c r="C77" s="3">
        <v>31.98</v>
      </c>
      <c r="D77" s="3">
        <v>14.61</v>
      </c>
      <c r="E77" s="3">
        <v>22.32</v>
      </c>
      <c r="F77" s="3">
        <v>8.4</v>
      </c>
      <c r="G77" s="3">
        <v>24.38</v>
      </c>
      <c r="H77" s="3">
        <v>5.96</v>
      </c>
      <c r="I77" s="3">
        <f t="shared" si="6"/>
        <v>1.5231295910008888</v>
      </c>
      <c r="J77" s="3">
        <f t="shared" si="7"/>
        <v>0</v>
      </c>
      <c r="K77" s="3">
        <v>25.72</v>
      </c>
      <c r="L77" s="3">
        <v>23.7</v>
      </c>
      <c r="M77" s="3">
        <f>(C77-K77)*(SQRT(10))/(SQRT(D77^2+L77^2))</f>
        <v>0.71102303470811279</v>
      </c>
      <c r="N77" s="3">
        <f t="shared" si="8"/>
        <v>0</v>
      </c>
      <c r="O77" s="3">
        <v>29.58</v>
      </c>
      <c r="P77" s="3">
        <v>16.670000000000002</v>
      </c>
      <c r="Q77" s="3">
        <v>22.38</v>
      </c>
      <c r="R77" s="3">
        <v>3.7</v>
      </c>
      <c r="S77" s="3">
        <v>29.1</v>
      </c>
      <c r="T77" s="3">
        <v>7.2</v>
      </c>
      <c r="U77" s="3">
        <f t="shared" si="9"/>
        <v>8.3591617803778759E-2</v>
      </c>
      <c r="V77" s="3">
        <f t="shared" si="10"/>
        <v>0</v>
      </c>
      <c r="W77" s="3">
        <v>47.5</v>
      </c>
      <c r="X77" s="3">
        <v>13.35</v>
      </c>
      <c r="Y77" s="3">
        <f>(O77-W77)*(SQRT(10))/(SQRT(P77^2+X77^2))</f>
        <v>-2.6533988818073437</v>
      </c>
      <c r="Z77" s="3">
        <f t="shared" si="11"/>
        <v>0</v>
      </c>
    </row>
    <row r="78" spans="1:26" s="3" customFormat="1" x14ac:dyDescent="0.35">
      <c r="B78" s="3" t="s">
        <v>25</v>
      </c>
      <c r="C78" s="3">
        <v>22.42</v>
      </c>
      <c r="D78" s="3">
        <v>10.69</v>
      </c>
      <c r="E78" s="3">
        <v>16.68</v>
      </c>
      <c r="F78" s="3">
        <v>7.75</v>
      </c>
      <c r="G78" s="3">
        <v>28.2</v>
      </c>
      <c r="H78" s="3">
        <v>16.37</v>
      </c>
      <c r="I78" s="3">
        <f t="shared" si="6"/>
        <v>-0.93487250494255925</v>
      </c>
      <c r="J78" s="3">
        <f t="shared" si="7"/>
        <v>0</v>
      </c>
      <c r="K78" s="3">
        <v>28.3</v>
      </c>
      <c r="L78" s="3">
        <v>23.33</v>
      </c>
      <c r="M78" s="3">
        <f>(C78-K78)*(SQRT(10))/(SQRT(D78^2+L78^2))</f>
        <v>-0.72456608674493928</v>
      </c>
      <c r="N78" s="3">
        <f t="shared" si="8"/>
        <v>0</v>
      </c>
      <c r="O78" s="3">
        <v>40.74</v>
      </c>
      <c r="P78" s="3">
        <v>20.02</v>
      </c>
      <c r="Q78" s="3">
        <v>21.7</v>
      </c>
      <c r="R78" s="3">
        <v>8.1</v>
      </c>
      <c r="S78" s="3">
        <v>25.56</v>
      </c>
      <c r="T78" s="3">
        <v>5.51</v>
      </c>
      <c r="U78" s="3">
        <f t="shared" si="9"/>
        <v>2.3118107991341272</v>
      </c>
      <c r="V78" s="3">
        <f t="shared" si="10"/>
        <v>1</v>
      </c>
      <c r="W78" s="3">
        <v>50.58</v>
      </c>
      <c r="X78" s="3">
        <v>12.89</v>
      </c>
      <c r="Y78" s="3">
        <f>(O78-W78)*(SQRT(10))/(SQRT(P78^2+X78^2))</f>
        <v>-1.306838020373231</v>
      </c>
      <c r="Z78" s="3">
        <f t="shared" si="11"/>
        <v>0</v>
      </c>
    </row>
    <row r="79" spans="1:26" s="4" customFormat="1" x14ac:dyDescent="0.35">
      <c r="B79" s="4" t="s">
        <v>26</v>
      </c>
      <c r="C79" s="4">
        <v>28.72</v>
      </c>
      <c r="D79" s="4">
        <v>11.36</v>
      </c>
      <c r="E79" s="4">
        <v>18.12</v>
      </c>
      <c r="F79" s="4">
        <v>10.43</v>
      </c>
      <c r="G79" s="4">
        <v>24.04</v>
      </c>
      <c r="H79" s="4">
        <v>9.91</v>
      </c>
      <c r="I79" s="4">
        <f t="shared" si="6"/>
        <v>0.98171753800557682</v>
      </c>
      <c r="J79" s="4">
        <f t="shared" si="7"/>
        <v>0</v>
      </c>
      <c r="K79" s="4">
        <v>20.62</v>
      </c>
      <c r="L79" s="4">
        <v>22.2</v>
      </c>
      <c r="M79" s="4">
        <f>(C79-K79)*(SQRT(10))/(SQRT(D79^2+L79^2))</f>
        <v>1.027136995240582</v>
      </c>
      <c r="N79" s="4">
        <f t="shared" si="8"/>
        <v>0</v>
      </c>
      <c r="O79" s="4">
        <v>22</v>
      </c>
      <c r="P79" s="4">
        <v>16.940000000000001</v>
      </c>
      <c r="Q79" s="4">
        <v>24.02</v>
      </c>
      <c r="R79" s="4">
        <v>7.07</v>
      </c>
      <c r="S79" s="4">
        <v>27</v>
      </c>
      <c r="T79" s="4">
        <v>4.3499999999999996</v>
      </c>
      <c r="U79" s="4">
        <f t="shared" si="9"/>
        <v>-0.90404517608972801</v>
      </c>
      <c r="V79" s="4">
        <f t="shared" si="10"/>
        <v>0</v>
      </c>
      <c r="W79" s="4">
        <v>43.52</v>
      </c>
      <c r="X79" s="4">
        <v>19.07</v>
      </c>
      <c r="Y79" s="4">
        <f>(O79-W79)*(SQRT(10))/(SQRT(P79^2+X79^2))</f>
        <v>-2.6679379546163755</v>
      </c>
      <c r="Z79" s="4">
        <f t="shared" si="11"/>
        <v>0</v>
      </c>
    </row>
    <row r="80" spans="1:26" s="4" customFormat="1" x14ac:dyDescent="0.35">
      <c r="B80" s="4" t="s">
        <v>27</v>
      </c>
      <c r="C80" s="4">
        <v>16.62</v>
      </c>
      <c r="D80" s="4">
        <v>9.35</v>
      </c>
      <c r="E80" s="4">
        <v>17.399999999999999</v>
      </c>
      <c r="F80" s="4">
        <v>9.27</v>
      </c>
      <c r="G80" s="4">
        <v>20.84</v>
      </c>
      <c r="H80" s="4">
        <v>7.9</v>
      </c>
      <c r="I80" s="4">
        <f t="shared" si="6"/>
        <v>-1.0902081843261746</v>
      </c>
      <c r="J80" s="4">
        <f t="shared" si="7"/>
        <v>0</v>
      </c>
      <c r="K80" s="4">
        <v>22.96</v>
      </c>
      <c r="L80" s="4">
        <v>11.08</v>
      </c>
      <c r="M80" s="4">
        <f>(C80-K80)*(SQRT(10))/(SQRT(D80^2+L80^2))</f>
        <v>-1.3828795973399965</v>
      </c>
      <c r="N80" s="4">
        <f t="shared" si="8"/>
        <v>0</v>
      </c>
      <c r="O80" s="4">
        <v>22.74</v>
      </c>
      <c r="P80" s="4">
        <v>12.74</v>
      </c>
      <c r="Q80" s="4">
        <v>24.44</v>
      </c>
      <c r="R80" s="4">
        <v>7.8</v>
      </c>
      <c r="S80" s="4">
        <v>25.78</v>
      </c>
      <c r="T80" s="4">
        <v>7.39</v>
      </c>
      <c r="U80" s="4">
        <f t="shared" si="9"/>
        <v>-0.65271574055244386</v>
      </c>
      <c r="V80" s="4">
        <f t="shared" si="10"/>
        <v>0</v>
      </c>
      <c r="W80" s="4">
        <v>36.520000000000003</v>
      </c>
      <c r="X80" s="4">
        <v>9.3000000000000007</v>
      </c>
      <c r="Y80" s="4">
        <f>(O80-W80)*(SQRT(10))/(SQRT(P80^2+X80^2))</f>
        <v>-2.7626516322075982</v>
      </c>
      <c r="Z80" s="4">
        <f t="shared" si="11"/>
        <v>0</v>
      </c>
    </row>
    <row r="81" spans="1:31" s="4" customFormat="1" x14ac:dyDescent="0.35">
      <c r="B81" s="4" t="s">
        <v>28</v>
      </c>
      <c r="C81" s="4">
        <v>25.1</v>
      </c>
      <c r="D81" s="4">
        <v>9.5500000000000007</v>
      </c>
      <c r="E81" s="4">
        <v>20.32</v>
      </c>
      <c r="F81" s="4">
        <v>8.24</v>
      </c>
      <c r="G81" s="4">
        <v>23.74</v>
      </c>
      <c r="H81" s="4">
        <v>5.31</v>
      </c>
      <c r="I81" s="4">
        <f t="shared" si="6"/>
        <v>0.3935856819783099</v>
      </c>
      <c r="J81" s="4">
        <f t="shared" si="7"/>
        <v>0</v>
      </c>
      <c r="K81" s="4">
        <v>24</v>
      </c>
      <c r="L81" s="4">
        <v>8.7799999999999994</v>
      </c>
      <c r="M81" s="4">
        <f>(C81-K81)*(SQRT(10))/(SQRT(D81^2+L81^2))</f>
        <v>0.26814047147072395</v>
      </c>
      <c r="N81" s="4">
        <f t="shared" si="8"/>
        <v>0</v>
      </c>
      <c r="O81" s="4">
        <v>25.22</v>
      </c>
      <c r="P81" s="4">
        <v>12.1</v>
      </c>
      <c r="Q81" s="4">
        <v>19.600000000000001</v>
      </c>
      <c r="R81" s="4">
        <v>8.02</v>
      </c>
      <c r="S81" s="4">
        <v>24.78</v>
      </c>
      <c r="T81" s="4">
        <v>8.1199999999999992</v>
      </c>
      <c r="U81" s="4">
        <f t="shared" si="9"/>
        <v>9.5484366353556518E-2</v>
      </c>
      <c r="V81" s="4">
        <f t="shared" si="10"/>
        <v>0</v>
      </c>
      <c r="W81" s="4">
        <v>37.119999999999997</v>
      </c>
      <c r="X81" s="4">
        <v>6.93</v>
      </c>
      <c r="Y81" s="4">
        <f>(O81-W81)*(SQRT(10))/(SQRT(P81^2+X81^2))</f>
        <v>-2.6987325727066938</v>
      </c>
      <c r="Z81" s="4">
        <f t="shared" si="11"/>
        <v>0</v>
      </c>
    </row>
    <row r="82" spans="1:31" s="2" customFormat="1" x14ac:dyDescent="0.35">
      <c r="B82" s="2" t="s">
        <v>18</v>
      </c>
      <c r="C82" s="2">
        <v>88.79</v>
      </c>
      <c r="D82" s="2">
        <v>2.6</v>
      </c>
      <c r="E82" s="2">
        <v>88.77</v>
      </c>
      <c r="F82" s="2">
        <v>2.79</v>
      </c>
      <c r="G82" s="2">
        <v>87.04</v>
      </c>
      <c r="H82" s="2">
        <v>6.67</v>
      </c>
      <c r="I82" s="2">
        <f t="shared" si="6"/>
        <v>0.77302897848918584</v>
      </c>
      <c r="J82" s="2">
        <f t="shared" si="7"/>
        <v>0</v>
      </c>
      <c r="K82" s="2">
        <v>89.41</v>
      </c>
      <c r="L82" s="2">
        <v>1.99</v>
      </c>
      <c r="M82" s="2">
        <f>(C82-K82)*(SQRT(10))/(SQRT(D82^2+L82^2))</f>
        <v>-0.59881444922551086</v>
      </c>
      <c r="N82" s="2">
        <f t="shared" si="8"/>
        <v>0</v>
      </c>
      <c r="O82" s="2">
        <v>88.2</v>
      </c>
      <c r="P82" s="2">
        <v>2.12</v>
      </c>
      <c r="Q82" s="2">
        <v>88.73</v>
      </c>
      <c r="R82" s="2">
        <v>2.3199999999999998</v>
      </c>
      <c r="S82" s="2">
        <v>88.86</v>
      </c>
      <c r="T82" s="2">
        <v>2.41</v>
      </c>
      <c r="U82" s="2">
        <f t="shared" si="9"/>
        <v>-0.65023841594710485</v>
      </c>
      <c r="V82" s="2">
        <f t="shared" si="10"/>
        <v>0</v>
      </c>
      <c r="W82" s="2">
        <v>89.09</v>
      </c>
      <c r="X82" s="2">
        <v>2.13</v>
      </c>
      <c r="Y82" s="2">
        <f>(O82-W82)*(SQRT(10))/(SQRT(P82^2+X82^2))</f>
        <v>-0.93651528991480892</v>
      </c>
      <c r="Z82" s="2">
        <f t="shared" si="11"/>
        <v>0</v>
      </c>
    </row>
    <row r="83" spans="1:31" s="2" customFormat="1" x14ac:dyDescent="0.35">
      <c r="B83" s="2" t="s">
        <v>19</v>
      </c>
      <c r="C83" s="2">
        <v>88.18</v>
      </c>
      <c r="D83" s="2">
        <v>2.4300000000000002</v>
      </c>
      <c r="E83" s="2">
        <v>84.99</v>
      </c>
      <c r="F83" s="2">
        <v>10.31</v>
      </c>
      <c r="G83" s="2">
        <v>85.32</v>
      </c>
      <c r="H83" s="2">
        <v>5.52</v>
      </c>
      <c r="I83" s="2">
        <f t="shared" si="6"/>
        <v>1.4995561808421272</v>
      </c>
      <c r="J83" s="2">
        <f t="shared" si="7"/>
        <v>0</v>
      </c>
      <c r="K83" s="2">
        <v>87.67</v>
      </c>
      <c r="L83" s="2">
        <v>3.37</v>
      </c>
      <c r="M83" s="2">
        <f>(C83-K83)*(SQRT(10))/(SQRT(D83^2+L83^2))</f>
        <v>0.38817461941574855</v>
      </c>
      <c r="N83" s="2">
        <f t="shared" si="8"/>
        <v>0</v>
      </c>
      <c r="O83" s="2">
        <v>87.91</v>
      </c>
      <c r="P83" s="2">
        <v>2.27</v>
      </c>
      <c r="Q83" s="2">
        <v>89.13</v>
      </c>
      <c r="R83" s="2">
        <v>2.21</v>
      </c>
      <c r="S83" s="2">
        <v>83.2</v>
      </c>
      <c r="T83" s="2">
        <v>10.25</v>
      </c>
      <c r="U83" s="2">
        <f t="shared" si="9"/>
        <v>1.4187300466159856</v>
      </c>
      <c r="V83" s="2">
        <f t="shared" si="10"/>
        <v>0</v>
      </c>
      <c r="W83" s="2">
        <v>87.11</v>
      </c>
      <c r="X83" s="2">
        <v>2.74</v>
      </c>
      <c r="Y83" s="2">
        <f>(O83-W83)*(SQRT(10))/(SQRT(P83^2+X83^2))</f>
        <v>0.71099174473943871</v>
      </c>
      <c r="Z83" s="2">
        <f t="shared" si="11"/>
        <v>0</v>
      </c>
    </row>
    <row r="84" spans="1:31" s="2" customFormat="1" x14ac:dyDescent="0.35">
      <c r="B84" s="2" t="s">
        <v>20</v>
      </c>
      <c r="C84" s="2">
        <v>88.34</v>
      </c>
      <c r="D84" s="2">
        <v>2.08</v>
      </c>
      <c r="E84" s="2">
        <v>85.05</v>
      </c>
      <c r="F84" s="2">
        <v>10.33</v>
      </c>
      <c r="G84" s="2">
        <v>85.56</v>
      </c>
      <c r="H84" s="2">
        <v>5.64</v>
      </c>
      <c r="I84" s="2">
        <f t="shared" si="6"/>
        <v>1.4624288875195215</v>
      </c>
      <c r="J84" s="2">
        <f t="shared" si="7"/>
        <v>0</v>
      </c>
      <c r="K84" s="2">
        <v>88.2</v>
      </c>
      <c r="L84" s="2">
        <v>3</v>
      </c>
      <c r="M84" s="2">
        <f>(C84-K84)*(SQRT(10))/(SQRT(D84^2+L84^2))</f>
        <v>0.12127509215394616</v>
      </c>
      <c r="N84" s="2">
        <f t="shared" si="8"/>
        <v>0</v>
      </c>
      <c r="O84" s="2">
        <v>85.68</v>
      </c>
      <c r="P84" s="2">
        <v>5.49</v>
      </c>
      <c r="Q84" s="2">
        <v>89.07</v>
      </c>
      <c r="R84" s="2">
        <v>2.19</v>
      </c>
      <c r="S84" s="2">
        <v>83.4</v>
      </c>
      <c r="T84" s="2">
        <v>10.35</v>
      </c>
      <c r="U84" s="2">
        <f t="shared" si="9"/>
        <v>0.6154017636344542</v>
      </c>
      <c r="V84" s="2">
        <f t="shared" si="10"/>
        <v>0</v>
      </c>
      <c r="W84" s="2">
        <v>87.4</v>
      </c>
      <c r="X84" s="2">
        <v>2.41</v>
      </c>
      <c r="Y84" s="2">
        <f>(O84-W84)*(SQRT(10))/(SQRT(P84^2+X84^2))</f>
        <v>-0.9071724910692287</v>
      </c>
      <c r="Z84" s="2">
        <f t="shared" si="11"/>
        <v>0</v>
      </c>
    </row>
    <row r="85" spans="1:31" s="3" customFormat="1" x14ac:dyDescent="0.35">
      <c r="B85" s="3" t="s">
        <v>22</v>
      </c>
      <c r="C85" s="3">
        <v>88.29</v>
      </c>
      <c r="D85" s="3">
        <v>1.64</v>
      </c>
      <c r="E85" s="3">
        <v>86.57</v>
      </c>
      <c r="F85" s="3">
        <v>5.97</v>
      </c>
      <c r="G85" s="3">
        <v>75.16</v>
      </c>
      <c r="H85" s="3">
        <v>24.2</v>
      </c>
      <c r="I85" s="3">
        <f t="shared" si="6"/>
        <v>1.7118053387895289</v>
      </c>
      <c r="J85" s="3">
        <f t="shared" si="7"/>
        <v>0</v>
      </c>
      <c r="K85" s="3">
        <v>83.7</v>
      </c>
      <c r="L85" s="3">
        <v>6</v>
      </c>
      <c r="M85" s="3">
        <f>(C85-K85)*(SQRT(10))/(SQRT(D85^2+L85^2))</f>
        <v>2.3335416979795816</v>
      </c>
      <c r="N85" s="3">
        <f t="shared" si="8"/>
        <v>1</v>
      </c>
      <c r="O85" s="3">
        <v>84.14</v>
      </c>
      <c r="P85" s="3">
        <v>8.42</v>
      </c>
      <c r="Q85" s="3">
        <v>87.63</v>
      </c>
      <c r="R85" s="3">
        <v>1.88</v>
      </c>
      <c r="S85" s="3">
        <v>81.98</v>
      </c>
      <c r="T85" s="3">
        <v>6.83</v>
      </c>
      <c r="U85" s="3">
        <f t="shared" si="9"/>
        <v>0.63001532946573691</v>
      </c>
      <c r="V85" s="3">
        <f t="shared" si="10"/>
        <v>0</v>
      </c>
      <c r="W85" s="3">
        <v>82.98</v>
      </c>
      <c r="X85" s="3">
        <v>2.91</v>
      </c>
      <c r="Y85" s="3">
        <f>(O85-W85)*(SQRT(10))/(SQRT(P85^2+X85^2))</f>
        <v>0.41176065583286869</v>
      </c>
      <c r="Z85" s="3">
        <f t="shared" si="11"/>
        <v>0</v>
      </c>
    </row>
    <row r="86" spans="1:31" s="3" customFormat="1" x14ac:dyDescent="0.35">
      <c r="A86" s="3" t="s">
        <v>36</v>
      </c>
      <c r="B86" s="3" t="s">
        <v>23</v>
      </c>
      <c r="C86" s="3">
        <v>87.33</v>
      </c>
      <c r="D86" s="3">
        <v>2.74</v>
      </c>
      <c r="E86" s="3">
        <v>85.71</v>
      </c>
      <c r="F86" s="3">
        <v>6.37</v>
      </c>
      <c r="G86" s="3">
        <v>86.17</v>
      </c>
      <c r="H86" s="3">
        <v>3.31</v>
      </c>
      <c r="I86" s="3">
        <f t="shared" si="6"/>
        <v>0.85368690895332189</v>
      </c>
      <c r="J86" s="3">
        <f t="shared" si="7"/>
        <v>0</v>
      </c>
      <c r="K86" s="3">
        <v>85.68</v>
      </c>
      <c r="L86" s="3">
        <v>5.04</v>
      </c>
      <c r="M86" s="3">
        <f>(C86-K86)*(SQRT(10))/(SQRT(D86^2+L86^2))</f>
        <v>0.90954728473708257</v>
      </c>
      <c r="N86" s="3">
        <f t="shared" si="8"/>
        <v>0</v>
      </c>
      <c r="O86" s="3">
        <v>86.63</v>
      </c>
      <c r="P86" s="3">
        <v>1.84</v>
      </c>
      <c r="Q86" s="3">
        <v>87.6</v>
      </c>
      <c r="R86" s="3">
        <v>2.0099999999999998</v>
      </c>
      <c r="S86" s="3">
        <v>73.27</v>
      </c>
      <c r="T86" s="3">
        <v>16.100000000000001</v>
      </c>
      <c r="U86" s="3">
        <f t="shared" si="9"/>
        <v>2.6071302921238155</v>
      </c>
      <c r="V86" s="3">
        <f t="shared" si="10"/>
        <v>1</v>
      </c>
      <c r="W86" s="3">
        <v>79.08</v>
      </c>
      <c r="X86" s="3">
        <v>4.45</v>
      </c>
      <c r="Y86" s="3">
        <f>(O86-W86)*(SQRT(10))/(SQRT(P86^2+X86^2))</f>
        <v>4.9580895825637619</v>
      </c>
      <c r="Z86" s="3">
        <f t="shared" si="11"/>
        <v>1</v>
      </c>
    </row>
    <row r="87" spans="1:31" s="3" customFormat="1" x14ac:dyDescent="0.35">
      <c r="B87" s="3" t="s">
        <v>24</v>
      </c>
      <c r="C87" s="3">
        <v>88.11</v>
      </c>
      <c r="D87" s="3">
        <v>1.47</v>
      </c>
      <c r="E87" s="3">
        <v>85.88</v>
      </c>
      <c r="F87" s="3">
        <v>6.49</v>
      </c>
      <c r="G87" s="3">
        <v>85.68</v>
      </c>
      <c r="H87" s="3">
        <v>4.32</v>
      </c>
      <c r="I87" s="3">
        <f t="shared" si="6"/>
        <v>1.6839589311011887</v>
      </c>
      <c r="J87" s="3">
        <f t="shared" si="7"/>
        <v>0</v>
      </c>
      <c r="K87" s="3">
        <v>85.47</v>
      </c>
      <c r="L87" s="3">
        <v>4.6399999999999997</v>
      </c>
      <c r="M87" s="3">
        <f>(C87-K87)*(SQRT(10))/(SQRT(D87^2+L87^2))</f>
        <v>1.7152080782868158</v>
      </c>
      <c r="N87" s="3">
        <f t="shared" si="8"/>
        <v>0</v>
      </c>
      <c r="O87" s="3">
        <v>82.74</v>
      </c>
      <c r="P87" s="3">
        <v>3.94</v>
      </c>
      <c r="Q87" s="3">
        <v>87.7</v>
      </c>
      <c r="R87" s="3">
        <v>2.09</v>
      </c>
      <c r="S87" s="3">
        <v>71.72</v>
      </c>
      <c r="T87" s="3">
        <v>15.85</v>
      </c>
      <c r="U87" s="3">
        <f t="shared" si="9"/>
        <v>2.1336960600650436</v>
      </c>
      <c r="V87" s="3">
        <f t="shared" si="10"/>
        <v>1</v>
      </c>
      <c r="W87" s="3">
        <v>79.25</v>
      </c>
      <c r="X87" s="3">
        <v>4.25</v>
      </c>
      <c r="Y87" s="3">
        <f>(O87-W87)*(SQRT(10))/(SQRT(P87^2+X87^2))</f>
        <v>1.9043450377588664</v>
      </c>
      <c r="Z87" s="3">
        <f t="shared" si="11"/>
        <v>1</v>
      </c>
    </row>
    <row r="88" spans="1:31" s="3" customFormat="1" x14ac:dyDescent="0.35">
      <c r="B88" s="3" t="s">
        <v>25</v>
      </c>
      <c r="C88" s="3">
        <v>87.73</v>
      </c>
      <c r="D88" s="3">
        <v>1.93</v>
      </c>
      <c r="E88" s="3">
        <v>88.66</v>
      </c>
      <c r="F88" s="3">
        <v>0.56999999999999995</v>
      </c>
      <c r="G88" s="3">
        <v>82.34</v>
      </c>
      <c r="H88" s="3">
        <v>5.53</v>
      </c>
      <c r="I88" s="3">
        <f t="shared" si="6"/>
        <v>2.9100804107873515</v>
      </c>
      <c r="J88" s="3">
        <f t="shared" si="7"/>
        <v>1</v>
      </c>
      <c r="K88" s="3">
        <v>82.18</v>
      </c>
      <c r="L88" s="3">
        <v>5.7</v>
      </c>
      <c r="M88" s="3">
        <f>(C88-K88)*(SQRT(10))/(SQRT(D88^2+L88^2))</f>
        <v>2.9164150986118837</v>
      </c>
      <c r="N88" s="3">
        <f t="shared" si="8"/>
        <v>1</v>
      </c>
      <c r="O88" s="3">
        <v>75.290000000000006</v>
      </c>
      <c r="P88" s="3">
        <v>6.52</v>
      </c>
      <c r="Q88" s="3">
        <v>83.76</v>
      </c>
      <c r="R88" s="3">
        <v>3.54</v>
      </c>
      <c r="S88" s="3">
        <v>66.87</v>
      </c>
      <c r="T88" s="3">
        <v>8.56</v>
      </c>
      <c r="U88" s="3">
        <f t="shared" si="9"/>
        <v>2.4745020443679202</v>
      </c>
      <c r="V88" s="3">
        <f t="shared" si="10"/>
        <v>1</v>
      </c>
      <c r="W88" s="3">
        <v>77.09</v>
      </c>
      <c r="X88" s="3">
        <v>4.9000000000000004</v>
      </c>
      <c r="Y88" s="3">
        <f>(O88-W88)*(SQRT(10))/(SQRT(P88^2+X88^2))</f>
        <v>-0.6979030223255116</v>
      </c>
      <c r="Z88" s="3">
        <f t="shared" si="11"/>
        <v>0</v>
      </c>
    </row>
    <row r="89" spans="1:31" s="4" customFormat="1" x14ac:dyDescent="0.35">
      <c r="B89" s="4" t="s">
        <v>26</v>
      </c>
      <c r="C89" s="4">
        <v>86.75</v>
      </c>
      <c r="D89" s="4">
        <v>2.57</v>
      </c>
      <c r="E89" s="4">
        <v>86.07</v>
      </c>
      <c r="F89" s="4">
        <v>1.27</v>
      </c>
      <c r="G89" s="4">
        <v>73.319999999999993</v>
      </c>
      <c r="H89" s="4">
        <v>9.49</v>
      </c>
      <c r="I89" s="4">
        <f t="shared" si="6"/>
        <v>4.3195786407688903</v>
      </c>
      <c r="J89" s="4">
        <f t="shared" si="7"/>
        <v>1</v>
      </c>
      <c r="K89" s="4">
        <v>81.260000000000005</v>
      </c>
      <c r="L89" s="4">
        <v>3.58</v>
      </c>
      <c r="M89" s="4">
        <f>(C89-K89)*(SQRT(10))/(SQRT(D89^2+L89^2))</f>
        <v>3.9394282598160002</v>
      </c>
      <c r="N89" s="4">
        <f t="shared" si="8"/>
        <v>1</v>
      </c>
      <c r="O89" s="4">
        <v>72.459999999999994</v>
      </c>
      <c r="P89" s="4">
        <v>6.93</v>
      </c>
      <c r="Q89" s="4">
        <v>75.86</v>
      </c>
      <c r="R89" s="4">
        <v>7.05</v>
      </c>
      <c r="S89" s="4">
        <v>52.5</v>
      </c>
      <c r="T89" s="4">
        <v>7.85</v>
      </c>
      <c r="U89" s="4">
        <f t="shared" si="9"/>
        <v>6.0278351679792559</v>
      </c>
      <c r="V89" s="4">
        <f t="shared" si="10"/>
        <v>1</v>
      </c>
      <c r="W89" s="4">
        <v>61.99</v>
      </c>
      <c r="X89" s="4">
        <v>10.1</v>
      </c>
      <c r="Y89" s="4">
        <f>(O89-W89)*(SQRT(10))/(SQRT(P89^2+X89^2))</f>
        <v>2.7030279416907366</v>
      </c>
      <c r="Z89" s="4">
        <f t="shared" si="11"/>
        <v>1</v>
      </c>
    </row>
    <row r="90" spans="1:31" s="4" customFormat="1" x14ac:dyDescent="0.35">
      <c r="B90" s="4" t="s">
        <v>27</v>
      </c>
      <c r="C90" s="4">
        <v>84.85</v>
      </c>
      <c r="D90" s="4">
        <v>2.21</v>
      </c>
      <c r="E90" s="4">
        <v>83.6</v>
      </c>
      <c r="F90" s="4">
        <v>2</v>
      </c>
      <c r="G90" s="4">
        <v>75.33</v>
      </c>
      <c r="H90" s="4">
        <v>7.08</v>
      </c>
      <c r="I90" s="4">
        <f t="shared" si="6"/>
        <v>4.0589542122714253</v>
      </c>
      <c r="J90" s="4">
        <f t="shared" si="7"/>
        <v>1</v>
      </c>
      <c r="K90" s="4">
        <v>78.58</v>
      </c>
      <c r="L90" s="4">
        <v>6.3</v>
      </c>
      <c r="M90" s="4">
        <f>(C90-K90)*(SQRT(10))/(SQRT(D90^2+L90^2))</f>
        <v>2.9697934790220857</v>
      </c>
      <c r="N90" s="4">
        <f t="shared" si="8"/>
        <v>1</v>
      </c>
      <c r="O90" s="4">
        <v>60.11</v>
      </c>
      <c r="P90" s="4">
        <v>3.78</v>
      </c>
      <c r="Q90" s="4">
        <v>63.5</v>
      </c>
      <c r="R90" s="4">
        <v>6.69</v>
      </c>
      <c r="S90" s="4">
        <v>44.94</v>
      </c>
      <c r="T90" s="4">
        <v>2.33</v>
      </c>
      <c r="U90" s="4">
        <f t="shared" si="9"/>
        <v>10.8034348839524</v>
      </c>
      <c r="V90" s="4">
        <f t="shared" si="10"/>
        <v>1</v>
      </c>
      <c r="W90" s="4">
        <v>52.92</v>
      </c>
      <c r="X90" s="4">
        <v>11.73</v>
      </c>
      <c r="Y90" s="4">
        <f>(O90-W90)*(SQRT(10))/(SQRT(P90^2+X90^2))</f>
        <v>1.8449165956704179</v>
      </c>
      <c r="Z90" s="4">
        <f t="shared" si="11"/>
        <v>1</v>
      </c>
    </row>
    <row r="91" spans="1:31" s="4" customFormat="1" x14ac:dyDescent="0.35">
      <c r="B91" s="4" t="s">
        <v>28</v>
      </c>
      <c r="C91" s="4">
        <v>80.599999999999994</v>
      </c>
      <c r="D91" s="4">
        <v>4.75</v>
      </c>
      <c r="E91" s="4">
        <v>83.35</v>
      </c>
      <c r="F91" s="4">
        <v>1.93</v>
      </c>
      <c r="G91" s="4">
        <v>67.7</v>
      </c>
      <c r="H91" s="4">
        <v>13.65</v>
      </c>
      <c r="I91" s="4">
        <f>(C91-G91)*(SQRT(10))/(SQRT(D91^2+H91^2))</f>
        <v>2.8225138590068255</v>
      </c>
      <c r="J91" s="4">
        <f t="shared" si="7"/>
        <v>1</v>
      </c>
      <c r="K91" s="4">
        <v>73.88</v>
      </c>
      <c r="L91" s="4">
        <v>7.9</v>
      </c>
      <c r="M91" s="4">
        <f>(C91-K91)*(SQRT(10))/(SQRT(D91^2+L91^2))</f>
        <v>2.3053139329130428</v>
      </c>
      <c r="N91" s="4">
        <f t="shared" si="8"/>
        <v>1</v>
      </c>
      <c r="O91" s="4">
        <v>48.4</v>
      </c>
      <c r="P91" s="4">
        <v>7.31</v>
      </c>
      <c r="Q91" s="4">
        <v>46.81</v>
      </c>
      <c r="R91" s="4">
        <v>9.18</v>
      </c>
      <c r="S91" s="4">
        <v>36.33</v>
      </c>
      <c r="T91" s="4">
        <v>3.81</v>
      </c>
      <c r="U91" s="4">
        <f t="shared" si="9"/>
        <v>4.6302613944821847</v>
      </c>
      <c r="V91" s="4">
        <f t="shared" si="10"/>
        <v>1</v>
      </c>
      <c r="W91" s="4">
        <v>40.520000000000003</v>
      </c>
      <c r="X91" s="4">
        <v>9.9600000000000009</v>
      </c>
      <c r="Y91" s="4">
        <f>(O91-W91)*(SQRT(10))/(SQRT(P91^2+X91^2))</f>
        <v>2.0169508295049074</v>
      </c>
      <c r="Z91" s="4">
        <f t="shared" si="11"/>
        <v>1</v>
      </c>
    </row>
    <row r="93" spans="1:31" x14ac:dyDescent="0.35">
      <c r="A93" s="5"/>
      <c r="B93" s="5"/>
      <c r="C93" s="5"/>
      <c r="D93" s="5"/>
      <c r="E93" s="5"/>
      <c r="F93" s="5"/>
      <c r="G93" s="5"/>
      <c r="H93" s="5"/>
      <c r="I93" s="5" t="s">
        <v>41</v>
      </c>
      <c r="J93" s="5">
        <f>SUM(J12:J91)</f>
        <v>20</v>
      </c>
      <c r="K93" s="5"/>
      <c r="L93" s="5"/>
      <c r="M93" s="5"/>
      <c r="N93" s="5">
        <f t="shared" ref="N93:Z93" si="12">SUM(N12:N91)</f>
        <v>20</v>
      </c>
      <c r="O93" s="5"/>
      <c r="P93" s="5"/>
      <c r="Q93" s="5"/>
      <c r="R93" s="5"/>
      <c r="S93" s="5"/>
      <c r="T93" s="5"/>
      <c r="U93" s="5"/>
      <c r="V93" s="5">
        <f t="shared" si="12"/>
        <v>45</v>
      </c>
      <c r="W93" s="5"/>
      <c r="X93" s="5"/>
      <c r="Y93" s="5"/>
      <c r="Z93" s="5">
        <f t="shared" si="12"/>
        <v>26</v>
      </c>
      <c r="AA93" s="5"/>
      <c r="AB93" s="5"/>
      <c r="AC93" s="5"/>
      <c r="AD93" s="5"/>
      <c r="AE93" s="5"/>
    </row>
    <row r="95" spans="1:31" x14ac:dyDescent="0.35">
      <c r="I95" s="2" t="s">
        <v>42</v>
      </c>
      <c r="J95" s="2">
        <f>SUM(J12:J14,J22:J24,J32:J34,J42:J44,J52:J54,J62:J64,J72:J74,J82:J84)</f>
        <v>3</v>
      </c>
      <c r="M95" s="2" t="s">
        <v>42</v>
      </c>
      <c r="N95" s="2">
        <f>SUM(N12:N14,N22:N24,N32:N34,N42:N44,N52:N54,N62:N64,N72:N74,N82:N84)</f>
        <v>2</v>
      </c>
      <c r="U95" s="2" t="s">
        <v>42</v>
      </c>
      <c r="V95" s="2">
        <f>SUM(V12:V14,V22:V24,V32:V34,V42:V44,V52:V54,V62:V64,V72:V74,V82:V84)</f>
        <v>9</v>
      </c>
      <c r="Y95" s="2" t="s">
        <v>42</v>
      </c>
      <c r="Z95" s="2">
        <f>SUM(Z12:Z14,Z22:Z24,Z32:Z34,Z42:Z44,Z52:Z54,Z62:Z64,Z72:Z74,Z82:Z84)</f>
        <v>6</v>
      </c>
    </row>
    <row r="96" spans="1:31" x14ac:dyDescent="0.35">
      <c r="I96" s="3" t="s">
        <v>43</v>
      </c>
      <c r="J96" s="3">
        <f>SUM(J15:J18,J25:J28,J35:J38,J45:J48,J55:J58,J65:J68,J75:J78,J85:J88)</f>
        <v>6</v>
      </c>
      <c r="M96" s="3" t="s">
        <v>43</v>
      </c>
      <c r="N96" s="3">
        <f>SUM(N15:N18,N25:N28,N35:N38,N45:N48,N55:N58,N65:N68,N75:N78,N85:N88)</f>
        <v>7</v>
      </c>
      <c r="U96" s="3" t="s">
        <v>43</v>
      </c>
      <c r="V96" s="3">
        <f>SUM(V15:V18,V25:V28,V35:V38,V45:V48,V55:V58,V65:V68,V75:V78,V85:V88)</f>
        <v>19</v>
      </c>
      <c r="Y96" s="3" t="s">
        <v>43</v>
      </c>
      <c r="Z96" s="3">
        <f>SUM(Z15:Z18,Z25:Z28,Z35:Z38,Z45:Z48,Z55:Z58,Z65:Z68,Z75:Z78,Z85:Z88)</f>
        <v>15</v>
      </c>
    </row>
    <row r="97" spans="9:26" x14ac:dyDescent="0.35">
      <c r="I97" s="4" t="s">
        <v>44</v>
      </c>
      <c r="J97" s="4">
        <f>J93-J95-J96</f>
        <v>11</v>
      </c>
      <c r="M97" s="4" t="s">
        <v>44</v>
      </c>
      <c r="N97" s="4">
        <f>N93-N95-N96</f>
        <v>11</v>
      </c>
      <c r="U97" s="4" t="s">
        <v>44</v>
      </c>
      <c r="V97" s="4">
        <f>V93-V95-V96</f>
        <v>17</v>
      </c>
      <c r="Y97" s="4" t="s">
        <v>44</v>
      </c>
      <c r="Z97" s="4">
        <f>Z93-Z95-Z96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output_amazonpho_nrl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Pintu Kumar</cp:lastModifiedBy>
  <dcterms:created xsi:type="dcterms:W3CDTF">2025-03-17T14:59:03Z</dcterms:created>
  <dcterms:modified xsi:type="dcterms:W3CDTF">2025-03-18T07:03:11Z</dcterms:modified>
</cp:coreProperties>
</file>