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8.xml"/>
  <Override ContentType="application/vnd.openxmlformats-officedocument.drawing+xml" PartName="/xl/drawings/worksheetdrawing9.xml"/>
  <Override ContentType="application/vnd.openxmlformats-officedocument.drawing+xml" PartName="/xl/drawings/worksheetdrawing4.xml"/>
  <Override ContentType="application/vnd.openxmlformats-officedocument.drawing+xml" PartName="/xl/drawings/worksheetdrawing10.xml"/>
  <Override ContentType="application/vnd.openxmlformats-officedocument.drawing+xml" PartName="/xl/drawings/worksheetdrawing12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Match List" sheetId="2" r:id="rId4"/>
    <sheet state="visible" name="Matches Played" sheetId="3" r:id="rId5"/>
    <sheet state="visible" name="Matches Allied" sheetId="4" r:id="rId6"/>
    <sheet state="visible" name="Matches Opposing Team" sheetId="5" r:id="rId7"/>
    <sheet state="visible" name="Matches Opposing OR Allied Team" sheetId="6" r:id="rId8"/>
    <sheet state="visible" name="Settings" sheetId="7" r:id="rId9"/>
    <sheet state="visible" name="Example Match 1" sheetId="8" r:id="rId10"/>
    <sheet state="visible" name="Sheet10" sheetId="9" r:id="rId11"/>
    <sheet state="visible" name="qual_template" sheetId="10" r:id="rId12"/>
    <sheet state="visible" name="elim_template" sheetId="11" r:id="rId13"/>
    <sheet state="visible" name="rank_template" sheetId="12" r:id="rId14"/>
  </sheets>
  <definedNames/>
  <calcPr/>
</workbook>
</file>

<file path=xl/sharedStrings.xml><?xml version="1.0" encoding="utf-8"?>
<sst xmlns="http://schemas.openxmlformats.org/spreadsheetml/2006/main" count="609" uniqueCount="86">
  <si>
    <t>Team Num</t>
  </si>
  <si>
    <t>Oakland Arts</t>
  </si>
  <si>
    <t>Match Number</t>
  </si>
  <si>
    <t>Number of Teams</t>
  </si>
  <si>
    <t>Encinal HS</t>
  </si>
  <si>
    <t>Albany HS</t>
  </si>
  <si>
    <t>Pinole Valley</t>
  </si>
  <si>
    <t>ACLC</t>
  </si>
  <si>
    <t>Lighthouse Community</t>
  </si>
  <si>
    <t>Balboa HS</t>
  </si>
  <si>
    <t>Lionel Wilson</t>
  </si>
  <si>
    <t>REALM Charter</t>
  </si>
  <si>
    <t>El Cerrito</t>
  </si>
  <si>
    <t>De Anza HS</t>
  </si>
  <si>
    <t>Wallenberg HS</t>
  </si>
  <si>
    <t>Ralph Bunche</t>
  </si>
  <si>
    <t>Oakland Tech</t>
  </si>
  <si>
    <t>Aspire Cal Prep</t>
  </si>
  <si>
    <t>Arroyo HS</t>
  </si>
  <si>
    <t>Starting Time</t>
  </si>
  <si>
    <t>NCLC</t>
  </si>
  <si>
    <t>LPS Richmond</t>
  </si>
  <si>
    <t>Head-Royce</t>
  </si>
  <si>
    <t>San Lorenzo HS</t>
  </si>
  <si>
    <t>Community Day</t>
  </si>
  <si>
    <t>Berkeley HS</t>
  </si>
  <si>
    <t>Bishop O'Dowd</t>
  </si>
  <si>
    <t>Ending Time</t>
  </si>
  <si>
    <t>Match Length</t>
  </si>
  <si>
    <t>Alameda Community Learning Center</t>
  </si>
  <si>
    <t>Match Time</t>
  </si>
  <si>
    <t>Blue 1 Number</t>
  </si>
  <si>
    <t>Blue 1 Name</t>
  </si>
  <si>
    <t>Blue 2 Number</t>
  </si>
  <si>
    <t>Blue 2 Name</t>
  </si>
  <si>
    <t>Blue Score</t>
  </si>
  <si>
    <t>Rank</t>
  </si>
  <si>
    <t>Gold 1 Number</t>
  </si>
  <si>
    <t>Team Number</t>
  </si>
  <si>
    <t>Gold 1 Name</t>
  </si>
  <si>
    <t>Team Name</t>
  </si>
  <si>
    <t>Gold 2 Number</t>
  </si>
  <si>
    <t>Ranking Points</t>
  </si>
  <si>
    <t>Gold 2 Name</t>
  </si>
  <si>
    <t>Qualification Points</t>
  </si>
  <si>
    <t>Gold Score</t>
  </si>
  <si>
    <t>Wins</t>
  </si>
  <si>
    <t>Ties</t>
  </si>
  <si>
    <t>Albany High School</t>
  </si>
  <si>
    <t>Losses</t>
  </si>
  <si>
    <t>Arroyo High School</t>
  </si>
  <si>
    <t>Aspire California College Preparatory Academy</t>
  </si>
  <si>
    <t>Balboa High School</t>
  </si>
  <si>
    <t>Berkeley High School</t>
  </si>
  <si>
    <t>Community Day School</t>
  </si>
  <si>
    <t>De Anza High School</t>
  </si>
  <si>
    <t>El Cerrito High School</t>
  </si>
  <si>
    <t>Encinal High School</t>
  </si>
  <si>
    <t>Lighthouse Community Charter School</t>
  </si>
  <si>
    <t>Lionel Wilson College Prep</t>
  </si>
  <si>
    <t>Nea Community Learning Center</t>
  </si>
  <si>
    <t>Oakland Technical High School</t>
  </si>
  <si>
    <t>Ralph J. Bunche High School</t>
  </si>
  <si>
    <t>REALM Charter School</t>
  </si>
  <si>
    <t>San Lorenzo high school</t>
  </si>
  <si>
    <t>Wallenberg High School</t>
  </si>
  <si>
    <t>El Cerrito HS</t>
  </si>
  <si>
    <t>Playable</t>
  </si>
  <si>
    <t>Total Matches Played</t>
  </si>
  <si>
    <t>AvgTimeBetween Matches</t>
  </si>
  <si>
    <t>Time between Matches</t>
  </si>
  <si>
    <t>Blue 1</t>
  </si>
  <si>
    <t>Blue 2</t>
  </si>
  <si>
    <t>Gold 1</t>
  </si>
  <si>
    <t>Gold 2</t>
  </si>
  <si>
    <t>San Lorenzo</t>
  </si>
  <si>
    <t>Wallenberg</t>
  </si>
  <si>
    <t>Max Matches Played</t>
  </si>
  <si>
    <t>Number of Teams with Max Matches</t>
  </si>
  <si>
    <t>Number of Teams without Max Matches</t>
  </si>
  <si>
    <t xml:space="preserve">Total Team Count Check </t>
  </si>
  <si>
    <t>LPS</t>
  </si>
  <si>
    <t>De Anza</t>
  </si>
  <si>
    <t>undefined</t>
  </si>
  <si>
    <t>Berkeley</t>
  </si>
  <si>
    <t>Average Match Wait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</si>
</sst>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&quot; &quot;am/pm"/>
  </numFmts>
  <fonts count="5">
    <font>
      <sz val="10.0"/>
      <name val="Arial"/>
    </font>
    <font>
      <b/>
    </font>
    <font/>
    <font>
      <sz val="10.0"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/>
  </cellStyleXfs>
  <cellXfs count="2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20" xfId="0" applyAlignment="1" applyFont="1" applyNumberFormat="1">
      <alignment/>
    </xf>
    <xf borderId="1" fillId="0" fontId="3" numFmtId="0" xfId="0" applyAlignment="1" applyFont="1">
      <alignment horizontal="left"/>
    </xf>
    <xf borderId="1" fillId="0" fontId="1" numFmtId="0" xfId="0" applyFont="1"/>
    <xf borderId="1" fillId="0" fontId="3" numFmtId="0" xfId="0" applyAlignment="1" applyFont="1">
      <alignment horizontal="right"/>
    </xf>
    <xf borderId="1" fillId="0" fontId="1" numFmtId="0" xfId="0" applyAlignment="1" applyFont="1">
      <alignment wrapText="1"/>
    </xf>
    <xf borderId="1" fillId="0" fontId="3" numFmtId="164" xfId="0" applyAlignment="1" applyFont="1" applyNumberFormat="1">
      <alignment horizontal="right"/>
    </xf>
    <xf borderId="1" fillId="0" fontId="3" numFmtId="0" xfId="0" applyAlignment="1" applyFont="1">
      <alignment horizontal="right"/>
    </xf>
    <xf borderId="1" fillId="0" fontId="2" numFmtId="164" xfId="0" applyFont="1" applyNumberFormat="1"/>
    <xf borderId="1" fillId="0" fontId="4" numFmtId="0" xfId="0" applyAlignment="1" applyFont="1">
      <alignment horizontal="right"/>
    </xf>
    <xf borderId="1" fillId="0" fontId="4" numFmtId="164" xfId="0" applyAlignment="1" applyFont="1" applyNumberFormat="1">
      <alignment horizontal="left"/>
    </xf>
    <xf borderId="1" fillId="0" fontId="2" numFmtId="0" xfId="0" applyAlignment="1" applyFont="1">
      <alignment/>
    </xf>
    <xf borderId="1" fillId="2" fontId="2" numFmtId="0" xfId="0" applyAlignment="1" applyFill="1" applyFont="1">
      <alignment/>
    </xf>
    <xf borderId="1" fillId="0" fontId="2" numFmtId="164" xfId="0" applyAlignment="1" applyFont="1" applyNumberFormat="1">
      <alignment horizontal="right"/>
    </xf>
    <xf borderId="1" fillId="0" fontId="2" numFmtId="0" xfId="0" applyAlignment="1" applyFont="1">
      <alignment horizontal="center"/>
    </xf>
    <xf borderId="1" fillId="0" fontId="3" numFmtId="164" xfId="0" applyAlignment="1" applyFont="1" applyNumberFormat="1">
      <alignment horizontal="right"/>
    </xf>
    <xf borderId="1" fillId="0" fontId="2" numFmtId="164" xfId="0" applyAlignment="1" applyFont="1" applyNumberFormat="1">
      <alignment horizontal="right"/>
    </xf>
    <xf borderId="2" fillId="0" fontId="2" numFmtId="0" xfId="0" applyAlignment="1" applyBorder="1" applyFont="1">
      <alignment/>
    </xf>
    <xf borderId="2" fillId="0" fontId="4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2" fillId="0" fontId="2" numFmtId="0" xfId="0" applyBorder="1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4" Type="http://schemas.openxmlformats.org/officeDocument/2006/relationships/worksheet" Target="worksheets/sheet3.xml"/><Relationship Id="rId2" Type="http://schemas.openxmlformats.org/officeDocument/2006/relationships/sharedStrings" Target="sharedStrings.xml"/><Relationship Id="rId12" Type="http://schemas.openxmlformats.org/officeDocument/2006/relationships/worksheet" Target="worksheets/sheet5.xml"/><Relationship Id="rId13" Type="http://schemas.openxmlformats.org/officeDocument/2006/relationships/worksheet" Target="worksheets/sheet8.xml"/><Relationship Id="rId1" Type="http://schemas.openxmlformats.org/officeDocument/2006/relationships/styles" Target="styles.xml"/><Relationship Id="rId4" Type="http://schemas.openxmlformats.org/officeDocument/2006/relationships/worksheet" Target="worksheets/sheet10.xml"/><Relationship Id="rId10" Type="http://schemas.openxmlformats.org/officeDocument/2006/relationships/worksheet" Target="worksheets/sheet4.xml"/><Relationship Id="rId3" Type="http://schemas.openxmlformats.org/officeDocument/2006/relationships/worksheet" Target="worksheets/sheet9.xml"/><Relationship Id="rId11" Type="http://schemas.openxmlformats.org/officeDocument/2006/relationships/worksheet" Target="worksheets/sheet2.xml"/><Relationship Id="rId9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8" Type="http://schemas.openxmlformats.org/officeDocument/2006/relationships/worksheet" Target="worksheets/sheet12.xml"/><Relationship Id="rId7" Type="http://schemas.openxmlformats.org/officeDocument/2006/relationships/worksheet" Target="worksheets/sheet7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4067175" y="352425"/>
    <xdr:ext cx="1257300" cy="657225"/>
    <xdr:grpSp>
      <xdr:nvGrpSpPr>
        <xdr:cNvPr id="1" name="Shape 1" title="Drawing"/>
        <xdr:cNvGrpSpPr/>
      </xdr:nvGrpSpPr>
      <xdr:grpSpPr>
        <a:xfrm>
          <a:off x="2724150" y="1285875"/>
          <a:ext cx="1609799" cy="638099"/>
          <a:chOff x="2724150" y="1285875"/>
          <a:chExt cx="1609799" cy="638099"/>
        </a:xfrm>
      </xdr:grpSpPr>
      <xdr:sp>
        <xdr:nvSpPr>
          <xdr:cNvPr id="3" name="Shape 3"/>
          <xdr:cNvSpPr/>
        </xdr:nvSpPr>
        <xdr:spPr>
          <a:xfrm>
            <a:off x="2724150" y="1285875"/>
            <a:ext cx="1609799" cy="638099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Add a Match</a:t>
            </a:r>
          </a:p>
        </xdr:txBody>
      </xdr:sp>
    </xdr:grpSp>
    <xdr:clientData fLocksWithSheet="0"/>
  </xdr:absoluteAnchor>
  <xdr:absoluteAnchor>
    <xdr:pos x="4076700" y="1247775"/>
    <xdr:ext cx="1619250" cy="485775"/>
    <xdr:grpSp>
      <xdr:nvGrpSpPr>
        <xdr:cNvPr id="1" name="Shape 1" title="Drawing"/>
        <xdr:cNvGrpSpPr/>
      </xdr:nvGrpSpPr>
      <xdr:grpSpPr>
        <a:xfrm>
          <a:off x="2600325" y="1647825"/>
          <a:ext cx="1600199" cy="466799"/>
          <a:chOff x="2600325" y="1647825"/>
          <a:chExt cx="1600199" cy="466799"/>
        </a:xfrm>
      </xdr:grpSpPr>
      <xdr:sp>
        <xdr:nvSpPr>
          <xdr:cNvPr id="4" name="Shape 4"/>
          <xdr:cNvSpPr/>
        </xdr:nvSpPr>
        <xdr:spPr>
          <a:xfrm>
            <a:off x="2600325" y="1647825"/>
            <a:ext cx="1600199" cy="466799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Add 10 Matches</a:t>
            </a:r>
          </a:p>
        </xdr:txBody>
      </xdr:sp>
    </xdr:grpSp>
    <xdr:clientData fLocksWithSheet="0"/>
  </xdr:absoluteAnchor>
  <xdr:absoluteAnchor>
    <xdr:pos x="4086225" y="2085975"/>
    <xdr:ext cx="1638300" cy="438150"/>
    <xdr:grpSp>
      <xdr:nvGrpSpPr>
        <xdr:cNvPr id="1" name="Shape 1" title="Drawing"/>
        <xdr:cNvGrpSpPr/>
      </xdr:nvGrpSpPr>
      <xdr:grpSpPr>
        <a:xfrm>
          <a:off x="2581275" y="1800225"/>
          <a:ext cx="1619099" cy="419099"/>
          <a:chOff x="2581275" y="1800225"/>
          <a:chExt cx="1619099" cy="419099"/>
        </a:xfrm>
      </xdr:grpSpPr>
      <xdr:sp>
        <xdr:nvSpPr>
          <xdr:cNvPr id="5" name="Shape 5"/>
          <xdr:cNvSpPr/>
        </xdr:nvSpPr>
        <xdr:spPr>
          <a:xfrm>
            <a:off x="2581275" y="1800225"/>
            <a:ext cx="1619099" cy="419099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Add 40 Matches</a:t>
            </a:r>
          </a:p>
        </xdr:txBody>
      </xdr:sp>
    </xdr:grpSp>
    <xdr:clientData fLocksWithSheet="0"/>
  </xdr:absoluteAnchor>
  <xdr:absoluteAnchor>
    <xdr:pos x="6686550" y="533400"/>
    <xdr:ext cx="1943100" cy="361950"/>
    <xdr:grpSp>
      <xdr:nvGrpSpPr>
        <xdr:cNvPr id="1" name="Shape 1" title="Drawing"/>
        <xdr:cNvGrpSpPr/>
      </xdr:nvGrpSpPr>
      <xdr:grpSpPr>
        <a:xfrm>
          <a:off x="1628775" y="1600200"/>
          <a:ext cx="1923900" cy="342899"/>
          <a:chOff x="1628775" y="1600200"/>
          <a:chExt cx="1923900" cy="342899"/>
        </a:xfrm>
      </xdr:grpSpPr>
      <xdr:sp>
        <xdr:nvSpPr>
          <xdr:cNvPr id="6" name="Shape 6"/>
          <xdr:cNvSpPr/>
        </xdr:nvSpPr>
        <xdr:spPr>
          <a:xfrm>
            <a:off x="1628775" y="1600200"/>
            <a:ext cx="1923900" cy="342899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Delete Last Match</a:t>
            </a:r>
          </a:p>
        </xdr:txBody>
      </xdr:sp>
    </xdr:grpSp>
    <xdr:clientData fLocksWithSheet="0"/>
  </xdr:absoluteAnchor>
  <xdr:absoluteAnchor>
    <xdr:pos x="6848475" y="2695575"/>
    <xdr:ext cx="3590925" cy="495300"/>
    <xdr:grpSp>
      <xdr:nvGrpSpPr>
        <xdr:cNvPr id="1" name="Shape 1" title="Drawing"/>
        <xdr:cNvGrpSpPr/>
      </xdr:nvGrpSpPr>
      <xdr:grpSpPr>
        <a:xfrm>
          <a:off x="1228725" y="1609725"/>
          <a:ext cx="3571800" cy="476100"/>
          <a:chOff x="1228725" y="1609725"/>
          <a:chExt cx="3571800" cy="476100"/>
        </a:xfrm>
      </xdr:grpSpPr>
      <xdr:sp>
        <xdr:nvSpPr>
          <xdr:cNvPr id="7" name="Shape 7"/>
          <xdr:cNvSpPr/>
        </xdr:nvSpPr>
        <xdr:spPr>
          <a:xfrm>
            <a:off x="1228725" y="1609725"/>
            <a:ext cx="3571800" cy="476100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updateMatchesDataSheetFromMatchList</a:t>
            </a:r>
          </a:p>
        </xdr:txBody>
      </xdr:sp>
    </xdr:grpSp>
    <xdr:clientData fLocksWithSheet="0"/>
  </xdr:absoluteAnchor>
  <xdr:absoluteAnchor>
    <xdr:pos x="7324725" y="1447800"/>
    <xdr:ext cx="1647825" cy="523875"/>
    <xdr:grpSp>
      <xdr:nvGrpSpPr>
        <xdr:cNvPr id="1" name="Shape 1" title="Drawing"/>
        <xdr:cNvGrpSpPr/>
      </xdr:nvGrpSpPr>
      <xdr:grpSpPr>
        <a:xfrm>
          <a:off x="1552575" y="1381125"/>
          <a:ext cx="1628700" cy="504900"/>
          <a:chOff x="1552575" y="1381125"/>
          <a:chExt cx="1628700" cy="504900"/>
        </a:xfrm>
      </xdr:grpSpPr>
      <xdr:sp>
        <xdr:nvSpPr>
          <xdr:cNvPr id="8" name="Shape 8"/>
          <xdr:cNvSpPr/>
        </xdr:nvSpPr>
        <xdr:spPr>
          <a:xfrm>
            <a:off x="1552575" y="1381125"/>
            <a:ext cx="1628700" cy="504900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delete50Matches</a:t>
            </a:r>
          </a:p>
        </xdr:txBody>
      </xdr:sp>
    </xdr:grpSp>
    <xdr:clientData fLocksWithSheet="0"/>
  </xdr:absoluteAnchor>
  <xdr:absoluteAnchor>
    <xdr:pos x="4667250" y="3095625"/>
    <xdr:ext cx="1771650" cy="542925"/>
    <xdr:grpSp>
      <xdr:nvGrpSpPr>
        <xdr:cNvPr id="1" name="Shape 1" title="Drawing"/>
        <xdr:cNvGrpSpPr/>
      </xdr:nvGrpSpPr>
      <xdr:grpSpPr>
        <a:xfrm>
          <a:off x="2609850" y="1524000"/>
          <a:ext cx="1752600" cy="523800"/>
          <a:chOff x="2609850" y="1524000"/>
          <a:chExt cx="1752600" cy="523800"/>
        </a:xfrm>
      </xdr:grpSpPr>
      <xdr:sp>
        <xdr:nvSpPr>
          <xdr:cNvPr id="9" name="Shape 9"/>
          <xdr:cNvSpPr/>
        </xdr:nvSpPr>
        <xdr:spPr>
          <a:xfrm>
            <a:off x="2609850" y="1524000"/>
            <a:ext cx="1752600" cy="523800"/>
          </a:xfrm>
          <a:prstGeom prst="flowChartAlternateProcess">
            <a:avLst/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Clear All Matches</a:t>
            </a:r>
          </a:p>
        </xdr:txBody>
      </xdr:sp>
    </xdr:grpSp>
    <xdr:clientData fLocksWithSheet="0"/>
  </xdr:absoluteAnchor>
</xdr:wsDr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10191750" y="514350"/>
    <xdr:ext cx="2209800" cy="419100"/>
    <xdr:grpSp>
      <xdr:nvGrpSpPr>
        <xdr:cNvPr id="1" name="Shape 1" title="Drawing"/>
        <xdr:cNvGrpSpPr/>
      </xdr:nvGrpSpPr>
      <xdr:grpSpPr>
        <a:xfrm>
          <a:off x="1181100" y="942975"/>
          <a:ext cx="2190900" cy="399900"/>
          <a:chOff x="1181100" y="942975"/>
          <a:chExt cx="2190900" cy="399900"/>
        </a:xfrm>
      </xdr:grpSpPr>
      <xdr:sp>
        <xdr:nvSpPr>
          <xdr:cNvPr id="2" name="Shape 2"/>
          <xdr:cNvSpPr/>
        </xdr:nvSpPr>
        <xdr:spPr>
          <a:xfrm>
            <a:off x="1181100" y="942975"/>
            <a:ext cx="2190900" cy="3999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w="1905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  <xdr:txBody>
          <a:bodyPr anchorCtr="0" anchor="ctr" bIns="91425" lIns="91425" rIns="91425" tIns="91425">
            <a:noAutofit/>
          </a:bodyPr>
          <a:lstStyle/>
          <a:p>
            <a:pPr>
              <a:spcBef>
                <a:spcPts val="0"/>
              </a:spcBef>
              <a:buNone/>
            </a:pPr>
            <a:r>
              <a:rPr lang="en-US"/>
              <a:t>findTimesToNextMatch</a:t>
            </a:r>
          </a:p>
        </xdr:txBody>
      </xdr:sp>
    </xdr:grpSp>
    <xdr:clientData fLocksWithSheet="0"/>
  </xdr:absoluteAnchor>
</xdr:wsDr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</cols>
  <sheetData>
    <row r="2">
      <c r="A2" s="1" t="s">
        <v>3</v>
      </c>
      <c r="B2" s="2">
        <v>23.0</v>
      </c>
    </row>
    <row r="3">
      <c r="A3" s="1" t="s">
        <v>19</v>
      </c>
      <c r="B3" s="3">
        <v>0.4166666666666667</v>
      </c>
    </row>
    <row r="4">
      <c r="A4" s="1" t="s">
        <v>27</v>
      </c>
      <c r="B4" s="3">
        <v>0.5</v>
      </c>
    </row>
    <row r="5">
      <c r="A5" s="1" t="s">
        <v>28</v>
      </c>
      <c r="B5" s="2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29</v>
      </c>
    </row>
    <row r="2">
      <c r="A2" s="4" t="s">
        <v>48</v>
      </c>
    </row>
    <row r="3">
      <c r="A3" s="4" t="s">
        <v>50</v>
      </c>
    </row>
    <row r="4">
      <c r="A4" s="4" t="s">
        <v>51</v>
      </c>
    </row>
    <row r="5">
      <c r="A5" s="4" t="s">
        <v>52</v>
      </c>
    </row>
    <row r="6">
      <c r="A6" s="4" t="s">
        <v>53</v>
      </c>
    </row>
    <row r="7">
      <c r="A7" s="4" t="s">
        <v>26</v>
      </c>
    </row>
    <row r="8">
      <c r="A8" s="4" t="s">
        <v>54</v>
      </c>
    </row>
    <row r="9">
      <c r="A9" s="4" t="s">
        <v>55</v>
      </c>
    </row>
    <row r="10">
      <c r="A10" s="4" t="s">
        <v>56</v>
      </c>
    </row>
    <row r="11">
      <c r="A11" s="4" t="s">
        <v>57</v>
      </c>
    </row>
    <row r="12">
      <c r="A12" s="4" t="s">
        <v>22</v>
      </c>
    </row>
    <row r="13">
      <c r="A13" s="4" t="s">
        <v>58</v>
      </c>
    </row>
    <row r="14">
      <c r="A14" s="4" t="s">
        <v>59</v>
      </c>
    </row>
    <row r="15">
      <c r="A15" s="4" t="s">
        <v>21</v>
      </c>
    </row>
    <row r="16">
      <c r="A16" s="4" t="s">
        <v>60</v>
      </c>
    </row>
    <row r="17">
      <c r="A17" s="4" t="s">
        <v>1</v>
      </c>
    </row>
    <row r="18">
      <c r="A18" s="4" t="s">
        <v>61</v>
      </c>
    </row>
    <row r="19">
      <c r="A19" s="4" t="s">
        <v>6</v>
      </c>
    </row>
    <row r="20">
      <c r="A20" s="4" t="s">
        <v>62</v>
      </c>
    </row>
    <row r="21">
      <c r="A21" s="4" t="s">
        <v>63</v>
      </c>
    </row>
    <row r="22">
      <c r="A22" s="4" t="s">
        <v>64</v>
      </c>
    </row>
    <row r="23">
      <c r="A23" s="4" t="s">
        <v>65</v>
      </c>
    </row>
    <row r="24">
      <c r="A24" s="7"/>
      <c r="B24" s="7"/>
      <c r="C2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0"/>
    <col customWidth="1" min="5" max="5" width="18.43"/>
  </cols>
  <sheetData>
    <row r="1">
      <c r="A1" s="1" t="s">
        <v>36</v>
      </c>
      <c r="B1" s="1" t="s">
        <v>38</v>
      </c>
      <c r="C1" s="1" t="s">
        <v>40</v>
      </c>
      <c r="D1" s="1" t="s">
        <v>42</v>
      </c>
      <c r="E1" s="1" t="s">
        <v>44</v>
      </c>
      <c r="F1" s="1" t="s">
        <v>46</v>
      </c>
      <c r="G1" s="1" t="s">
        <v>47</v>
      </c>
      <c r="H1" s="1" t="s">
        <v>49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>
        <v>1.0</v>
      </c>
      <c r="B2">
        <v>32.0</v>
      </c>
      <c r="C2" s="2" t="s">
        <v>24</v>
      </c>
      <c r="D2" s="2">
        <v>17.0</v>
      </c>
      <c r="E2" s="2">
        <v>17.0</v>
      </c>
      <c r="F2" s="2">
        <v>17.0</v>
      </c>
      <c r="G2" s="2">
        <v>0.0</v>
      </c>
      <c r="H2" s="2">
        <v>0.0</v>
      </c>
    </row>
    <row r="3">
      <c r="A3" s="2">
        <v>2.0</v>
      </c>
      <c r="B3">
        <v>31.0</v>
      </c>
      <c r="C3" s="2" t="s">
        <v>18</v>
      </c>
      <c r="D3" s="2">
        <v>16.0</v>
      </c>
      <c r="E3" s="2">
        <v>16.0</v>
      </c>
      <c r="F3" s="2">
        <v>16.0</v>
      </c>
      <c r="G3" s="2">
        <v>0.0</v>
      </c>
      <c r="H3" s="2">
        <v>0.0</v>
      </c>
    </row>
    <row r="4">
      <c r="A4" s="2">
        <v>3.0</v>
      </c>
      <c r="B4">
        <v>29.0</v>
      </c>
      <c r="C4" s="2" t="s">
        <v>11</v>
      </c>
      <c r="D4" s="2">
        <v>15.0</v>
      </c>
      <c r="E4" s="2">
        <v>15.0</v>
      </c>
      <c r="F4" s="2">
        <v>15.0</v>
      </c>
      <c r="G4" s="2">
        <v>0.0</v>
      </c>
      <c r="H4" s="2">
        <v>0.0</v>
      </c>
    </row>
    <row r="5">
      <c r="A5" s="2">
        <v>4.0</v>
      </c>
      <c r="B5">
        <v>16.0</v>
      </c>
      <c r="C5" s="2" t="s">
        <v>15</v>
      </c>
      <c r="D5" s="2">
        <v>14.0</v>
      </c>
      <c r="E5" s="2">
        <v>14.0</v>
      </c>
      <c r="F5" s="2">
        <v>14.0</v>
      </c>
      <c r="G5" s="2">
        <v>0.0</v>
      </c>
      <c r="H5" s="2">
        <v>0.0</v>
      </c>
    </row>
    <row r="6">
      <c r="A6" s="2">
        <v>5.0</v>
      </c>
      <c r="B6">
        <v>19.0</v>
      </c>
      <c r="C6" s="2" t="s">
        <v>9</v>
      </c>
      <c r="D6" s="2">
        <v>13.0</v>
      </c>
      <c r="E6" s="2">
        <v>13.0</v>
      </c>
      <c r="F6" s="2">
        <v>13.0</v>
      </c>
      <c r="G6" s="2">
        <v>0.0</v>
      </c>
      <c r="H6" s="2">
        <v>0.0</v>
      </c>
    </row>
    <row r="7">
      <c r="A7" s="2">
        <v>6.0</v>
      </c>
      <c r="B7">
        <v>26.0</v>
      </c>
      <c r="C7" s="2" t="s">
        <v>1</v>
      </c>
      <c r="D7" s="2">
        <v>12.0</v>
      </c>
      <c r="E7" s="2">
        <v>12.0</v>
      </c>
      <c r="F7" s="2">
        <v>12.0</v>
      </c>
      <c r="G7" s="2">
        <v>0.0</v>
      </c>
      <c r="H7" s="2">
        <v>0.0</v>
      </c>
    </row>
    <row r="8">
      <c r="A8" s="2">
        <v>7.0</v>
      </c>
      <c r="B8">
        <v>15.0</v>
      </c>
      <c r="C8" s="2" t="s">
        <v>6</v>
      </c>
      <c r="D8" s="2">
        <v>11.0</v>
      </c>
      <c r="E8" s="2">
        <v>11.0</v>
      </c>
      <c r="F8" s="2">
        <v>11.0</v>
      </c>
      <c r="G8" s="2">
        <v>0.0</v>
      </c>
      <c r="H8" s="2">
        <v>0.0</v>
      </c>
    </row>
    <row r="9">
      <c r="A9" s="2">
        <v>8.0</v>
      </c>
      <c r="B9">
        <v>2.0</v>
      </c>
      <c r="C9" s="2" t="s">
        <v>25</v>
      </c>
      <c r="D9" s="2">
        <v>10.0</v>
      </c>
      <c r="E9" s="2">
        <v>10.0</v>
      </c>
      <c r="F9" s="2">
        <v>10.0</v>
      </c>
      <c r="G9" s="2">
        <v>0.0</v>
      </c>
      <c r="H9" s="2">
        <v>0.0</v>
      </c>
    </row>
    <row r="10">
      <c r="A10" s="2">
        <v>9.0</v>
      </c>
      <c r="B10">
        <v>28.0</v>
      </c>
      <c r="C10" s="2" t="s">
        <v>20</v>
      </c>
      <c r="D10" s="2">
        <v>9.0</v>
      </c>
      <c r="E10" s="2">
        <v>9.0</v>
      </c>
      <c r="F10" s="2">
        <v>9.0</v>
      </c>
      <c r="G10" s="2">
        <v>0.0</v>
      </c>
      <c r="H10" s="2">
        <v>0.0</v>
      </c>
    </row>
    <row r="11">
      <c r="A11" s="2">
        <v>10.0</v>
      </c>
      <c r="B11">
        <v>24.0</v>
      </c>
      <c r="C11" s="2" t="s">
        <v>8</v>
      </c>
      <c r="D11" s="2">
        <v>8.0</v>
      </c>
      <c r="E11" s="2">
        <v>8.0</v>
      </c>
      <c r="F11" s="2">
        <v>8.0</v>
      </c>
      <c r="G11" s="2">
        <v>0.0</v>
      </c>
      <c r="H11" s="2">
        <v>0.0</v>
      </c>
    </row>
    <row r="12">
      <c r="A12" s="2">
        <v>11.0</v>
      </c>
      <c r="B12">
        <v>26.0</v>
      </c>
      <c r="C12" s="2" t="s">
        <v>1</v>
      </c>
      <c r="D12" s="2">
        <v>7.0</v>
      </c>
      <c r="E12" s="2">
        <v>7.0</v>
      </c>
      <c r="F12" s="2">
        <v>7.0</v>
      </c>
      <c r="G12" s="2">
        <v>0.0</v>
      </c>
      <c r="H12" s="2">
        <v>0.0</v>
      </c>
    </row>
    <row r="13">
      <c r="A13" s="2">
        <v>12.0</v>
      </c>
      <c r="B13">
        <v>32.0</v>
      </c>
      <c r="C13" s="2" t="s">
        <v>24</v>
      </c>
      <c r="D13" s="2">
        <v>6.0</v>
      </c>
      <c r="E13" s="2">
        <v>6.0</v>
      </c>
      <c r="F13" s="2">
        <v>6.0</v>
      </c>
      <c r="G13" s="2">
        <v>0.0</v>
      </c>
      <c r="H13" s="2">
        <v>0.0</v>
      </c>
    </row>
    <row r="14">
      <c r="A14" s="2">
        <v>13.0</v>
      </c>
      <c r="B14">
        <v>14.0</v>
      </c>
      <c r="C14" s="2" t="s">
        <v>16</v>
      </c>
      <c r="D14" s="2">
        <v>5.0</v>
      </c>
      <c r="E14" s="2">
        <v>5.0</v>
      </c>
      <c r="F14" s="2">
        <v>5.0</v>
      </c>
      <c r="G14" s="2">
        <v>0.0</v>
      </c>
      <c r="H14" s="2">
        <v>0.0</v>
      </c>
    </row>
    <row r="15">
      <c r="A15" s="2">
        <v>14.0</v>
      </c>
      <c r="B15">
        <v>26.0</v>
      </c>
      <c r="C15" s="2" t="s">
        <v>1</v>
      </c>
      <c r="D15" s="2">
        <v>4.0</v>
      </c>
      <c r="E15" s="2">
        <v>4.0</v>
      </c>
      <c r="F15" s="2">
        <v>4.0</v>
      </c>
      <c r="G15" s="2">
        <v>0.0</v>
      </c>
      <c r="H15" s="2">
        <v>0.0</v>
      </c>
    </row>
    <row r="16">
      <c r="A16" s="2">
        <v>15.0</v>
      </c>
      <c r="B16">
        <v>19.0</v>
      </c>
      <c r="C16" s="2" t="s">
        <v>9</v>
      </c>
      <c r="D16" s="2">
        <v>3.0</v>
      </c>
      <c r="E16" s="2">
        <v>3.0</v>
      </c>
      <c r="F16" s="2">
        <v>3.0</v>
      </c>
      <c r="G16" s="2">
        <v>0.0</v>
      </c>
      <c r="H16" s="2">
        <v>0.0</v>
      </c>
    </row>
    <row r="17">
      <c r="A17" s="2">
        <v>16.0</v>
      </c>
      <c r="B17">
        <v>4.0</v>
      </c>
      <c r="C17" s="2" t="s">
        <v>21</v>
      </c>
      <c r="D17" s="2">
        <v>2.0</v>
      </c>
      <c r="E17" s="2">
        <v>2.0</v>
      </c>
      <c r="F17" s="2">
        <v>2.0</v>
      </c>
      <c r="G17" s="2">
        <v>0.0</v>
      </c>
      <c r="H17" s="2">
        <v>0.0</v>
      </c>
    </row>
    <row r="18">
      <c r="A18" s="2">
        <v>17.0</v>
      </c>
      <c r="B18">
        <v>16.0</v>
      </c>
      <c r="C18" s="2" t="s">
        <v>15</v>
      </c>
      <c r="D18" s="2">
        <v>1.0</v>
      </c>
      <c r="E18" s="2">
        <v>1.0</v>
      </c>
      <c r="F18" s="2">
        <v>1.0</v>
      </c>
      <c r="G18" s="2">
        <v>0.0</v>
      </c>
      <c r="H18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4</v>
      </c>
      <c r="C1" s="2" t="s">
        <v>5</v>
      </c>
      <c r="D1" s="2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</row>
    <row r="5">
      <c r="A5" s="2" t="s">
        <v>20</v>
      </c>
      <c r="B5" s="2" t="s">
        <v>21</v>
      </c>
      <c r="C5" s="2" t="s">
        <v>22</v>
      </c>
      <c r="D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1</v>
      </c>
    </row>
    <row r="7">
      <c r="A7" s="2" t="s">
        <v>11</v>
      </c>
      <c r="B7" s="2" t="s">
        <v>4</v>
      </c>
      <c r="C7" s="2" t="s">
        <v>9</v>
      </c>
      <c r="D7" s="2" t="s">
        <v>8</v>
      </c>
    </row>
    <row r="8">
      <c r="A8" s="2" t="s">
        <v>12</v>
      </c>
      <c r="B8" s="2" t="s">
        <v>5</v>
      </c>
      <c r="C8" s="2" t="s">
        <v>6</v>
      </c>
      <c r="D8" s="2" t="s">
        <v>23</v>
      </c>
    </row>
    <row r="9">
      <c r="A9" s="2" t="s">
        <v>18</v>
      </c>
      <c r="B9" s="2" t="s">
        <v>14</v>
      </c>
      <c r="C9" s="2" t="s">
        <v>24</v>
      </c>
      <c r="D9" s="2" t="s">
        <v>26</v>
      </c>
    </row>
    <row r="10">
      <c r="A10" s="2" t="s">
        <v>10</v>
      </c>
      <c r="B10" s="2" t="s">
        <v>15</v>
      </c>
      <c r="C10" s="2" t="s">
        <v>16</v>
      </c>
      <c r="D10" s="2" t="s">
        <v>20</v>
      </c>
    </row>
    <row r="11">
      <c r="A11" s="2" t="s">
        <v>21</v>
      </c>
      <c r="B11" s="2" t="s">
        <v>22</v>
      </c>
      <c r="C11" s="2" t="s">
        <v>25</v>
      </c>
      <c r="D11" s="2" t="s">
        <v>13</v>
      </c>
    </row>
    <row r="12">
      <c r="A12" s="2" t="s">
        <v>7</v>
      </c>
      <c r="B12" s="2" t="s">
        <v>26</v>
      </c>
      <c r="C12" s="2" t="s">
        <v>17</v>
      </c>
      <c r="D12" s="2" t="s">
        <v>12</v>
      </c>
    </row>
    <row r="13">
      <c r="A13" s="2" t="s">
        <v>4</v>
      </c>
      <c r="B13" s="2" t="s">
        <v>15</v>
      </c>
      <c r="C13" s="2" t="s">
        <v>1</v>
      </c>
      <c r="D13" s="2" t="s">
        <v>24</v>
      </c>
    </row>
    <row r="14">
      <c r="A14" s="2" t="s">
        <v>11</v>
      </c>
      <c r="B14" s="2" t="s">
        <v>8</v>
      </c>
      <c r="C14" s="2" t="s">
        <v>5</v>
      </c>
      <c r="D14" s="2" t="s">
        <v>18</v>
      </c>
    </row>
    <row r="15">
      <c r="A15" s="2" t="s">
        <v>6</v>
      </c>
      <c r="B15" s="2" t="s">
        <v>7</v>
      </c>
      <c r="C15" s="2" t="s">
        <v>25</v>
      </c>
      <c r="D15" s="2" t="s">
        <v>23</v>
      </c>
    </row>
    <row r="16">
      <c r="A16" s="2" t="s">
        <v>20</v>
      </c>
      <c r="B16" s="2" t="s">
        <v>9</v>
      </c>
      <c r="C16" s="2" t="s">
        <v>16</v>
      </c>
      <c r="D16" s="2" t="s">
        <v>14</v>
      </c>
    </row>
    <row r="17">
      <c r="A17" s="2" t="s">
        <v>13</v>
      </c>
      <c r="B17" s="2" t="s">
        <v>22</v>
      </c>
      <c r="C17" s="2" t="s">
        <v>17</v>
      </c>
      <c r="D17" s="2" t="s">
        <v>10</v>
      </c>
    </row>
    <row r="18">
      <c r="A18" s="2" t="s">
        <v>21</v>
      </c>
      <c r="B18" s="2" t="s">
        <v>23</v>
      </c>
      <c r="C18" s="2" t="s">
        <v>15</v>
      </c>
      <c r="D18" s="2" t="s">
        <v>11</v>
      </c>
    </row>
    <row r="19">
      <c r="A19" s="2" t="s">
        <v>4</v>
      </c>
      <c r="B19" s="2" t="s">
        <v>8</v>
      </c>
      <c r="C19" s="2" t="s">
        <v>25</v>
      </c>
      <c r="D19" s="2" t="s">
        <v>26</v>
      </c>
    </row>
    <row r="20">
      <c r="A20" s="2" t="s">
        <v>1</v>
      </c>
      <c r="B20" s="2" t="s">
        <v>9</v>
      </c>
      <c r="C20" s="2" t="s">
        <v>12</v>
      </c>
      <c r="D20" s="2" t="s">
        <v>13</v>
      </c>
    </row>
    <row r="21">
      <c r="A21" s="2" t="s">
        <v>5</v>
      </c>
      <c r="B21" s="2" t="s">
        <v>14</v>
      </c>
      <c r="C21" s="2" t="s">
        <v>16</v>
      </c>
      <c r="D21" s="2" t="s">
        <v>18</v>
      </c>
    </row>
    <row r="22">
      <c r="A22" s="2" t="s">
        <v>22</v>
      </c>
      <c r="B22" s="2" t="s">
        <v>10</v>
      </c>
      <c r="C22" s="2" t="s">
        <v>6</v>
      </c>
      <c r="D22" s="2" t="s">
        <v>24</v>
      </c>
    </row>
    <row r="23">
      <c r="A23" s="2" t="s">
        <v>21</v>
      </c>
      <c r="B23" s="2" t="s">
        <v>17</v>
      </c>
      <c r="C23" s="2" t="s">
        <v>7</v>
      </c>
      <c r="D23" s="2" t="s">
        <v>20</v>
      </c>
    </row>
    <row r="24">
      <c r="A24" s="2" t="s">
        <v>12</v>
      </c>
      <c r="B24" s="2" t="s">
        <v>9</v>
      </c>
      <c r="C24" s="2" t="s">
        <v>15</v>
      </c>
      <c r="D24" s="2" t="s">
        <v>25</v>
      </c>
    </row>
    <row r="25">
      <c r="A25" s="2" t="s">
        <v>13</v>
      </c>
      <c r="B25" s="2" t="s">
        <v>1</v>
      </c>
      <c r="C25" s="2" t="s">
        <v>8</v>
      </c>
      <c r="D25" s="2" t="s">
        <v>23</v>
      </c>
    </row>
    <row r="26">
      <c r="A26" s="2" t="s">
        <v>11</v>
      </c>
      <c r="B26" s="2" t="s">
        <v>6</v>
      </c>
      <c r="C26" s="2" t="s">
        <v>7</v>
      </c>
      <c r="D26" s="2" t="s">
        <v>24</v>
      </c>
    </row>
    <row r="27">
      <c r="A27" s="2" t="s">
        <v>4</v>
      </c>
      <c r="B27" s="2" t="s">
        <v>5</v>
      </c>
      <c r="C27" s="2" t="s">
        <v>17</v>
      </c>
      <c r="D27" s="2" t="s">
        <v>20</v>
      </c>
    </row>
    <row r="28">
      <c r="A28" s="2" t="s">
        <v>10</v>
      </c>
      <c r="B28" s="2" t="s">
        <v>21</v>
      </c>
      <c r="C28" s="2" t="s">
        <v>18</v>
      </c>
      <c r="D28" s="2" t="s">
        <v>26</v>
      </c>
    </row>
    <row r="29">
      <c r="A29" s="2" t="s">
        <v>14</v>
      </c>
      <c r="B29" s="2" t="s">
        <v>22</v>
      </c>
      <c r="C29" s="2" t="s">
        <v>16</v>
      </c>
      <c r="D29" s="2" t="s">
        <v>8</v>
      </c>
    </row>
    <row r="30">
      <c r="A30" s="2" t="s">
        <v>9</v>
      </c>
      <c r="B30" s="2" t="s">
        <v>17</v>
      </c>
      <c r="C30" s="2" t="s">
        <v>1</v>
      </c>
      <c r="D30" s="2" t="s">
        <v>23</v>
      </c>
    </row>
    <row r="31">
      <c r="A31" s="2" t="s">
        <v>24</v>
      </c>
      <c r="B31" s="2" t="s">
        <v>4</v>
      </c>
      <c r="C31" s="2" t="s">
        <v>12</v>
      </c>
      <c r="D31" s="2" t="s">
        <v>21</v>
      </c>
    </row>
    <row r="32">
      <c r="A32" s="2" t="s">
        <v>5</v>
      </c>
      <c r="B32" s="2" t="s">
        <v>26</v>
      </c>
      <c r="C32" s="2" t="s">
        <v>15</v>
      </c>
      <c r="D32" s="2" t="s">
        <v>13</v>
      </c>
    </row>
    <row r="33">
      <c r="A33" s="2" t="s">
        <v>20</v>
      </c>
      <c r="B33" s="2" t="s">
        <v>10</v>
      </c>
      <c r="C33" s="2" t="s">
        <v>6</v>
      </c>
      <c r="D33" s="2" t="s">
        <v>25</v>
      </c>
    </row>
    <row r="34">
      <c r="A34" s="2" t="s">
        <v>7</v>
      </c>
      <c r="B34" s="2" t="s">
        <v>11</v>
      </c>
      <c r="C34" s="2" t="s">
        <v>22</v>
      </c>
      <c r="D34" s="2" t="s">
        <v>16</v>
      </c>
    </row>
    <row r="35">
      <c r="A35" s="2" t="s">
        <v>4</v>
      </c>
      <c r="B35" s="2" t="s">
        <v>17</v>
      </c>
      <c r="C35" s="2" t="s">
        <v>18</v>
      </c>
      <c r="D35" s="2" t="s">
        <v>14</v>
      </c>
    </row>
    <row r="36">
      <c r="A36" s="2" t="s">
        <v>20</v>
      </c>
      <c r="B36" s="2" t="s">
        <v>5</v>
      </c>
      <c r="C36" s="2" t="s">
        <v>10</v>
      </c>
      <c r="D36" s="2" t="s">
        <v>24</v>
      </c>
    </row>
    <row r="37">
      <c r="A37" s="2" t="s">
        <v>16</v>
      </c>
      <c r="B37" s="2" t="s">
        <v>6</v>
      </c>
      <c r="C37" s="2" t="s">
        <v>25</v>
      </c>
      <c r="D37" s="2" t="s">
        <v>8</v>
      </c>
    </row>
    <row r="38">
      <c r="A38" s="2" t="s">
        <v>21</v>
      </c>
      <c r="B38" s="2" t="s">
        <v>26</v>
      </c>
      <c r="C38" s="2" t="s">
        <v>9</v>
      </c>
      <c r="D38" s="2" t="s">
        <v>11</v>
      </c>
    </row>
    <row r="39">
      <c r="A39" s="2" t="s">
        <v>1</v>
      </c>
      <c r="B39" s="2" t="s">
        <v>15</v>
      </c>
      <c r="C39" s="2" t="s">
        <v>22</v>
      </c>
      <c r="D39" s="2" t="s">
        <v>7</v>
      </c>
    </row>
    <row r="40">
      <c r="A40" s="2" t="s">
        <v>12</v>
      </c>
      <c r="B40" s="2" t="s">
        <v>14</v>
      </c>
      <c r="C40" s="2" t="s">
        <v>23</v>
      </c>
      <c r="D40" s="2" t="s">
        <v>13</v>
      </c>
    </row>
    <row r="41">
      <c r="A41" s="2" t="s">
        <v>6</v>
      </c>
      <c r="B41" s="2" t="s">
        <v>9</v>
      </c>
      <c r="C41" s="2" t="s">
        <v>18</v>
      </c>
      <c r="D41" s="2" t="s">
        <v>21</v>
      </c>
    </row>
    <row r="42">
      <c r="A42" s="2" t="s">
        <v>15</v>
      </c>
      <c r="B42" s="2" t="s">
        <v>20</v>
      </c>
      <c r="C42" s="2" t="s">
        <v>8</v>
      </c>
      <c r="D42" s="2" t="s">
        <v>11</v>
      </c>
    </row>
    <row r="43">
      <c r="A43" s="2" t="s">
        <v>1</v>
      </c>
      <c r="B43" s="2" t="s">
        <v>17</v>
      </c>
      <c r="C43" s="2" t="s">
        <v>16</v>
      </c>
      <c r="D43" s="2" t="s">
        <v>10</v>
      </c>
    </row>
    <row r="44">
      <c r="A44" s="2" t="s">
        <v>12</v>
      </c>
      <c r="B44" s="2" t="s">
        <v>4</v>
      </c>
      <c r="C44" s="2" t="s">
        <v>5</v>
      </c>
      <c r="D44" s="2" t="s">
        <v>22</v>
      </c>
    </row>
    <row r="45">
      <c r="A45" s="2" t="s">
        <v>18</v>
      </c>
      <c r="B45" s="2" t="s">
        <v>24</v>
      </c>
      <c r="C45" s="2" t="s">
        <v>7</v>
      </c>
      <c r="D45" s="2" t="s">
        <v>13</v>
      </c>
    </row>
    <row r="46">
      <c r="A46" s="2" t="s">
        <v>23</v>
      </c>
      <c r="B46" s="2" t="s">
        <v>14</v>
      </c>
      <c r="C46" s="2" t="s">
        <v>25</v>
      </c>
      <c r="D46" s="2" t="s">
        <v>26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86"/>
    <col customWidth="1" min="2" max="2" width="11.29"/>
    <col customWidth="1" min="3" max="3" width="14.14"/>
    <col customWidth="1" min="4" max="4" width="20.0"/>
    <col customWidth="1" min="5" max="6" width="14.14"/>
    <col customWidth="1" min="7" max="7" width="10.71"/>
    <col customWidth="1" min="8" max="8" width="14.29"/>
    <col customWidth="1" min="9" max="9" width="20.0"/>
    <col customWidth="1" min="10" max="10" width="14.29"/>
    <col customWidth="1" min="11" max="11" width="20.0"/>
    <col customWidth="1" min="12" max="12" width="10.86"/>
    <col customWidth="1" min="13" max="13" width="3.0"/>
  </cols>
  <sheetData>
    <row r="1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1.0</v>
      </c>
      <c r="B2" s="8" t="str">
        <f>Settings!$B$3</f>
        <v>10:00 AM</v>
      </c>
      <c r="C2">
        <v>32.0</v>
      </c>
      <c r="D2" s="2" t="s">
        <v>24</v>
      </c>
      <c r="E2">
        <v>12.0</v>
      </c>
      <c r="F2" s="2" t="s">
        <v>66</v>
      </c>
      <c r="H2">
        <v>14.0</v>
      </c>
      <c r="I2" s="2" t="s">
        <v>16</v>
      </c>
      <c r="J2" s="9">
        <v>8.0</v>
      </c>
      <c r="K2" s="2" t="s">
        <v>26</v>
      </c>
      <c r="L2" s="6"/>
      <c r="M2" s="6"/>
    </row>
    <row r="3">
      <c r="A3" s="6" t="str">
        <f t="shared" ref="A3:A18" si="1">A2+1</f>
        <v>2</v>
      </c>
      <c r="B3" s="10" t="str">
        <f>B2+Settings!$B$5/24/60</f>
        <v>10:07 AM</v>
      </c>
      <c r="C3">
        <v>31.0</v>
      </c>
      <c r="D3" s="2" t="s">
        <v>18</v>
      </c>
      <c r="E3">
        <v>20.0</v>
      </c>
      <c r="F3" s="2" t="s">
        <v>4</v>
      </c>
      <c r="H3">
        <v>15.0</v>
      </c>
      <c r="I3" s="2" t="s">
        <v>6</v>
      </c>
      <c r="J3" s="9">
        <v>28.0</v>
      </c>
      <c r="K3" s="2" t="s">
        <v>20</v>
      </c>
      <c r="L3" s="6"/>
      <c r="M3" s="6"/>
    </row>
    <row r="4">
      <c r="A4" s="6" t="str">
        <f t="shared" si="1"/>
        <v>3</v>
      </c>
      <c r="B4" s="10" t="str">
        <f>B3+Settings!$B$5/24/60</f>
        <v>10:14 AM</v>
      </c>
      <c r="C4">
        <v>29.0</v>
      </c>
      <c r="D4" s="2" t="s">
        <v>11</v>
      </c>
      <c r="E4">
        <v>3.0</v>
      </c>
      <c r="F4" s="2" t="s">
        <v>13</v>
      </c>
      <c r="H4">
        <v>13.0</v>
      </c>
      <c r="I4" s="2" t="s">
        <v>22</v>
      </c>
      <c r="J4" s="9">
        <v>4.0</v>
      </c>
      <c r="K4" s="2" t="s">
        <v>21</v>
      </c>
      <c r="L4" s="6"/>
      <c r="M4" s="6"/>
    </row>
    <row r="5">
      <c r="A5" s="6" t="str">
        <f t="shared" si="1"/>
        <v>4</v>
      </c>
      <c r="B5" s="10" t="str">
        <f>B4+Settings!$B$5/24/60</f>
        <v>10:21 AM</v>
      </c>
      <c r="C5">
        <v>16.0</v>
      </c>
      <c r="D5" s="2" t="s">
        <v>15</v>
      </c>
      <c r="E5">
        <v>18.0</v>
      </c>
      <c r="F5" s="2" t="s">
        <v>17</v>
      </c>
      <c r="H5">
        <v>17.0</v>
      </c>
      <c r="I5" s="2" t="s">
        <v>7</v>
      </c>
      <c r="J5" s="9">
        <v>2.0</v>
      </c>
      <c r="K5" s="2" t="s">
        <v>25</v>
      </c>
      <c r="L5" s="6"/>
      <c r="M5" s="6"/>
    </row>
    <row r="6">
      <c r="A6" s="6" t="str">
        <f t="shared" si="1"/>
        <v>5</v>
      </c>
      <c r="B6" s="10" t="str">
        <f>B5+Settings!$B$5/24/60</f>
        <v>10:28 AM</v>
      </c>
      <c r="C6">
        <v>19.0</v>
      </c>
      <c r="D6" s="2" t="s">
        <v>9</v>
      </c>
      <c r="E6">
        <v>34.0</v>
      </c>
      <c r="F6" s="2" t="s">
        <v>14</v>
      </c>
      <c r="H6">
        <v>1.0</v>
      </c>
      <c r="I6" s="2" t="s">
        <v>5</v>
      </c>
      <c r="J6" s="9">
        <v>25.0</v>
      </c>
      <c r="K6" s="2" t="s">
        <v>10</v>
      </c>
      <c r="L6" s="6"/>
      <c r="M6" s="6"/>
    </row>
    <row r="7">
      <c r="A7" s="6" t="str">
        <f t="shared" si="1"/>
        <v>6</v>
      </c>
      <c r="B7" s="10" t="str">
        <f>B6+Settings!$B$5/24/60</f>
        <v>10:35 AM</v>
      </c>
      <c r="C7">
        <v>26.0</v>
      </c>
      <c r="D7" s="2" t="s">
        <v>1</v>
      </c>
      <c r="E7">
        <v>4.0</v>
      </c>
      <c r="F7" s="2" t="s">
        <v>21</v>
      </c>
      <c r="H7">
        <v>24.0</v>
      </c>
      <c r="I7" s="2" t="s">
        <v>8</v>
      </c>
      <c r="J7" s="9">
        <v>27.0</v>
      </c>
      <c r="K7" s="2" t="s">
        <v>23</v>
      </c>
      <c r="L7" s="4"/>
      <c r="M7" s="6"/>
    </row>
    <row r="8">
      <c r="A8" s="6" t="str">
        <f t="shared" si="1"/>
        <v>7</v>
      </c>
      <c r="B8" s="10" t="str">
        <f>B7+Settings!$B$5/24/60</f>
        <v>10:42 AM</v>
      </c>
      <c r="C8">
        <v>15.0</v>
      </c>
      <c r="D8" s="2" t="s">
        <v>6</v>
      </c>
      <c r="E8">
        <v>18.0</v>
      </c>
      <c r="F8" s="2" t="s">
        <v>17</v>
      </c>
      <c r="H8">
        <v>32.0</v>
      </c>
      <c r="I8" s="2" t="s">
        <v>24</v>
      </c>
      <c r="J8" s="9">
        <v>8.0</v>
      </c>
      <c r="K8" s="2" t="s">
        <v>26</v>
      </c>
      <c r="L8" s="6"/>
      <c r="M8" s="6"/>
    </row>
    <row r="9">
      <c r="A9" s="6" t="str">
        <f t="shared" si="1"/>
        <v>8</v>
      </c>
      <c r="B9" s="10" t="str">
        <f>B8+Settings!$B$5/24/60</f>
        <v>10:49 AM</v>
      </c>
      <c r="C9">
        <v>2.0</v>
      </c>
      <c r="D9" s="2" t="s">
        <v>25</v>
      </c>
      <c r="E9">
        <v>3.0</v>
      </c>
      <c r="F9" s="2" t="s">
        <v>13</v>
      </c>
      <c r="H9">
        <v>12.0</v>
      </c>
      <c r="I9" s="2" t="s">
        <v>66</v>
      </c>
      <c r="J9" s="9">
        <v>25.0</v>
      </c>
      <c r="K9" s="2" t="s">
        <v>10</v>
      </c>
      <c r="L9" s="6"/>
      <c r="M9" s="6"/>
    </row>
    <row r="10">
      <c r="A10" s="6" t="str">
        <f t="shared" si="1"/>
        <v>9</v>
      </c>
      <c r="B10" s="10" t="str">
        <f>B9+Settings!$B$5/24/60</f>
        <v>10:56 AM</v>
      </c>
      <c r="C10">
        <v>28.0</v>
      </c>
      <c r="D10" s="2" t="s">
        <v>20</v>
      </c>
      <c r="E10">
        <v>1.0</v>
      </c>
      <c r="F10" s="2" t="s">
        <v>5</v>
      </c>
      <c r="H10">
        <v>17.0</v>
      </c>
      <c r="I10" s="2" t="s">
        <v>7</v>
      </c>
      <c r="J10" s="9">
        <v>27.0</v>
      </c>
      <c r="K10" s="2" t="s">
        <v>23</v>
      </c>
      <c r="L10" s="6"/>
      <c r="M10" s="6"/>
    </row>
    <row r="11">
      <c r="A11" s="6" t="str">
        <f t="shared" si="1"/>
        <v>10</v>
      </c>
      <c r="B11" s="10" t="str">
        <f>B10+Settings!$B$5/24/60</f>
        <v>11:03 AM</v>
      </c>
      <c r="C11">
        <v>24.0</v>
      </c>
      <c r="D11" s="2" t="s">
        <v>8</v>
      </c>
      <c r="E11">
        <v>14.0</v>
      </c>
      <c r="F11" s="2" t="s">
        <v>16</v>
      </c>
      <c r="H11">
        <v>20.0</v>
      </c>
      <c r="I11" s="2" t="s">
        <v>4</v>
      </c>
      <c r="J11" s="9">
        <v>34.0</v>
      </c>
      <c r="K11" s="2" t="s">
        <v>14</v>
      </c>
      <c r="L11" s="6"/>
      <c r="M11" s="6"/>
    </row>
    <row r="12">
      <c r="A12" s="6" t="str">
        <f t="shared" si="1"/>
        <v>11</v>
      </c>
      <c r="B12" s="10" t="str">
        <f>B11+Settings!$B$5/24/60</f>
        <v>11:10 AM</v>
      </c>
      <c r="C12">
        <v>26.0</v>
      </c>
      <c r="D12" s="2" t="s">
        <v>1</v>
      </c>
      <c r="E12">
        <v>29.0</v>
      </c>
      <c r="F12" s="2" t="s">
        <v>11</v>
      </c>
      <c r="H12">
        <v>16.0</v>
      </c>
      <c r="I12" s="2" t="s">
        <v>15</v>
      </c>
      <c r="J12" s="9">
        <v>31.0</v>
      </c>
      <c r="K12" s="2" t="s">
        <v>18</v>
      </c>
      <c r="L12" s="4"/>
      <c r="M12" s="6"/>
    </row>
    <row r="13">
      <c r="A13" s="6" t="str">
        <f t="shared" si="1"/>
        <v>12</v>
      </c>
      <c r="B13" s="10" t="str">
        <f>B12+Settings!$B$5/24/60</f>
        <v>11:17 AM</v>
      </c>
      <c r="C13">
        <v>32.0</v>
      </c>
      <c r="D13" s="2" t="s">
        <v>24</v>
      </c>
      <c r="E13">
        <v>19.0</v>
      </c>
      <c r="F13" s="2" t="s">
        <v>9</v>
      </c>
      <c r="H13">
        <v>13.0</v>
      </c>
      <c r="I13" s="2" t="s">
        <v>22</v>
      </c>
      <c r="J13" s="9">
        <v>12.0</v>
      </c>
      <c r="K13" s="2" t="s">
        <v>66</v>
      </c>
      <c r="L13" s="6"/>
      <c r="M13" s="6"/>
    </row>
    <row r="14">
      <c r="A14" s="6" t="str">
        <f t="shared" si="1"/>
        <v>13</v>
      </c>
      <c r="B14" s="10" t="str">
        <f>B13+Settings!$B$5/24/60</f>
        <v>11:24 AM</v>
      </c>
      <c r="C14">
        <v>14.0</v>
      </c>
      <c r="D14" s="2" t="s">
        <v>16</v>
      </c>
      <c r="E14">
        <v>2.0</v>
      </c>
      <c r="F14" s="2" t="s">
        <v>25</v>
      </c>
      <c r="H14">
        <v>17.0</v>
      </c>
      <c r="I14" s="2" t="s">
        <v>7</v>
      </c>
      <c r="J14" s="9">
        <v>24.0</v>
      </c>
      <c r="K14" s="2" t="s">
        <v>8</v>
      </c>
      <c r="L14" s="6"/>
      <c r="M14" s="6"/>
    </row>
    <row r="15">
      <c r="A15" s="6" t="str">
        <f t="shared" si="1"/>
        <v>14</v>
      </c>
      <c r="B15" s="10" t="str">
        <f>B14+Settings!$B$5/24/60</f>
        <v>11:31 AM</v>
      </c>
      <c r="C15">
        <v>26.0</v>
      </c>
      <c r="D15" s="2" t="s">
        <v>1</v>
      </c>
      <c r="E15">
        <v>31.0</v>
      </c>
      <c r="F15" s="2" t="s">
        <v>18</v>
      </c>
      <c r="H15">
        <v>1.0</v>
      </c>
      <c r="I15" s="2" t="s">
        <v>5</v>
      </c>
      <c r="J15" s="9">
        <v>18.0</v>
      </c>
      <c r="K15" s="2" t="s">
        <v>17</v>
      </c>
      <c r="L15" s="4"/>
      <c r="M15" s="6"/>
    </row>
    <row r="16">
      <c r="A16" s="6" t="str">
        <f t="shared" si="1"/>
        <v>15</v>
      </c>
      <c r="B16" s="10" t="str">
        <f>B15+Settings!$B$5/24/60</f>
        <v>11:38 AM</v>
      </c>
      <c r="C16">
        <v>19.0</v>
      </c>
      <c r="D16" s="2" t="s">
        <v>9</v>
      </c>
      <c r="E16">
        <v>25.0</v>
      </c>
      <c r="F16" s="2" t="s">
        <v>10</v>
      </c>
      <c r="H16">
        <v>27.0</v>
      </c>
      <c r="I16" s="2" t="s">
        <v>23</v>
      </c>
      <c r="J16" s="9">
        <v>8.0</v>
      </c>
      <c r="K16" s="2" t="s">
        <v>26</v>
      </c>
      <c r="L16" s="6"/>
      <c r="M16" s="6"/>
    </row>
    <row r="17">
      <c r="A17" s="6" t="str">
        <f t="shared" si="1"/>
        <v>16</v>
      </c>
      <c r="B17" s="10" t="str">
        <f>B16+Settings!$B$5/24/60</f>
        <v>11:45 AM</v>
      </c>
      <c r="C17">
        <v>4.0</v>
      </c>
      <c r="D17" s="2" t="s">
        <v>21</v>
      </c>
      <c r="E17">
        <v>15.0</v>
      </c>
      <c r="F17" s="2" t="s">
        <v>6</v>
      </c>
      <c r="H17">
        <v>13.0</v>
      </c>
      <c r="I17" s="2" t="s">
        <v>22</v>
      </c>
      <c r="J17" s="9">
        <v>28.0</v>
      </c>
      <c r="K17" s="2" t="s">
        <v>20</v>
      </c>
      <c r="L17" s="6"/>
      <c r="M17" s="6"/>
    </row>
    <row r="18">
      <c r="A18" s="6" t="str">
        <f t="shared" si="1"/>
        <v>17</v>
      </c>
      <c r="B18" s="10" t="str">
        <f>B17+Settings!$B$5/24/60</f>
        <v>11:52 AM</v>
      </c>
      <c r="C18">
        <v>16.0</v>
      </c>
      <c r="D18" s="2" t="s">
        <v>15</v>
      </c>
      <c r="E18">
        <v>34.0</v>
      </c>
      <c r="F18" s="2" t="s">
        <v>14</v>
      </c>
      <c r="H18">
        <v>20.0</v>
      </c>
      <c r="I18" s="2" t="s">
        <v>4</v>
      </c>
      <c r="J18" s="9">
        <v>3.0</v>
      </c>
      <c r="K18" s="2" t="s">
        <v>13</v>
      </c>
      <c r="L18" s="6"/>
      <c r="M1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5" width="3.29"/>
  </cols>
  <sheetData>
    <row r="1">
      <c r="A1" s="1" t="s">
        <v>0</v>
      </c>
      <c r="B1" t="str">
        <f t="array" ref="B1:X1">transpose(A2:A24)</f>
        <v>1</v>
      </c>
      <c r="C1">
        <v>2.0</v>
      </c>
      <c r="D1">
        <v>3.0</v>
      </c>
      <c r="E1">
        <v>4.0</v>
      </c>
      <c r="F1">
        <v>8.0</v>
      </c>
      <c r="G1">
        <v>12.0</v>
      </c>
      <c r="H1">
        <v>13.0</v>
      </c>
      <c r="I1">
        <v>14.0</v>
      </c>
      <c r="J1">
        <v>15.0</v>
      </c>
      <c r="K1">
        <v>16.0</v>
      </c>
      <c r="L1">
        <v>17.0</v>
      </c>
      <c r="M1">
        <v>18.0</v>
      </c>
      <c r="N1">
        <v>19.0</v>
      </c>
      <c r="O1">
        <v>20.0</v>
      </c>
      <c r="P1">
        <v>24.0</v>
      </c>
      <c r="Q1">
        <v>25.0</v>
      </c>
      <c r="R1">
        <v>26.0</v>
      </c>
      <c r="S1">
        <v>27.0</v>
      </c>
      <c r="T1">
        <v>28.0</v>
      </c>
      <c r="U1">
        <v>29.0</v>
      </c>
      <c r="V1">
        <v>31.0</v>
      </c>
      <c r="W1">
        <v>32.0</v>
      </c>
      <c r="X1">
        <v>34.0</v>
      </c>
    </row>
    <row r="2">
      <c r="A2" s="6" t="str">
        <f>'Matches Played'!B2</f>
        <v>1</v>
      </c>
      <c r="B2" s="14"/>
      <c r="C2" s="2"/>
      <c r="D2" s="2"/>
      <c r="E2" s="2"/>
      <c r="F2" s="2"/>
      <c r="G2" s="2"/>
      <c r="H2" s="2"/>
      <c r="I2" s="2"/>
      <c r="J2" s="2"/>
      <c r="K2" s="2"/>
      <c r="L2" s="2"/>
      <c r="M2" s="2">
        <v>1.0</v>
      </c>
      <c r="O2" s="2"/>
      <c r="P2" s="2"/>
      <c r="Q2" s="2">
        <v>1.0</v>
      </c>
      <c r="R2" s="2"/>
      <c r="S2" s="2"/>
      <c r="T2" s="2">
        <v>1.0</v>
      </c>
      <c r="U2" s="2"/>
      <c r="V2" s="2"/>
      <c r="W2" s="2"/>
      <c r="X2" s="2"/>
    </row>
    <row r="3">
      <c r="A3" s="6" t="str">
        <f>'Matches Played'!B3</f>
        <v>2</v>
      </c>
      <c r="B3" s="2"/>
      <c r="C3" s="14"/>
      <c r="D3" s="2">
        <v>1.0</v>
      </c>
      <c r="E3" s="2"/>
      <c r="F3" s="2"/>
      <c r="G3" s="2"/>
      <c r="H3" s="2"/>
      <c r="I3" s="2">
        <v>1.0</v>
      </c>
      <c r="J3" s="2"/>
      <c r="K3" s="2"/>
      <c r="L3" s="2">
        <v>1.0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 t="str">
        <f>'Matches Played'!B4</f>
        <v>3</v>
      </c>
      <c r="B4" s="2"/>
      <c r="C4" s="2">
        <v>1.0</v>
      </c>
      <c r="D4" s="14"/>
      <c r="E4" s="2"/>
      <c r="F4" s="2"/>
      <c r="G4" s="2"/>
      <c r="H4" s="2"/>
      <c r="I4" s="2"/>
      <c r="J4" s="2"/>
      <c r="K4" s="2"/>
      <c r="L4" s="2"/>
      <c r="M4" s="2"/>
      <c r="N4" s="2"/>
      <c r="O4" s="2">
        <v>1.0</v>
      </c>
      <c r="P4" s="2"/>
      <c r="Q4" s="2"/>
      <c r="R4" s="2"/>
      <c r="S4" s="2"/>
      <c r="T4" s="2"/>
      <c r="U4" s="2">
        <v>1.0</v>
      </c>
      <c r="V4" s="2"/>
      <c r="W4" s="2"/>
      <c r="X4" s="2"/>
      <c r="Y4" s="2"/>
    </row>
    <row r="5">
      <c r="A5" s="6" t="str">
        <f>'Matches Played'!B5</f>
        <v>4</v>
      </c>
      <c r="B5" s="2"/>
      <c r="C5" s="2"/>
      <c r="D5" s="2"/>
      <c r="E5" s="14"/>
      <c r="F5" s="2"/>
      <c r="G5" s="2"/>
      <c r="H5" s="2">
        <v>1.0</v>
      </c>
      <c r="I5" s="2"/>
      <c r="J5" s="2">
        <v>1.0</v>
      </c>
      <c r="K5" s="2"/>
      <c r="L5" s="2"/>
      <c r="M5" s="2"/>
      <c r="N5" s="2"/>
      <c r="O5" s="2"/>
      <c r="P5" s="2"/>
      <c r="Q5" s="2"/>
      <c r="R5" s="2">
        <v>1.0</v>
      </c>
      <c r="S5" s="2"/>
      <c r="T5" s="2"/>
      <c r="U5" s="2"/>
      <c r="V5" s="2"/>
      <c r="W5" s="2"/>
      <c r="X5" s="2"/>
    </row>
    <row r="6">
      <c r="A6" s="6" t="str">
        <f>'Matches Played'!B6</f>
        <v>8</v>
      </c>
      <c r="B6" s="2"/>
      <c r="C6" s="2"/>
      <c r="D6" s="2"/>
      <c r="E6" s="2"/>
      <c r="F6" s="14"/>
      <c r="G6" s="2"/>
      <c r="H6" s="2"/>
      <c r="I6" s="2">
        <v>1.0</v>
      </c>
      <c r="J6" s="2"/>
      <c r="K6" s="2"/>
      <c r="L6" s="2"/>
      <c r="N6" s="2"/>
      <c r="O6" s="2"/>
      <c r="P6" s="2"/>
      <c r="Q6" s="2"/>
      <c r="R6" s="2"/>
      <c r="S6" s="2">
        <v>1.0</v>
      </c>
      <c r="T6" s="2"/>
      <c r="U6" s="2"/>
      <c r="V6" s="2"/>
      <c r="W6" s="2">
        <v>1.0</v>
      </c>
      <c r="X6" s="2"/>
    </row>
    <row r="7">
      <c r="A7" s="6" t="str">
        <f>'Matches Played'!B7</f>
        <v>12</v>
      </c>
      <c r="B7" s="2"/>
      <c r="C7" s="2"/>
      <c r="D7" s="2"/>
      <c r="E7" s="2"/>
      <c r="F7" s="2"/>
      <c r="G7" s="14"/>
      <c r="H7" s="2">
        <v>1.0</v>
      </c>
      <c r="I7" s="2"/>
      <c r="J7" s="2"/>
      <c r="K7" s="2"/>
      <c r="L7" s="2"/>
      <c r="M7" s="2"/>
      <c r="N7" s="2"/>
      <c r="O7" s="2"/>
      <c r="P7" s="2"/>
      <c r="Q7" s="2">
        <v>1.0</v>
      </c>
      <c r="R7" s="2"/>
      <c r="S7" s="2"/>
      <c r="T7" s="2"/>
      <c r="U7" s="2"/>
      <c r="V7" s="2"/>
      <c r="W7" s="2">
        <v>1.0</v>
      </c>
      <c r="X7" s="2"/>
    </row>
    <row r="8">
      <c r="A8" s="6" t="str">
        <f>'Matches Played'!B8</f>
        <v>13</v>
      </c>
      <c r="B8" s="2"/>
      <c r="C8" s="2"/>
      <c r="D8" s="2"/>
      <c r="E8" s="2">
        <v>1.0</v>
      </c>
      <c r="F8" s="2"/>
      <c r="G8" s="2">
        <v>1.0</v>
      </c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1.0</v>
      </c>
      <c r="U8" s="2"/>
      <c r="V8" s="2"/>
      <c r="W8" s="2"/>
      <c r="X8" s="2"/>
    </row>
    <row r="9">
      <c r="A9" s="6" t="str">
        <f>'Matches Played'!B9</f>
        <v>14</v>
      </c>
      <c r="B9" s="2"/>
      <c r="C9" s="2">
        <v>1.0</v>
      </c>
      <c r="D9" s="2"/>
      <c r="E9" s="2"/>
      <c r="F9" s="2">
        <v>1.0</v>
      </c>
      <c r="G9" s="2"/>
      <c r="H9" s="2"/>
      <c r="I9" s="14"/>
      <c r="J9" s="2"/>
      <c r="K9" s="2"/>
      <c r="L9" s="2"/>
      <c r="M9" s="2"/>
      <c r="N9" s="2"/>
      <c r="O9" s="2"/>
      <c r="P9" s="2">
        <v>1.0</v>
      </c>
      <c r="Q9" s="2"/>
      <c r="R9" s="2"/>
      <c r="S9" s="2"/>
      <c r="T9" s="2"/>
      <c r="U9" s="2"/>
      <c r="V9" s="2"/>
      <c r="W9" s="2"/>
      <c r="X9" s="2"/>
      <c r="Y9" s="2"/>
    </row>
    <row r="10">
      <c r="A10" s="6" t="str">
        <f>'Matches Played'!B10</f>
        <v>15</v>
      </c>
      <c r="B10" s="2"/>
      <c r="C10" s="2"/>
      <c r="D10" s="2"/>
      <c r="E10" s="2">
        <v>1.0</v>
      </c>
      <c r="F10" s="2"/>
      <c r="G10" s="2"/>
      <c r="H10" s="2"/>
      <c r="I10" s="2"/>
      <c r="J10" s="14"/>
      <c r="K10" s="2"/>
      <c r="L10" s="2"/>
      <c r="M10" s="2">
        <v>1.0</v>
      </c>
      <c r="N10" s="2"/>
      <c r="O10" s="2"/>
      <c r="P10" s="2"/>
      <c r="Q10" s="2"/>
      <c r="R10" s="2"/>
      <c r="S10" s="2"/>
      <c r="T10" s="2">
        <v>1.0</v>
      </c>
      <c r="U10" s="2"/>
      <c r="V10" s="2"/>
      <c r="W10" s="2"/>
      <c r="X10" s="2"/>
      <c r="Y10" s="2"/>
    </row>
    <row r="11">
      <c r="A11" s="6" t="str">
        <f>'Matches Played'!B11</f>
        <v>16</v>
      </c>
      <c r="B11" s="2"/>
      <c r="C11" s="2"/>
      <c r="D11" s="2"/>
      <c r="E11" s="2"/>
      <c r="F11" s="2"/>
      <c r="G11" s="2"/>
      <c r="H11" s="2"/>
      <c r="I11" s="2"/>
      <c r="J11" s="2"/>
      <c r="K11" s="14"/>
      <c r="L11" s="2"/>
      <c r="M11" s="2">
        <v>1.0</v>
      </c>
      <c r="N11" s="2"/>
      <c r="O11" s="2"/>
      <c r="P11" s="2"/>
      <c r="Q11" s="2"/>
      <c r="R11" s="2"/>
      <c r="S11" s="2"/>
      <c r="T11" s="2"/>
      <c r="U11" s="2"/>
      <c r="V11" s="2">
        <v>1.0</v>
      </c>
      <c r="W11" s="2"/>
      <c r="X11" s="2">
        <v>1.0</v>
      </c>
    </row>
    <row r="12">
      <c r="A12" s="6" t="str">
        <f>'Matches Played'!B12</f>
        <v>17</v>
      </c>
      <c r="B12" s="2"/>
      <c r="C12" s="2">
        <v>1.0</v>
      </c>
      <c r="D12" s="2"/>
      <c r="E12" s="2"/>
      <c r="F12" s="2"/>
      <c r="G12" s="2"/>
      <c r="H12" s="2"/>
      <c r="I12" s="2"/>
      <c r="J12" s="2"/>
      <c r="K12" s="2"/>
      <c r="L12" s="14"/>
      <c r="M12" s="2"/>
      <c r="N12" s="2"/>
      <c r="O12" s="2"/>
      <c r="P12" s="2">
        <v>1.0</v>
      </c>
      <c r="Q12" s="2"/>
      <c r="R12" s="2"/>
      <c r="S12" s="2">
        <v>1.0</v>
      </c>
      <c r="T12" s="2"/>
      <c r="U12" s="2"/>
      <c r="V12" s="2"/>
      <c r="W12" s="2"/>
      <c r="X12" s="2"/>
    </row>
    <row r="13">
      <c r="A13" s="6" t="str">
        <f>'Matches Played'!B13</f>
        <v>18</v>
      </c>
      <c r="B13" s="2">
        <v>1.0</v>
      </c>
      <c r="C13" s="2"/>
      <c r="D13" s="2"/>
      <c r="E13" s="2"/>
      <c r="G13" s="2"/>
      <c r="H13" s="2"/>
      <c r="I13" s="2"/>
      <c r="J13" s="2">
        <v>1.0</v>
      </c>
      <c r="K13" s="2">
        <v>1.0</v>
      </c>
      <c r="L13" s="2"/>
      <c r="M13" s="1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6" t="str">
        <f>'Matches Played'!B14</f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4"/>
      <c r="O14" s="2"/>
      <c r="P14" s="2"/>
      <c r="Q14" s="2">
        <v>1.0</v>
      </c>
      <c r="R14" s="2"/>
      <c r="S14" s="2"/>
      <c r="T14" s="2"/>
      <c r="U14" s="2"/>
      <c r="V14" s="2"/>
      <c r="W14" s="2">
        <v>1.0</v>
      </c>
      <c r="X14" s="2">
        <v>1.0</v>
      </c>
      <c r="Y14" s="2"/>
    </row>
    <row r="15">
      <c r="A15" s="6" t="str">
        <f>'Matches Played'!B15</f>
        <v>20</v>
      </c>
      <c r="B15" s="2"/>
      <c r="C15" s="2"/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4"/>
      <c r="P15" s="2"/>
      <c r="Q15" s="2"/>
      <c r="R15" s="2"/>
      <c r="S15" s="2"/>
      <c r="T15" s="2"/>
      <c r="U15" s="2"/>
      <c r="V15" s="2">
        <v>1.0</v>
      </c>
      <c r="W15" s="2"/>
      <c r="X15" s="2">
        <v>1.0</v>
      </c>
    </row>
    <row r="16">
      <c r="A16" s="6" t="str">
        <f>'Matches Played'!B16</f>
        <v>24</v>
      </c>
      <c r="B16" s="2"/>
      <c r="C16" s="2"/>
      <c r="D16" s="2"/>
      <c r="E16" s="2"/>
      <c r="F16" s="2"/>
      <c r="G16" s="2"/>
      <c r="H16" s="2"/>
      <c r="I16" s="2">
        <v>1.0</v>
      </c>
      <c r="J16" s="2"/>
      <c r="K16" s="2"/>
      <c r="L16" s="2">
        <v>1.0</v>
      </c>
      <c r="M16" s="2"/>
      <c r="N16" s="2"/>
      <c r="O16" s="2"/>
      <c r="P16" s="14"/>
      <c r="Q16" s="2"/>
      <c r="R16" s="2"/>
      <c r="S16" s="2">
        <v>1.0</v>
      </c>
      <c r="T16" s="2"/>
      <c r="U16" s="2"/>
      <c r="V16" s="2"/>
      <c r="W16" s="2"/>
      <c r="X16" s="2"/>
    </row>
    <row r="17">
      <c r="A17" s="6" t="str">
        <f>'Matches Played'!B17</f>
        <v>25</v>
      </c>
      <c r="B17" s="2">
        <v>1.0</v>
      </c>
      <c r="C17" s="2"/>
      <c r="D17" s="2"/>
      <c r="E17" s="2"/>
      <c r="F17" s="2"/>
      <c r="G17" s="2">
        <v>1.0</v>
      </c>
      <c r="H17" s="2"/>
      <c r="I17" s="2"/>
      <c r="J17" s="2"/>
      <c r="K17" s="2"/>
      <c r="L17" s="2"/>
      <c r="M17" s="2"/>
      <c r="N17" s="2">
        <v>1.0</v>
      </c>
      <c r="O17" s="2"/>
      <c r="P17" s="2"/>
      <c r="Q17" s="14"/>
      <c r="R17" s="2"/>
      <c r="S17" s="2"/>
      <c r="T17" s="2"/>
      <c r="U17" s="2"/>
      <c r="V17" s="2"/>
      <c r="W17" s="2"/>
      <c r="X17" s="2"/>
    </row>
    <row r="18">
      <c r="A18" s="6" t="str">
        <f>'Matches Played'!B18</f>
        <v>26</v>
      </c>
      <c r="B18" s="2"/>
      <c r="C18" s="2"/>
      <c r="D18" s="2"/>
      <c r="E18" s="2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4"/>
      <c r="S18" s="2"/>
      <c r="T18" s="2"/>
      <c r="U18" s="2">
        <v>1.0</v>
      </c>
      <c r="V18" s="2">
        <v>1.0</v>
      </c>
      <c r="W18" s="2"/>
      <c r="X18" s="2"/>
    </row>
    <row r="19">
      <c r="A19" s="6" t="str">
        <f>'Matches Played'!B19</f>
        <v>27</v>
      </c>
      <c r="B19" s="2"/>
      <c r="C19" s="2"/>
      <c r="D19" s="2"/>
      <c r="E19" s="2"/>
      <c r="F19" s="2">
        <v>1.0</v>
      </c>
      <c r="G19" s="2"/>
      <c r="H19" s="2"/>
      <c r="I19" s="2"/>
      <c r="J19" s="2"/>
      <c r="K19" s="2"/>
      <c r="L19" s="2">
        <v>1.0</v>
      </c>
      <c r="M19" s="2"/>
      <c r="N19" s="2"/>
      <c r="O19" s="2"/>
      <c r="P19" s="2">
        <v>1.0</v>
      </c>
      <c r="Q19" s="2"/>
      <c r="R19" s="2"/>
      <c r="S19" s="14"/>
      <c r="T19" s="2"/>
      <c r="U19" s="2"/>
      <c r="V19" s="2"/>
      <c r="W19" s="2"/>
      <c r="X19" s="2"/>
    </row>
    <row r="20">
      <c r="A20" s="6" t="str">
        <f>'Matches Played'!B20</f>
        <v>28</v>
      </c>
      <c r="B20" s="2">
        <v>1.0</v>
      </c>
      <c r="C20" s="2"/>
      <c r="D20" s="2"/>
      <c r="E20" s="2"/>
      <c r="F20" s="2"/>
      <c r="G20" s="2"/>
      <c r="H20" s="2">
        <v>1.0</v>
      </c>
      <c r="I20" s="2"/>
      <c r="J20" s="2">
        <v>1.0</v>
      </c>
      <c r="K20" s="2"/>
      <c r="L20" s="2"/>
      <c r="M20" s="2"/>
      <c r="N20" s="2"/>
      <c r="O20" s="2"/>
      <c r="P20" s="2"/>
      <c r="Q20" s="2"/>
      <c r="R20" s="2"/>
      <c r="S20" s="2"/>
      <c r="T20" s="14"/>
      <c r="U20" s="2"/>
      <c r="V20" s="2"/>
      <c r="W20" s="2"/>
      <c r="X20" s="2"/>
    </row>
    <row r="21">
      <c r="A21" s="6" t="str">
        <f>'Matches Played'!B21</f>
        <v>29</v>
      </c>
      <c r="B21" s="2"/>
      <c r="C21" s="2"/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1.0</v>
      </c>
      <c r="S21" s="2"/>
      <c r="T21" s="2"/>
      <c r="U21" s="14"/>
      <c r="V21" s="2"/>
      <c r="W21" s="2"/>
      <c r="X21" s="2"/>
    </row>
    <row r="22">
      <c r="A22" s="6" t="str">
        <f>'Matches Played'!B22</f>
        <v>31</v>
      </c>
      <c r="B22" s="2"/>
      <c r="C22" s="2"/>
      <c r="D22" s="2"/>
      <c r="E22" s="2"/>
      <c r="F22" s="2"/>
      <c r="G22" s="2"/>
      <c r="H22" s="2"/>
      <c r="I22" s="2"/>
      <c r="J22" s="2"/>
      <c r="K22" s="2">
        <v>1.0</v>
      </c>
      <c r="L22" s="2"/>
      <c r="M22" s="2"/>
      <c r="N22" s="2"/>
      <c r="O22" s="2">
        <v>1.0</v>
      </c>
      <c r="P22" s="2"/>
      <c r="Q22" s="2"/>
      <c r="R22" s="2">
        <v>1.0</v>
      </c>
      <c r="S22" s="2"/>
      <c r="T22" s="2"/>
      <c r="U22" s="2"/>
      <c r="V22" s="14"/>
      <c r="W22" s="2"/>
      <c r="X22" s="2"/>
    </row>
    <row r="23">
      <c r="A23" s="6" t="str">
        <f>'Matches Played'!B23</f>
        <v>32</v>
      </c>
      <c r="B23" s="2"/>
      <c r="C23" s="2"/>
      <c r="D23" s="2"/>
      <c r="E23" s="2"/>
      <c r="F23" s="2">
        <v>1.0</v>
      </c>
      <c r="G23" s="2">
        <v>1.0</v>
      </c>
      <c r="H23" s="2"/>
      <c r="I23" s="2"/>
      <c r="J23" s="2"/>
      <c r="K23" s="2"/>
      <c r="L23" s="2"/>
      <c r="M23" s="2"/>
      <c r="N23" s="2">
        <v>1.0</v>
      </c>
      <c r="O23" s="2"/>
      <c r="P23" s="2"/>
      <c r="Q23" s="2"/>
      <c r="R23" s="2"/>
      <c r="S23" s="2"/>
      <c r="T23" s="2"/>
      <c r="U23" s="2"/>
      <c r="V23" s="2"/>
      <c r="W23" s="14"/>
      <c r="X23" s="2"/>
    </row>
    <row r="24">
      <c r="A24" s="6" t="str">
        <f>'Matches Played'!B24</f>
        <v>34</v>
      </c>
      <c r="B24" s="2"/>
      <c r="C24" s="2"/>
      <c r="D24" s="2"/>
      <c r="E24" s="2"/>
      <c r="F24" s="2"/>
      <c r="G24" s="2"/>
      <c r="H24" s="2"/>
      <c r="I24" s="2"/>
      <c r="J24" s="2"/>
      <c r="K24" s="2">
        <v>1.0</v>
      </c>
      <c r="L24" s="2"/>
      <c r="M24" s="2"/>
      <c r="N24" s="2">
        <v>1.0</v>
      </c>
      <c r="O24" s="2">
        <v>1.0</v>
      </c>
      <c r="P24" s="2"/>
      <c r="Q24" s="2"/>
      <c r="R24" s="2"/>
      <c r="S24" s="2"/>
      <c r="T24" s="2"/>
      <c r="U24" s="2"/>
      <c r="V24" s="2"/>
      <c r="W24" s="2"/>
      <c r="X24" s="14"/>
    </row>
    <row r="25">
      <c r="D25" s="2"/>
      <c r="I25" s="2"/>
      <c r="J25" s="2"/>
      <c r="N25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5" width="3.29"/>
  </cols>
  <sheetData>
    <row r="1">
      <c r="A1" s="1" t="s">
        <v>0</v>
      </c>
      <c r="B1" t="str">
        <f t="array" ref="B1:X1">transpose(A2:A24)</f>
        <v>1</v>
      </c>
      <c r="C1">
        <v>2.0</v>
      </c>
      <c r="D1">
        <v>3.0</v>
      </c>
      <c r="E1">
        <v>4.0</v>
      </c>
      <c r="F1">
        <v>8.0</v>
      </c>
      <c r="G1">
        <v>12.0</v>
      </c>
      <c r="H1">
        <v>13.0</v>
      </c>
      <c r="I1">
        <v>14.0</v>
      </c>
      <c r="J1">
        <v>15.0</v>
      </c>
      <c r="K1">
        <v>16.0</v>
      </c>
      <c r="L1">
        <v>17.0</v>
      </c>
      <c r="M1">
        <v>18.0</v>
      </c>
      <c r="N1">
        <v>19.0</v>
      </c>
      <c r="O1">
        <v>20.0</v>
      </c>
      <c r="P1">
        <v>24.0</v>
      </c>
      <c r="Q1">
        <v>25.0</v>
      </c>
      <c r="R1">
        <v>26.0</v>
      </c>
      <c r="S1">
        <v>27.0</v>
      </c>
      <c r="T1">
        <v>28.0</v>
      </c>
      <c r="U1">
        <v>29.0</v>
      </c>
      <c r="V1">
        <v>31.0</v>
      </c>
      <c r="W1">
        <v>32.0</v>
      </c>
      <c r="X1">
        <v>34.0</v>
      </c>
    </row>
    <row r="2">
      <c r="A2" s="6" t="str">
        <f>'Matches Played'!B2</f>
        <v>1</v>
      </c>
      <c r="B2" s="14"/>
      <c r="C2" s="2"/>
      <c r="D2" s="2"/>
      <c r="E2" s="2"/>
      <c r="F2" s="2"/>
      <c r="G2" s="2"/>
      <c r="H2" s="2"/>
      <c r="I2" s="2"/>
      <c r="J2" s="2"/>
      <c r="K2" s="2"/>
      <c r="L2" s="2">
        <v>1.0</v>
      </c>
      <c r="M2" s="2"/>
      <c r="N2" s="2">
        <v>1.0</v>
      </c>
      <c r="O2" s="2"/>
      <c r="P2" s="2"/>
      <c r="Q2" s="2"/>
      <c r="R2" s="2">
        <v>1.0</v>
      </c>
      <c r="S2" s="2">
        <v>1.0</v>
      </c>
      <c r="T2" s="2"/>
      <c r="U2" s="2"/>
      <c r="V2" s="2">
        <v>1.0</v>
      </c>
      <c r="W2" s="2"/>
      <c r="X2" s="2">
        <v>1.0</v>
      </c>
      <c r="Y2" s="2"/>
    </row>
    <row r="3">
      <c r="A3" s="6" t="str">
        <f>'Matches Played'!B3</f>
        <v>2</v>
      </c>
      <c r="B3" s="2"/>
      <c r="C3" s="14"/>
      <c r="D3" s="2"/>
      <c r="E3" s="2"/>
      <c r="F3" s="2"/>
      <c r="G3" s="2">
        <v>1.0</v>
      </c>
      <c r="H3" s="2"/>
      <c r="I3" s="2"/>
      <c r="J3" s="2"/>
      <c r="K3" s="2">
        <v>1.0</v>
      </c>
      <c r="L3" s="2">
        <v>1.0</v>
      </c>
      <c r="M3" s="2">
        <v>1.0</v>
      </c>
      <c r="N3" s="2"/>
      <c r="O3" s="2"/>
      <c r="P3" s="2">
        <v>1.0</v>
      </c>
      <c r="Q3" s="2">
        <v>1.0</v>
      </c>
      <c r="R3" s="2"/>
      <c r="S3" s="2"/>
      <c r="T3" s="2"/>
      <c r="U3" s="2"/>
      <c r="V3" s="2"/>
      <c r="W3" s="2"/>
      <c r="X3" s="2"/>
      <c r="Y3" s="2"/>
    </row>
    <row r="4">
      <c r="A4" s="6" t="str">
        <f>'Matches Played'!B4</f>
        <v>3</v>
      </c>
      <c r="B4" s="2"/>
      <c r="C4" s="2"/>
      <c r="D4" s="14"/>
      <c r="E4" s="2">
        <v>1.0</v>
      </c>
      <c r="F4" s="2"/>
      <c r="G4" s="2">
        <v>1.0</v>
      </c>
      <c r="H4" s="2">
        <v>1.0</v>
      </c>
      <c r="I4" s="2"/>
      <c r="J4" s="2"/>
      <c r="K4" s="2">
        <v>1.0</v>
      </c>
      <c r="L4" s="2"/>
      <c r="M4" s="2"/>
      <c r="N4" s="2"/>
      <c r="O4" s="2"/>
      <c r="P4" s="2"/>
      <c r="Q4" s="2">
        <v>1.0</v>
      </c>
      <c r="R4" s="2"/>
      <c r="S4" s="2"/>
      <c r="T4" s="2"/>
      <c r="U4" s="2"/>
      <c r="V4" s="2"/>
      <c r="W4" s="2"/>
      <c r="X4" s="2">
        <v>1.0</v>
      </c>
    </row>
    <row r="5">
      <c r="A5" s="6" t="str">
        <f>'Matches Played'!B5</f>
        <v>4</v>
      </c>
      <c r="B5" s="2"/>
      <c r="C5" s="2"/>
      <c r="D5" s="2">
        <v>1.0</v>
      </c>
      <c r="E5" s="14"/>
      <c r="F5" s="2"/>
      <c r="G5" s="2"/>
      <c r="H5" s="2">
        <v>1.0</v>
      </c>
      <c r="I5" s="2"/>
      <c r="J5" s="2"/>
      <c r="K5" s="2"/>
      <c r="L5" s="2"/>
      <c r="M5" s="2"/>
      <c r="N5" s="2"/>
      <c r="O5" s="2"/>
      <c r="P5" s="2">
        <v>1.0</v>
      </c>
      <c r="Q5" s="2"/>
      <c r="R5" s="2"/>
      <c r="S5" s="2">
        <v>1.0</v>
      </c>
      <c r="T5" s="2">
        <v>1.0</v>
      </c>
      <c r="U5" s="2">
        <v>1.0</v>
      </c>
      <c r="V5" s="2"/>
      <c r="W5" s="2"/>
      <c r="X5" s="2"/>
    </row>
    <row r="6">
      <c r="A6" s="6" t="str">
        <f>'Matches Played'!B6</f>
        <v>8</v>
      </c>
      <c r="B6" s="2"/>
      <c r="C6" s="2"/>
      <c r="D6" s="2"/>
      <c r="E6" s="2"/>
      <c r="F6" s="14"/>
      <c r="G6" s="2">
        <v>1.0</v>
      </c>
      <c r="H6" s="2"/>
      <c r="I6" s="2"/>
      <c r="J6" s="2">
        <v>1.0</v>
      </c>
      <c r="K6" s="2"/>
      <c r="L6" s="2"/>
      <c r="M6" s="2">
        <v>1.0</v>
      </c>
      <c r="N6" s="2">
        <v>1.0</v>
      </c>
      <c r="O6" s="2"/>
      <c r="P6" s="2"/>
      <c r="Q6" s="2">
        <v>1.0</v>
      </c>
      <c r="R6" s="2"/>
      <c r="S6" s="2"/>
      <c r="T6" s="2"/>
      <c r="U6" s="2"/>
      <c r="V6" s="2"/>
      <c r="W6" s="2">
        <v>1.0</v>
      </c>
      <c r="X6" s="2"/>
      <c r="Y6" s="2"/>
    </row>
    <row r="7">
      <c r="A7" s="6" t="str">
        <f>'Matches Played'!B7</f>
        <v>12</v>
      </c>
      <c r="B7" s="2"/>
      <c r="C7" s="2">
        <v>1.0</v>
      </c>
      <c r="D7" s="2">
        <v>1.0</v>
      </c>
      <c r="E7" s="2"/>
      <c r="F7" s="2">
        <v>1.0</v>
      </c>
      <c r="G7" s="14"/>
      <c r="H7" s="2"/>
      <c r="I7" s="2">
        <v>1.0</v>
      </c>
      <c r="J7" s="2"/>
      <c r="K7" s="2"/>
      <c r="L7" s="2"/>
      <c r="M7" s="2"/>
      <c r="N7" s="2">
        <v>1.0</v>
      </c>
      <c r="O7" s="2"/>
      <c r="P7" s="2"/>
      <c r="Q7" s="2"/>
      <c r="R7" s="2"/>
      <c r="S7" s="2"/>
      <c r="T7" s="2"/>
      <c r="U7" s="2"/>
      <c r="V7" s="2"/>
      <c r="W7" s="2">
        <v>1.0</v>
      </c>
      <c r="X7" s="2"/>
      <c r="Y7" s="2"/>
    </row>
    <row r="8">
      <c r="A8" s="6" t="str">
        <f>'Matches Played'!B8</f>
        <v>13</v>
      </c>
      <c r="B8" s="2"/>
      <c r="C8" s="2"/>
      <c r="D8" s="2">
        <v>1.0</v>
      </c>
      <c r="E8" s="2">
        <v>1.0</v>
      </c>
      <c r="F8" s="2"/>
      <c r="G8" s="2"/>
      <c r="H8" s="14"/>
      <c r="I8" s="2"/>
      <c r="J8" s="2">
        <v>1.0</v>
      </c>
      <c r="K8" s="2"/>
      <c r="L8" s="2"/>
      <c r="M8" s="2"/>
      <c r="N8" s="2">
        <v>1.0</v>
      </c>
      <c r="O8" s="2"/>
      <c r="P8" s="2"/>
      <c r="Q8" s="2"/>
      <c r="R8" s="2"/>
      <c r="S8" s="2"/>
      <c r="T8" s="2"/>
      <c r="U8" s="2">
        <v>1.0</v>
      </c>
      <c r="V8" s="2"/>
      <c r="W8" s="2">
        <v>1.0</v>
      </c>
      <c r="X8" s="2"/>
    </row>
    <row r="9">
      <c r="A9" s="6" t="str">
        <f>'Matches Played'!B9</f>
        <v>14</v>
      </c>
      <c r="B9" s="2"/>
      <c r="C9" s="2"/>
      <c r="D9" s="2"/>
      <c r="E9" s="2"/>
      <c r="F9" s="2"/>
      <c r="G9" s="2">
        <v>1.0</v>
      </c>
      <c r="H9" s="2"/>
      <c r="I9" s="14"/>
      <c r="J9" s="2"/>
      <c r="K9" s="2"/>
      <c r="L9" s="2">
        <v>1.0</v>
      </c>
      <c r="M9" s="2"/>
      <c r="N9" s="2"/>
      <c r="O9" s="2">
        <v>1.0</v>
      </c>
      <c r="P9" s="2">
        <v>1.0</v>
      </c>
      <c r="Q9" s="2"/>
      <c r="R9" s="2"/>
      <c r="S9" s="2"/>
      <c r="T9" s="2"/>
      <c r="U9" s="2"/>
      <c r="V9" s="2"/>
      <c r="W9" s="2">
        <v>1.0</v>
      </c>
      <c r="X9" s="2">
        <v>1.0</v>
      </c>
    </row>
    <row r="10">
      <c r="A10" s="6" t="str">
        <f>'Matches Played'!B10</f>
        <v>15</v>
      </c>
      <c r="B10" s="2"/>
      <c r="C10" s="2"/>
      <c r="D10" s="2"/>
      <c r="E10" s="2"/>
      <c r="F10" s="2">
        <v>1.0</v>
      </c>
      <c r="G10" s="2"/>
      <c r="H10" s="2">
        <v>1.0</v>
      </c>
      <c r="I10" s="2"/>
      <c r="J10" s="14"/>
      <c r="K10" s="2"/>
      <c r="L10" s="2"/>
      <c r="M10" s="2"/>
      <c r="N10" s="2"/>
      <c r="O10" s="2">
        <v>1.0</v>
      </c>
      <c r="P10" s="2"/>
      <c r="Q10" s="2"/>
      <c r="R10" s="2"/>
      <c r="S10" s="2"/>
      <c r="T10" s="2">
        <v>1.0</v>
      </c>
      <c r="U10" s="2"/>
      <c r="V10" s="2">
        <v>1.0</v>
      </c>
      <c r="W10" s="2">
        <v>1.0</v>
      </c>
      <c r="X10" s="2"/>
    </row>
    <row r="11">
      <c r="A11" s="6" t="str">
        <f>'Matches Played'!B11</f>
        <v>16</v>
      </c>
      <c r="B11" s="2"/>
      <c r="C11" s="2">
        <v>1.0</v>
      </c>
      <c r="D11" s="2">
        <v>1.0</v>
      </c>
      <c r="E11" s="2"/>
      <c r="F11" s="2"/>
      <c r="G11" s="2"/>
      <c r="H11" s="2"/>
      <c r="I11" s="2"/>
      <c r="J11" s="2"/>
      <c r="K11" s="14"/>
      <c r="L11" s="2">
        <v>1.0</v>
      </c>
      <c r="M11" s="2"/>
      <c r="N11" s="2"/>
      <c r="O11" s="2">
        <v>1.0</v>
      </c>
      <c r="P11" s="2"/>
      <c r="Q11" s="2"/>
      <c r="R11" s="2">
        <v>1.0</v>
      </c>
      <c r="S11" s="2"/>
      <c r="T11" s="2"/>
      <c r="U11" s="2">
        <v>1.0</v>
      </c>
      <c r="V11" s="2"/>
      <c r="W11" s="2"/>
      <c r="X11" s="2"/>
    </row>
    <row r="12">
      <c r="A12" s="6" t="str">
        <f>'Matches Played'!B12</f>
        <v>17</v>
      </c>
      <c r="B12" s="2">
        <v>1.0</v>
      </c>
      <c r="C12" s="2">
        <v>1.0</v>
      </c>
      <c r="D12" s="2"/>
      <c r="E12" s="2"/>
      <c r="F12" s="2"/>
      <c r="G12" s="2"/>
      <c r="H12" s="2"/>
      <c r="I12" s="2">
        <v>1.0</v>
      </c>
      <c r="J12" s="2"/>
      <c r="K12" s="2">
        <v>1.0</v>
      </c>
      <c r="L12" s="14"/>
      <c r="M12" s="2">
        <v>1.0</v>
      </c>
      <c r="N12" s="2"/>
      <c r="O12" s="2"/>
      <c r="P12" s="2"/>
      <c r="Q12" s="2"/>
      <c r="R12" s="2"/>
      <c r="S12" s="2"/>
      <c r="T12" s="2">
        <v>1.0</v>
      </c>
      <c r="U12" s="2"/>
      <c r="V12" s="2"/>
      <c r="W12" s="2"/>
      <c r="X12" s="2"/>
    </row>
    <row r="13">
      <c r="A13" s="6" t="str">
        <f>'Matches Played'!B13</f>
        <v>18</v>
      </c>
      <c r="B13" s="2"/>
      <c r="C13" s="2">
        <v>1.0</v>
      </c>
      <c r="D13" s="2"/>
      <c r="E13" s="2"/>
      <c r="F13" s="2">
        <v>1.0</v>
      </c>
      <c r="G13" s="2"/>
      <c r="H13" s="2"/>
      <c r="I13" s="2"/>
      <c r="J13" s="2"/>
      <c r="K13" s="2"/>
      <c r="L13" s="2">
        <v>1.0</v>
      </c>
      <c r="M13" s="14"/>
      <c r="N13" s="2"/>
      <c r="O13" s="2"/>
      <c r="P13" s="2"/>
      <c r="Q13" s="2"/>
      <c r="R13" s="2">
        <v>1.0</v>
      </c>
      <c r="S13" s="2"/>
      <c r="T13" s="2"/>
      <c r="U13" s="2"/>
      <c r="V13" s="2">
        <v>1.0</v>
      </c>
      <c r="W13" s="2">
        <v>1.0</v>
      </c>
      <c r="X13" s="2"/>
      <c r="Y13" s="2"/>
    </row>
    <row r="14">
      <c r="A14" s="6" t="str">
        <f>'Matches Played'!B14</f>
        <v>19</v>
      </c>
      <c r="B14" s="2">
        <v>1.0</v>
      </c>
      <c r="C14" s="2"/>
      <c r="D14" s="2"/>
      <c r="E14" s="2"/>
      <c r="F14" s="2">
        <v>1.0</v>
      </c>
      <c r="G14" s="2">
        <v>1.0</v>
      </c>
      <c r="H14" s="2">
        <v>1.0</v>
      </c>
      <c r="I14" s="2"/>
      <c r="J14" s="2"/>
      <c r="K14" s="2"/>
      <c r="L14" s="2"/>
      <c r="M14" s="2"/>
      <c r="N14" s="14"/>
      <c r="O14" s="2"/>
      <c r="P14" s="2"/>
      <c r="Q14" s="2">
        <v>1.0</v>
      </c>
      <c r="R14" s="2"/>
      <c r="S14" s="2">
        <v>1.0</v>
      </c>
      <c r="T14" s="2"/>
      <c r="U14" s="2"/>
      <c r="V14" s="2"/>
      <c r="W14" s="2"/>
      <c r="X14" s="2"/>
      <c r="Y14" s="2"/>
    </row>
    <row r="15">
      <c r="A15" s="6" t="str">
        <f>'Matches Played'!B15</f>
        <v>20</v>
      </c>
      <c r="B15" s="2"/>
      <c r="C15" s="2"/>
      <c r="D15" s="2"/>
      <c r="E15" s="2"/>
      <c r="F15" s="2"/>
      <c r="G15" s="2"/>
      <c r="H15" s="2"/>
      <c r="I15" s="2">
        <v>1.0</v>
      </c>
      <c r="J15" s="2">
        <v>1.0</v>
      </c>
      <c r="K15" s="2">
        <v>1.0</v>
      </c>
      <c r="L15" s="2"/>
      <c r="M15" s="2"/>
      <c r="N15" s="2"/>
      <c r="O15" s="14"/>
      <c r="P15" s="2">
        <v>1.0</v>
      </c>
      <c r="Q15" s="2"/>
      <c r="R15" s="2"/>
      <c r="S15" s="2"/>
      <c r="T15" s="2">
        <v>1.0</v>
      </c>
      <c r="U15" s="2"/>
      <c r="V15" s="2"/>
      <c r="W15" s="2"/>
      <c r="X15" s="2">
        <v>1.0</v>
      </c>
    </row>
    <row r="16">
      <c r="A16" s="6" t="str">
        <f>'Matches Played'!B16</f>
        <v>24</v>
      </c>
      <c r="B16" s="2"/>
      <c r="C16" s="2">
        <v>1.0</v>
      </c>
      <c r="D16" s="2"/>
      <c r="E16" s="2">
        <v>1.0</v>
      </c>
      <c r="F16" s="2"/>
      <c r="G16" s="2"/>
      <c r="H16" s="2"/>
      <c r="I16" s="2">
        <v>1.0</v>
      </c>
      <c r="J16" s="2"/>
      <c r="K16" s="2"/>
      <c r="L16" s="2"/>
      <c r="M16" s="2"/>
      <c r="N16" s="2"/>
      <c r="O16" s="2">
        <v>1.0</v>
      </c>
      <c r="P16" s="14"/>
      <c r="Q16" s="2"/>
      <c r="R16" s="2">
        <v>1.0</v>
      </c>
      <c r="S16" s="2"/>
      <c r="T16" s="2"/>
      <c r="U16" s="2"/>
      <c r="V16" s="2"/>
      <c r="W16" s="2"/>
      <c r="X16" s="2">
        <v>1.0</v>
      </c>
      <c r="Y16" s="2"/>
    </row>
    <row r="17">
      <c r="A17" s="6" t="str">
        <f>'Matches Played'!B17</f>
        <v>25</v>
      </c>
      <c r="B17" s="2"/>
      <c r="C17" s="2">
        <v>1.0</v>
      </c>
      <c r="D17" s="2">
        <v>1.0</v>
      </c>
      <c r="E17" s="2"/>
      <c r="F17" s="2">
        <v>1.0</v>
      </c>
      <c r="G17" s="2"/>
      <c r="H17" s="2"/>
      <c r="I17" s="2"/>
      <c r="J17" s="2"/>
      <c r="K17" s="2"/>
      <c r="L17" s="2"/>
      <c r="M17" s="2"/>
      <c r="N17" s="2">
        <v>1.0</v>
      </c>
      <c r="O17" s="2"/>
      <c r="P17" s="2"/>
      <c r="Q17" s="14"/>
      <c r="R17" s="2"/>
      <c r="S17" s="2">
        <v>1.0</v>
      </c>
      <c r="T17" s="2"/>
      <c r="U17" s="2"/>
      <c r="V17" s="2"/>
      <c r="W17" s="2"/>
      <c r="X17" s="2">
        <v>1.0</v>
      </c>
    </row>
    <row r="18">
      <c r="A18" s="6" t="str">
        <f>'Matches Played'!B18</f>
        <v>26</v>
      </c>
      <c r="B18" s="2">
        <v>1.0</v>
      </c>
      <c r="C18" s="2"/>
      <c r="D18" s="2"/>
      <c r="E18" s="2"/>
      <c r="F18" s="2"/>
      <c r="G18" s="2"/>
      <c r="H18" s="2"/>
      <c r="I18" s="2"/>
      <c r="J18" s="2"/>
      <c r="K18" s="2">
        <v>1.0</v>
      </c>
      <c r="L18" s="2"/>
      <c r="M18" s="2">
        <v>1.0</v>
      </c>
      <c r="N18" s="2"/>
      <c r="O18" s="2"/>
      <c r="P18" s="2">
        <v>1.0</v>
      </c>
      <c r="Q18" s="2"/>
      <c r="R18" s="14"/>
      <c r="S18" s="2">
        <v>1.0</v>
      </c>
      <c r="T18" s="2"/>
      <c r="U18" s="2"/>
      <c r="V18" s="2">
        <v>1.0</v>
      </c>
      <c r="W18" s="2"/>
      <c r="X18" s="2"/>
    </row>
    <row r="19">
      <c r="A19" s="6" t="str">
        <f>'Matches Played'!B19</f>
        <v>27</v>
      </c>
      <c r="B19" s="2">
        <v>1.0</v>
      </c>
      <c r="C19" s="2"/>
      <c r="D19" s="2"/>
      <c r="E19" s="2">
        <v>1.0</v>
      </c>
      <c r="F19" s="2"/>
      <c r="G19" s="2"/>
      <c r="H19" s="2"/>
      <c r="I19" s="2"/>
      <c r="J19" s="2"/>
      <c r="K19" s="2"/>
      <c r="L19" s="2"/>
      <c r="M19" s="2"/>
      <c r="N19" s="2">
        <v>1.0</v>
      </c>
      <c r="O19" s="2"/>
      <c r="P19" s="2"/>
      <c r="Q19" s="2">
        <v>1.0</v>
      </c>
      <c r="R19" s="2">
        <v>1.0</v>
      </c>
      <c r="S19" s="14"/>
      <c r="T19" s="2">
        <v>1.0</v>
      </c>
      <c r="U19" s="2"/>
      <c r="V19" s="2"/>
      <c r="W19" s="2"/>
      <c r="X19" s="2"/>
      <c r="Y19" s="2"/>
    </row>
    <row r="20">
      <c r="A20" s="6" t="str">
        <f>'Matches Played'!B20</f>
        <v>28</v>
      </c>
      <c r="B20" s="2"/>
      <c r="C20" s="2"/>
      <c r="D20" s="2"/>
      <c r="E20" s="2">
        <v>1.0</v>
      </c>
      <c r="F20" s="2"/>
      <c r="G20" s="2"/>
      <c r="H20" s="2"/>
      <c r="I20" s="2"/>
      <c r="J20" s="2">
        <v>1.0</v>
      </c>
      <c r="K20" s="2"/>
      <c r="L20" s="2">
        <v>1.0</v>
      </c>
      <c r="M20" s="2"/>
      <c r="N20" s="2"/>
      <c r="O20" s="2">
        <v>1.0</v>
      </c>
      <c r="P20" s="2"/>
      <c r="Q20" s="2"/>
      <c r="R20" s="2"/>
      <c r="S20" s="2">
        <v>1.0</v>
      </c>
      <c r="T20" s="14"/>
      <c r="U20" s="2"/>
      <c r="V20" s="2">
        <v>1.0</v>
      </c>
      <c r="W20" s="2"/>
      <c r="X20" s="2"/>
    </row>
    <row r="21">
      <c r="A21" s="6" t="str">
        <f>'Matches Played'!B21</f>
        <v>29</v>
      </c>
      <c r="B21" s="2"/>
      <c r="C21" s="2"/>
      <c r="D21" s="2"/>
      <c r="E21" s="2">
        <v>1.0</v>
      </c>
      <c r="F21" s="2"/>
      <c r="G21" s="2"/>
      <c r="H21" s="2">
        <v>1.0</v>
      </c>
      <c r="I21" s="2"/>
      <c r="J21" s="2"/>
      <c r="K21" s="2">
        <v>1.0</v>
      </c>
      <c r="L21" s="2"/>
      <c r="M21" s="2"/>
      <c r="N21" s="2"/>
      <c r="O21" s="2"/>
      <c r="P21" s="2"/>
      <c r="Q21" s="2"/>
      <c r="R21" s="2"/>
      <c r="S21" s="2"/>
      <c r="T21" s="2"/>
      <c r="U21" s="14"/>
      <c r="V21" s="2">
        <v>1.0</v>
      </c>
      <c r="W21" s="2"/>
      <c r="X21" s="2"/>
    </row>
    <row r="22">
      <c r="A22" s="6" t="str">
        <f>'Matches Played'!B22</f>
        <v>31</v>
      </c>
      <c r="B22" s="2">
        <v>1.0</v>
      </c>
      <c r="C22" s="2"/>
      <c r="D22" s="2"/>
      <c r="E22" s="2"/>
      <c r="F22" s="2"/>
      <c r="G22" s="2"/>
      <c r="H22" s="2"/>
      <c r="I22" s="2"/>
      <c r="J22" s="2">
        <v>1.0</v>
      </c>
      <c r="K22" s="2"/>
      <c r="L22" s="2"/>
      <c r="M22" s="2">
        <v>1.0</v>
      </c>
      <c r="N22" s="2"/>
      <c r="O22" s="2"/>
      <c r="P22" s="2"/>
      <c r="Q22" s="2"/>
      <c r="R22" s="2">
        <v>1.0</v>
      </c>
      <c r="S22" s="2"/>
      <c r="T22" s="2">
        <v>1.0</v>
      </c>
      <c r="U22" s="2">
        <v>1.0</v>
      </c>
      <c r="V22" s="14"/>
      <c r="W22" s="2"/>
      <c r="X22" s="2"/>
      <c r="Y22" s="2"/>
    </row>
    <row r="23">
      <c r="A23" s="6" t="str">
        <f>'Matches Played'!B23</f>
        <v>32</v>
      </c>
      <c r="B23" s="2"/>
      <c r="C23" s="2"/>
      <c r="D23" s="2"/>
      <c r="E23" s="2"/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/>
      <c r="L23" s="2"/>
      <c r="M23" s="2">
        <v>1.0</v>
      </c>
      <c r="N23" s="2"/>
      <c r="O23" s="2"/>
      <c r="P23" s="2"/>
      <c r="Q23" s="2"/>
      <c r="R23" s="2"/>
      <c r="S23" s="2"/>
      <c r="T23" s="2"/>
      <c r="U23" s="2"/>
      <c r="V23" s="2"/>
      <c r="W23" s="14"/>
      <c r="X23" s="2"/>
    </row>
    <row r="24">
      <c r="A24" s="6" t="str">
        <f>'Matches Played'!B24</f>
        <v>34</v>
      </c>
      <c r="B24" s="2">
        <v>1.0</v>
      </c>
      <c r="C24" s="2"/>
      <c r="D24" s="2">
        <v>1.0</v>
      </c>
      <c r="E24" s="2"/>
      <c r="F24" s="2"/>
      <c r="G24" s="2"/>
      <c r="H24" s="2"/>
      <c r="I24" s="2">
        <v>1.0</v>
      </c>
      <c r="J24" s="2"/>
      <c r="K24" s="2"/>
      <c r="L24" s="2"/>
      <c r="M24" s="2"/>
      <c r="N24" s="2"/>
      <c r="O24" s="2">
        <v>1.0</v>
      </c>
      <c r="P24" s="2">
        <v>1.0</v>
      </c>
      <c r="Q24" s="2">
        <v>1.0</v>
      </c>
      <c r="R24" s="2"/>
      <c r="S24" s="2"/>
      <c r="T24" s="2"/>
      <c r="U24" s="2"/>
      <c r="V24" s="2"/>
      <c r="W24" s="2"/>
      <c r="X24" s="14"/>
      <c r="Y24" s="2"/>
    </row>
    <row r="25">
      <c r="C25" s="2"/>
      <c r="F25" s="2"/>
      <c r="G25" s="2"/>
      <c r="M25" s="2"/>
      <c r="N25" s="2"/>
      <c r="P25" s="2"/>
      <c r="S25" s="2"/>
      <c r="V25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86"/>
    <col customWidth="1" min="2" max="2" width="11.29"/>
    <col customWidth="1" min="3" max="3" width="14.14"/>
    <col customWidth="1" min="4" max="4" width="20.0"/>
    <col customWidth="1" min="5" max="6" width="14.14"/>
    <col customWidth="1" min="7" max="7" width="10.71"/>
    <col customWidth="1" min="8" max="8" width="14.29"/>
    <col customWidth="1" min="9" max="9" width="20.0"/>
    <col customWidth="1" min="10" max="10" width="14.29"/>
    <col customWidth="1" min="11" max="11" width="20.0"/>
    <col customWidth="1" min="12" max="12" width="10.86"/>
    <col customWidth="1" min="13" max="13" width="3.0"/>
  </cols>
  <sheetData>
    <row r="1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39</v>
      </c>
      <c r="J1" s="1" t="s">
        <v>41</v>
      </c>
      <c r="K1" s="1" t="s">
        <v>43</v>
      </c>
      <c r="L1" s="1" t="s">
        <v>45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1.0</v>
      </c>
      <c r="B2" s="8" t="str">
        <f>Settings!$B$3</f>
        <v>10:00 AM</v>
      </c>
      <c r="C2">
        <v>32.0</v>
      </c>
      <c r="D2" s="2" t="s">
        <v>24</v>
      </c>
      <c r="E2">
        <v>12.0</v>
      </c>
      <c r="F2" s="2" t="s">
        <v>66</v>
      </c>
      <c r="H2">
        <v>14.0</v>
      </c>
      <c r="I2" s="2" t="s">
        <v>16</v>
      </c>
      <c r="J2" s="9">
        <v>8.0</v>
      </c>
      <c r="K2" s="2" t="s">
        <v>26</v>
      </c>
      <c r="L2" s="6"/>
      <c r="M2" s="6"/>
    </row>
    <row r="3">
      <c r="A3" s="6" t="str">
        <f t="shared" ref="A3:A18" si="1">A2+1</f>
        <v>2</v>
      </c>
      <c r="B3" s="10" t="str">
        <f>B2+Settings!$B$5/24/60</f>
        <v>10:07 AM</v>
      </c>
      <c r="C3">
        <v>31.0</v>
      </c>
      <c r="D3" s="2" t="s">
        <v>18</v>
      </c>
      <c r="E3">
        <v>20.0</v>
      </c>
      <c r="F3" s="2" t="s">
        <v>4</v>
      </c>
      <c r="H3">
        <v>15.0</v>
      </c>
      <c r="I3" s="2" t="s">
        <v>6</v>
      </c>
      <c r="J3" s="9">
        <v>28.0</v>
      </c>
      <c r="K3" s="2" t="s">
        <v>20</v>
      </c>
      <c r="L3" s="6"/>
      <c r="M3" s="6"/>
    </row>
    <row r="4">
      <c r="A4" s="6" t="str">
        <f t="shared" si="1"/>
        <v>3</v>
      </c>
      <c r="B4" s="10" t="str">
        <f>B3+Settings!$B$5/24/60</f>
        <v>10:14 AM</v>
      </c>
      <c r="C4">
        <v>29.0</v>
      </c>
      <c r="D4" s="2" t="s">
        <v>11</v>
      </c>
      <c r="E4">
        <v>3.0</v>
      </c>
      <c r="F4" s="2" t="s">
        <v>13</v>
      </c>
      <c r="H4">
        <v>13.0</v>
      </c>
      <c r="I4" s="2" t="s">
        <v>22</v>
      </c>
      <c r="J4" s="9">
        <v>4.0</v>
      </c>
      <c r="K4" s="2" t="s">
        <v>21</v>
      </c>
      <c r="L4" s="6"/>
      <c r="M4" s="6"/>
    </row>
    <row r="5">
      <c r="A5" s="6" t="str">
        <f t="shared" si="1"/>
        <v>4</v>
      </c>
      <c r="B5" s="10" t="str">
        <f>B4+Settings!$B$5/24/60</f>
        <v>10:21 AM</v>
      </c>
      <c r="C5">
        <v>16.0</v>
      </c>
      <c r="D5" s="2" t="s">
        <v>15</v>
      </c>
      <c r="E5">
        <v>18.0</v>
      </c>
      <c r="F5" s="2" t="s">
        <v>17</v>
      </c>
      <c r="H5">
        <v>17.0</v>
      </c>
      <c r="I5" s="2" t="s">
        <v>7</v>
      </c>
      <c r="J5" s="9">
        <v>2.0</v>
      </c>
      <c r="K5" s="2" t="s">
        <v>25</v>
      </c>
      <c r="L5" s="6"/>
      <c r="M5" s="6"/>
    </row>
    <row r="6">
      <c r="A6" s="6" t="str">
        <f t="shared" si="1"/>
        <v>5</v>
      </c>
      <c r="B6" s="10" t="str">
        <f>B5+Settings!$B$5/24/60</f>
        <v>10:28 AM</v>
      </c>
      <c r="C6">
        <v>19.0</v>
      </c>
      <c r="D6" s="2" t="s">
        <v>9</v>
      </c>
      <c r="E6">
        <v>34.0</v>
      </c>
      <c r="F6" s="2" t="s">
        <v>14</v>
      </c>
      <c r="H6">
        <v>1.0</v>
      </c>
      <c r="I6" s="2" t="s">
        <v>5</v>
      </c>
      <c r="J6" s="9">
        <v>25.0</v>
      </c>
      <c r="K6" s="2" t="s">
        <v>10</v>
      </c>
      <c r="L6" s="6"/>
      <c r="M6" s="6"/>
    </row>
    <row r="7">
      <c r="A7" s="6" t="str">
        <f t="shared" si="1"/>
        <v>6</v>
      </c>
      <c r="B7" s="10" t="str">
        <f>B6+Settings!$B$5/24/60</f>
        <v>10:35 AM</v>
      </c>
      <c r="C7">
        <v>26.0</v>
      </c>
      <c r="D7" s="2" t="s">
        <v>1</v>
      </c>
      <c r="E7">
        <v>4.0</v>
      </c>
      <c r="F7" s="2" t="s">
        <v>21</v>
      </c>
      <c r="H7">
        <v>24.0</v>
      </c>
      <c r="I7" s="2" t="s">
        <v>8</v>
      </c>
      <c r="J7" s="9">
        <v>27.0</v>
      </c>
      <c r="K7" s="2" t="s">
        <v>23</v>
      </c>
      <c r="L7" s="4"/>
      <c r="M7" s="6"/>
    </row>
    <row r="8">
      <c r="A8" s="6" t="str">
        <f t="shared" si="1"/>
        <v>7</v>
      </c>
      <c r="B8" s="10" t="str">
        <f>B7+Settings!$B$5/24/60</f>
        <v>10:42 AM</v>
      </c>
      <c r="C8">
        <v>15.0</v>
      </c>
      <c r="D8" s="2" t="s">
        <v>6</v>
      </c>
      <c r="E8">
        <v>18.0</v>
      </c>
      <c r="F8" s="2" t="s">
        <v>17</v>
      </c>
      <c r="H8">
        <v>32.0</v>
      </c>
      <c r="I8" s="2" t="s">
        <v>24</v>
      </c>
      <c r="J8" s="9">
        <v>8.0</v>
      </c>
      <c r="K8" s="2" t="s">
        <v>26</v>
      </c>
      <c r="L8" s="6"/>
      <c r="M8" s="6"/>
    </row>
    <row r="9">
      <c r="A9" s="6" t="str">
        <f t="shared" si="1"/>
        <v>8</v>
      </c>
      <c r="B9" s="10" t="str">
        <f>B8+Settings!$B$5/24/60</f>
        <v>10:49 AM</v>
      </c>
      <c r="C9">
        <v>2.0</v>
      </c>
      <c r="D9" s="2" t="s">
        <v>25</v>
      </c>
      <c r="E9">
        <v>3.0</v>
      </c>
      <c r="F9" s="2" t="s">
        <v>13</v>
      </c>
      <c r="H9">
        <v>12.0</v>
      </c>
      <c r="I9" s="2" t="s">
        <v>66</v>
      </c>
      <c r="J9" s="9">
        <v>25.0</v>
      </c>
      <c r="K9" s="2" t="s">
        <v>10</v>
      </c>
      <c r="L9" s="6"/>
      <c r="M9" s="6"/>
    </row>
    <row r="10">
      <c r="A10" s="6" t="str">
        <f t="shared" si="1"/>
        <v>9</v>
      </c>
      <c r="B10" s="10" t="str">
        <f>B9+Settings!$B$5/24/60</f>
        <v>10:56 AM</v>
      </c>
      <c r="C10">
        <v>28.0</v>
      </c>
      <c r="D10" s="2" t="s">
        <v>20</v>
      </c>
      <c r="E10">
        <v>1.0</v>
      </c>
      <c r="F10" s="2" t="s">
        <v>5</v>
      </c>
      <c r="H10">
        <v>17.0</v>
      </c>
      <c r="I10" s="2" t="s">
        <v>7</v>
      </c>
      <c r="J10" s="9">
        <v>27.0</v>
      </c>
      <c r="K10" s="2" t="s">
        <v>23</v>
      </c>
      <c r="L10" s="6"/>
      <c r="M10" s="6"/>
    </row>
    <row r="11">
      <c r="A11" s="6" t="str">
        <f t="shared" si="1"/>
        <v>10</v>
      </c>
      <c r="B11" s="10" t="str">
        <f>B10+Settings!$B$5/24/60</f>
        <v>11:03 AM</v>
      </c>
      <c r="C11">
        <v>24.0</v>
      </c>
      <c r="D11" s="2" t="s">
        <v>8</v>
      </c>
      <c r="E11">
        <v>14.0</v>
      </c>
      <c r="F11" s="2" t="s">
        <v>16</v>
      </c>
      <c r="H11">
        <v>20.0</v>
      </c>
      <c r="I11" s="2" t="s">
        <v>4</v>
      </c>
      <c r="J11" s="9">
        <v>34.0</v>
      </c>
      <c r="K11" s="2" t="s">
        <v>14</v>
      </c>
      <c r="L11" s="6"/>
      <c r="M11" s="6"/>
    </row>
    <row r="12">
      <c r="A12" s="6" t="str">
        <f t="shared" si="1"/>
        <v>11</v>
      </c>
      <c r="B12" s="10" t="str">
        <f>B11+Settings!$B$5/24/60</f>
        <v>11:10 AM</v>
      </c>
      <c r="C12">
        <v>26.0</v>
      </c>
      <c r="D12" s="2" t="s">
        <v>1</v>
      </c>
      <c r="E12">
        <v>29.0</v>
      </c>
      <c r="F12" s="2" t="s">
        <v>11</v>
      </c>
      <c r="H12">
        <v>16.0</v>
      </c>
      <c r="I12" s="2" t="s">
        <v>15</v>
      </c>
      <c r="J12" s="9">
        <v>31.0</v>
      </c>
      <c r="K12" s="2" t="s">
        <v>18</v>
      </c>
      <c r="L12" s="4"/>
      <c r="M12" s="6"/>
    </row>
    <row r="13">
      <c r="A13" s="6" t="str">
        <f t="shared" si="1"/>
        <v>12</v>
      </c>
      <c r="B13" s="10" t="str">
        <f>B12+Settings!$B$5/24/60</f>
        <v>11:17 AM</v>
      </c>
      <c r="C13">
        <v>32.0</v>
      </c>
      <c r="D13" s="2" t="s">
        <v>24</v>
      </c>
      <c r="E13">
        <v>19.0</v>
      </c>
      <c r="F13" s="2" t="s">
        <v>9</v>
      </c>
      <c r="H13">
        <v>13.0</v>
      </c>
      <c r="I13" s="2" t="s">
        <v>22</v>
      </c>
      <c r="J13" s="9">
        <v>12.0</v>
      </c>
      <c r="K13" s="2" t="s">
        <v>66</v>
      </c>
      <c r="L13" s="6"/>
      <c r="M13" s="6"/>
    </row>
    <row r="14">
      <c r="A14" s="6" t="str">
        <f t="shared" si="1"/>
        <v>13</v>
      </c>
      <c r="B14" s="10" t="str">
        <f>B13+Settings!$B$5/24/60</f>
        <v>11:24 AM</v>
      </c>
      <c r="C14">
        <v>14.0</v>
      </c>
      <c r="D14" s="2" t="s">
        <v>16</v>
      </c>
      <c r="E14">
        <v>2.0</v>
      </c>
      <c r="F14" s="2" t="s">
        <v>25</v>
      </c>
      <c r="H14">
        <v>17.0</v>
      </c>
      <c r="I14" s="2" t="s">
        <v>7</v>
      </c>
      <c r="J14" s="9">
        <v>24.0</v>
      </c>
      <c r="K14" s="2" t="s">
        <v>8</v>
      </c>
      <c r="L14" s="6"/>
      <c r="M14" s="6"/>
    </row>
    <row r="15">
      <c r="A15" s="6" t="str">
        <f t="shared" si="1"/>
        <v>14</v>
      </c>
      <c r="B15" s="10" t="str">
        <f>B14+Settings!$B$5/24/60</f>
        <v>11:31 AM</v>
      </c>
      <c r="C15">
        <v>26.0</v>
      </c>
      <c r="D15" s="2" t="s">
        <v>1</v>
      </c>
      <c r="E15">
        <v>31.0</v>
      </c>
      <c r="F15" s="2" t="s">
        <v>18</v>
      </c>
      <c r="H15">
        <v>1.0</v>
      </c>
      <c r="I15" s="2" t="s">
        <v>5</v>
      </c>
      <c r="J15" s="9">
        <v>18.0</v>
      </c>
      <c r="K15" s="2" t="s">
        <v>17</v>
      </c>
      <c r="L15" s="4"/>
      <c r="M15" s="6"/>
    </row>
    <row r="16">
      <c r="A16" s="6" t="str">
        <f t="shared" si="1"/>
        <v>15</v>
      </c>
      <c r="B16" s="10" t="str">
        <f>B15+Settings!$B$5/24/60</f>
        <v>11:38 AM</v>
      </c>
      <c r="C16">
        <v>19.0</v>
      </c>
      <c r="D16" s="2" t="s">
        <v>9</v>
      </c>
      <c r="E16">
        <v>25.0</v>
      </c>
      <c r="F16" s="2" t="s">
        <v>10</v>
      </c>
      <c r="H16">
        <v>27.0</v>
      </c>
      <c r="I16" s="2" t="s">
        <v>23</v>
      </c>
      <c r="J16" s="9">
        <v>8.0</v>
      </c>
      <c r="K16" s="2" t="s">
        <v>26</v>
      </c>
      <c r="L16" s="6"/>
      <c r="M16" s="6"/>
    </row>
    <row r="17">
      <c r="A17" s="6" t="str">
        <f t="shared" si="1"/>
        <v>16</v>
      </c>
      <c r="B17" s="10" t="str">
        <f>B16+Settings!$B$5/24/60</f>
        <v>11:45 AM</v>
      </c>
      <c r="C17">
        <v>4.0</v>
      </c>
      <c r="D17" s="2" t="s">
        <v>21</v>
      </c>
      <c r="E17">
        <v>15.0</v>
      </c>
      <c r="F17" s="2" t="s">
        <v>6</v>
      </c>
      <c r="H17">
        <v>13.0</v>
      </c>
      <c r="I17" s="2" t="s">
        <v>22</v>
      </c>
      <c r="J17" s="9">
        <v>28.0</v>
      </c>
      <c r="K17" s="2" t="s">
        <v>20</v>
      </c>
      <c r="L17" s="6"/>
      <c r="M17" s="6"/>
    </row>
    <row r="18">
      <c r="A18" s="6" t="str">
        <f t="shared" si="1"/>
        <v>17</v>
      </c>
      <c r="B18" s="10" t="str">
        <f>B17+Settings!$B$5/24/60</f>
        <v>11:52 AM</v>
      </c>
      <c r="C18">
        <v>16.0</v>
      </c>
      <c r="D18" s="2" t="s">
        <v>15</v>
      </c>
      <c r="E18">
        <v>34.0</v>
      </c>
      <c r="F18" s="2" t="s">
        <v>14</v>
      </c>
      <c r="H18">
        <v>20.0</v>
      </c>
      <c r="I18" s="2" t="s">
        <v>4</v>
      </c>
      <c r="J18" s="9">
        <v>3.0</v>
      </c>
      <c r="K18" s="2" t="s">
        <v>13</v>
      </c>
      <c r="L18" s="6"/>
      <c r="M18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57"/>
  </cols>
  <sheetData>
    <row r="1">
      <c r="A1" s="11" t="s">
        <v>2</v>
      </c>
      <c r="B1" s="12" t="s">
        <v>30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35</v>
      </c>
      <c r="H1" s="1" t="s">
        <v>45</v>
      </c>
      <c r="L1" s="6" t="s">
        <v>7</v>
      </c>
      <c r="M1" s="6">
        <v>17.0</v>
      </c>
    </row>
    <row r="2">
      <c r="A2" s="6">
        <v>1.0</v>
      </c>
      <c r="B2" s="8" t="str">
        <f>Settings!$B$3</f>
        <v>10:00 AM</v>
      </c>
      <c r="C2" s="2" t="s">
        <v>24</v>
      </c>
      <c r="D2" s="2" t="s">
        <v>66</v>
      </c>
      <c r="E2" s="2" t="s">
        <v>16</v>
      </c>
      <c r="F2" s="2" t="s">
        <v>26</v>
      </c>
      <c r="H2" t="str">
        <f t="shared" ref="H2:K2" si="1">vlookup(C2,$L$1:$M$23,2)</f>
        <v>32</v>
      </c>
      <c r="I2" t="str">
        <f t="shared" si="1"/>
        <v>12</v>
      </c>
      <c r="J2" t="str">
        <f t="shared" si="1"/>
        <v>14</v>
      </c>
      <c r="K2" t="str">
        <f t="shared" si="1"/>
        <v>8</v>
      </c>
      <c r="L2" s="6" t="s">
        <v>5</v>
      </c>
      <c r="M2" s="6">
        <v>1.0</v>
      </c>
    </row>
    <row r="3">
      <c r="A3" s="6" t="str">
        <f t="shared" ref="A3:A18" si="3">A2+1</f>
        <v>2</v>
      </c>
      <c r="B3" s="10" t="str">
        <f>B2+Settings!$B$5/24/60</f>
        <v>10:07 AM</v>
      </c>
      <c r="C3" s="2" t="s">
        <v>18</v>
      </c>
      <c r="D3" s="2" t="s">
        <v>4</v>
      </c>
      <c r="E3" s="2" t="s">
        <v>6</v>
      </c>
      <c r="F3" s="2" t="s">
        <v>20</v>
      </c>
      <c r="H3" t="str">
        <f t="shared" ref="H3:K3" si="2">vlookup(C3,$L$1:$M$23,2)</f>
        <v>31</v>
      </c>
      <c r="I3" t="str">
        <f t="shared" si="2"/>
        <v>20</v>
      </c>
      <c r="J3" t="str">
        <f t="shared" si="2"/>
        <v>15</v>
      </c>
      <c r="K3" t="str">
        <f t="shared" si="2"/>
        <v>28</v>
      </c>
      <c r="L3" s="6" t="s">
        <v>18</v>
      </c>
      <c r="M3" s="6">
        <v>31.0</v>
      </c>
    </row>
    <row r="4">
      <c r="A4" s="6" t="str">
        <f t="shared" si="3"/>
        <v>3</v>
      </c>
      <c r="B4" s="10" t="str">
        <f>B3+Settings!$B$5/24/60</f>
        <v>10:14 AM</v>
      </c>
      <c r="C4" s="2" t="s">
        <v>11</v>
      </c>
      <c r="D4" s="2" t="s">
        <v>13</v>
      </c>
      <c r="E4" s="2" t="s">
        <v>22</v>
      </c>
      <c r="F4" s="2" t="s">
        <v>21</v>
      </c>
      <c r="H4" t="str">
        <f t="shared" ref="H4:K4" si="4">vlookup(C4,$L$1:$M$23,2)</f>
        <v>29</v>
      </c>
      <c r="I4" t="str">
        <f t="shared" si="4"/>
        <v>3</v>
      </c>
      <c r="J4" t="str">
        <f t="shared" si="4"/>
        <v>13</v>
      </c>
      <c r="K4" t="str">
        <f t="shared" si="4"/>
        <v>4</v>
      </c>
      <c r="L4" s="6" t="s">
        <v>17</v>
      </c>
      <c r="M4" s="6">
        <v>18.0</v>
      </c>
    </row>
    <row r="5">
      <c r="A5" s="6" t="str">
        <f t="shared" si="3"/>
        <v>4</v>
      </c>
      <c r="B5" s="10" t="str">
        <f>B4+Settings!$B$5/24/60</f>
        <v>10:21 AM</v>
      </c>
      <c r="C5" s="2" t="s">
        <v>15</v>
      </c>
      <c r="D5" s="2" t="s">
        <v>17</v>
      </c>
      <c r="E5" s="2" t="s">
        <v>7</v>
      </c>
      <c r="F5" s="2" t="s">
        <v>25</v>
      </c>
      <c r="H5" t="str">
        <f t="shared" ref="H5:K5" si="5">vlookup(C5,$L$1:$M$23,2)</f>
        <v>16</v>
      </c>
      <c r="I5" t="str">
        <f t="shared" si="5"/>
        <v>18</v>
      </c>
      <c r="J5" t="str">
        <f t="shared" si="5"/>
        <v>17</v>
      </c>
      <c r="K5" t="str">
        <f t="shared" si="5"/>
        <v>2</v>
      </c>
      <c r="L5" s="6" t="s">
        <v>9</v>
      </c>
      <c r="M5" s="6">
        <v>19.0</v>
      </c>
    </row>
    <row r="6">
      <c r="A6" s="6" t="str">
        <f t="shared" si="3"/>
        <v>5</v>
      </c>
      <c r="B6" s="10" t="str">
        <f>B5+Settings!$B$5/24/60</f>
        <v>10:28 AM</v>
      </c>
      <c r="C6" s="2" t="s">
        <v>9</v>
      </c>
      <c r="D6" s="2" t="s">
        <v>14</v>
      </c>
      <c r="E6" s="2" t="s">
        <v>5</v>
      </c>
      <c r="F6" s="2" t="s">
        <v>10</v>
      </c>
      <c r="H6" t="str">
        <f t="shared" ref="H6:K6" si="6">vlookup(C6,$L$1:$M$23,2)</f>
        <v>19</v>
      </c>
      <c r="I6" t="str">
        <f t="shared" si="6"/>
        <v>34</v>
      </c>
      <c r="J6" t="str">
        <f t="shared" si="6"/>
        <v>1</v>
      </c>
      <c r="K6" t="str">
        <f t="shared" si="6"/>
        <v>25</v>
      </c>
      <c r="L6" s="6" t="s">
        <v>25</v>
      </c>
      <c r="M6" s="6">
        <v>2.0</v>
      </c>
    </row>
    <row r="7">
      <c r="A7" s="6" t="str">
        <f t="shared" si="3"/>
        <v>6</v>
      </c>
      <c r="B7" s="10" t="str">
        <f>B6+Settings!$B$5/24/60</f>
        <v>10:35 AM</v>
      </c>
      <c r="C7" s="2" t="s">
        <v>1</v>
      </c>
      <c r="D7" s="2" t="s">
        <v>21</v>
      </c>
      <c r="E7" s="2" t="s">
        <v>8</v>
      </c>
      <c r="F7" s="2" t="s">
        <v>23</v>
      </c>
      <c r="H7" t="str">
        <f t="shared" ref="H7:K7" si="7">vlookup(C7,$L$1:$M$23,2)</f>
        <v>26</v>
      </c>
      <c r="I7" t="str">
        <f t="shared" si="7"/>
        <v>4</v>
      </c>
      <c r="J7" t="str">
        <f t="shared" si="7"/>
        <v>24</v>
      </c>
      <c r="K7" t="str">
        <f t="shared" si="7"/>
        <v>27</v>
      </c>
      <c r="L7" s="4" t="s">
        <v>26</v>
      </c>
      <c r="M7" s="6">
        <v>8.0</v>
      </c>
    </row>
    <row r="8">
      <c r="A8" s="6" t="str">
        <f t="shared" si="3"/>
        <v>7</v>
      </c>
      <c r="B8" s="10" t="str">
        <f>B7+Settings!$B$5/24/60</f>
        <v>10:42 AM</v>
      </c>
      <c r="C8" s="2" t="s">
        <v>6</v>
      </c>
      <c r="D8" s="2" t="s">
        <v>17</v>
      </c>
      <c r="E8" s="2" t="s">
        <v>24</v>
      </c>
      <c r="F8" s="2" t="s">
        <v>26</v>
      </c>
      <c r="H8" t="str">
        <f t="shared" ref="H8:K8" si="8">vlookup(C8,$L$1:$M$23,2)</f>
        <v>15</v>
      </c>
      <c r="I8" t="str">
        <f t="shared" si="8"/>
        <v>18</v>
      </c>
      <c r="J8" t="str">
        <f t="shared" si="8"/>
        <v>32</v>
      </c>
      <c r="K8" t="str">
        <f t="shared" si="8"/>
        <v>8</v>
      </c>
      <c r="L8" s="6" t="s">
        <v>24</v>
      </c>
      <c r="M8" s="6">
        <v>32.0</v>
      </c>
    </row>
    <row r="9">
      <c r="A9" s="6" t="str">
        <f t="shared" si="3"/>
        <v>8</v>
      </c>
      <c r="B9" s="10" t="str">
        <f>B8+Settings!$B$5/24/60</f>
        <v>10:49 AM</v>
      </c>
      <c r="C9" s="2" t="s">
        <v>25</v>
      </c>
      <c r="D9" s="2" t="s">
        <v>13</v>
      </c>
      <c r="E9" s="2" t="s">
        <v>66</v>
      </c>
      <c r="F9" s="2" t="s">
        <v>10</v>
      </c>
      <c r="H9" t="str">
        <f t="shared" ref="H9:K9" si="9">vlookup(C9,$L$1:$M$23,2)</f>
        <v>2</v>
      </c>
      <c r="I9" t="str">
        <f t="shared" si="9"/>
        <v>3</v>
      </c>
      <c r="J9" t="str">
        <f t="shared" si="9"/>
        <v>12</v>
      </c>
      <c r="K9" t="str">
        <f t="shared" si="9"/>
        <v>25</v>
      </c>
      <c r="L9" s="6" t="s">
        <v>13</v>
      </c>
      <c r="M9" s="6">
        <v>3.0</v>
      </c>
    </row>
    <row r="10">
      <c r="A10" s="6" t="str">
        <f t="shared" si="3"/>
        <v>9</v>
      </c>
      <c r="B10" s="10" t="str">
        <f>B9+Settings!$B$5/24/60</f>
        <v>10:56 AM</v>
      </c>
      <c r="C10" s="2" t="s">
        <v>20</v>
      </c>
      <c r="D10" s="2" t="s">
        <v>5</v>
      </c>
      <c r="E10" s="2" t="s">
        <v>7</v>
      </c>
      <c r="F10" s="2" t="s">
        <v>23</v>
      </c>
      <c r="H10" t="str">
        <f t="shared" ref="H10:K10" si="10">vlookup(C10,$L$1:$M$23,2)</f>
        <v>28</v>
      </c>
      <c r="I10" t="str">
        <f t="shared" si="10"/>
        <v>1</v>
      </c>
      <c r="J10" t="str">
        <f t="shared" si="10"/>
        <v>17</v>
      </c>
      <c r="K10" t="str">
        <f t="shared" si="10"/>
        <v>27</v>
      </c>
      <c r="L10" s="6" t="s">
        <v>66</v>
      </c>
      <c r="M10" s="6">
        <v>12.0</v>
      </c>
    </row>
    <row r="11">
      <c r="A11" s="6" t="str">
        <f t="shared" si="3"/>
        <v>10</v>
      </c>
      <c r="B11" s="10" t="str">
        <f>B10+Settings!$B$5/24/60</f>
        <v>11:03 AM</v>
      </c>
      <c r="C11" s="2" t="s">
        <v>8</v>
      </c>
      <c r="D11" s="2" t="s">
        <v>16</v>
      </c>
      <c r="E11" s="2" t="s">
        <v>4</v>
      </c>
      <c r="F11" s="2" t="s">
        <v>14</v>
      </c>
      <c r="H11" t="str">
        <f t="shared" ref="H11:K11" si="11">vlookup(C11,$L$1:$M$23,2)</f>
        <v>24</v>
      </c>
      <c r="I11" t="str">
        <f t="shared" si="11"/>
        <v>14</v>
      </c>
      <c r="J11" t="str">
        <f t="shared" si="11"/>
        <v>20</v>
      </c>
      <c r="K11" t="str">
        <f t="shared" si="11"/>
        <v>34</v>
      </c>
      <c r="L11" s="6" t="s">
        <v>4</v>
      </c>
      <c r="M11" s="6">
        <v>20.0</v>
      </c>
    </row>
    <row r="12">
      <c r="A12" s="6" t="str">
        <f t="shared" si="3"/>
        <v>11</v>
      </c>
      <c r="B12" s="10" t="str">
        <f>B11+Settings!$B$5/24/60</f>
        <v>11:10 AM</v>
      </c>
      <c r="C12" s="2" t="s">
        <v>1</v>
      </c>
      <c r="D12" s="2" t="s">
        <v>11</v>
      </c>
      <c r="E12" s="2" t="s">
        <v>15</v>
      </c>
      <c r="F12" s="2" t="s">
        <v>18</v>
      </c>
      <c r="H12" t="str">
        <f t="shared" ref="H12:K12" si="12">vlookup(C12,$L$1:$M$23,2)</f>
        <v>26</v>
      </c>
      <c r="I12" t="str">
        <f t="shared" si="12"/>
        <v>29</v>
      </c>
      <c r="J12" t="str">
        <f t="shared" si="12"/>
        <v>16</v>
      </c>
      <c r="K12" t="str">
        <f t="shared" si="12"/>
        <v>31</v>
      </c>
      <c r="L12" s="4" t="s">
        <v>22</v>
      </c>
      <c r="M12" s="6">
        <v>13.0</v>
      </c>
    </row>
    <row r="13">
      <c r="A13" s="6" t="str">
        <f t="shared" si="3"/>
        <v>12</v>
      </c>
      <c r="B13" s="10" t="str">
        <f>B12+Settings!$B$5/24/60</f>
        <v>11:17 AM</v>
      </c>
      <c r="C13" s="2" t="s">
        <v>24</v>
      </c>
      <c r="D13" s="2" t="s">
        <v>9</v>
      </c>
      <c r="E13" s="2" t="s">
        <v>22</v>
      </c>
      <c r="F13" s="2" t="s">
        <v>66</v>
      </c>
      <c r="H13" t="str">
        <f t="shared" ref="H13:K13" si="13">vlookup(C13,$L$1:$M$23,2)</f>
        <v>32</v>
      </c>
      <c r="I13" t="str">
        <f t="shared" si="13"/>
        <v>19</v>
      </c>
      <c r="J13" t="str">
        <f t="shared" si="13"/>
        <v>13</v>
      </c>
      <c r="K13" t="str">
        <f t="shared" si="13"/>
        <v>12</v>
      </c>
      <c r="L13" s="6" t="s">
        <v>8</v>
      </c>
      <c r="M13" s="6">
        <v>24.0</v>
      </c>
    </row>
    <row r="14">
      <c r="A14" s="6" t="str">
        <f t="shared" si="3"/>
        <v>13</v>
      </c>
      <c r="B14" s="10" t="str">
        <f>B13+Settings!$B$5/24/60</f>
        <v>11:24 AM</v>
      </c>
      <c r="C14" s="2" t="s">
        <v>16</v>
      </c>
      <c r="D14" s="2" t="s">
        <v>25</v>
      </c>
      <c r="E14" s="2" t="s">
        <v>7</v>
      </c>
      <c r="F14" s="2" t="s">
        <v>8</v>
      </c>
      <c r="H14" t="str">
        <f t="shared" ref="H14:K14" si="14">vlookup(C14,$L$1:$M$23,2)</f>
        <v>14</v>
      </c>
      <c r="I14" t="str">
        <f t="shared" si="14"/>
        <v>2</v>
      </c>
      <c r="J14" t="str">
        <f t="shared" si="14"/>
        <v>17</v>
      </c>
      <c r="K14" t="str">
        <f t="shared" si="14"/>
        <v>24</v>
      </c>
      <c r="L14" s="6" t="s">
        <v>10</v>
      </c>
      <c r="M14" s="6">
        <v>25.0</v>
      </c>
    </row>
    <row r="15">
      <c r="A15" s="6" t="str">
        <f t="shared" si="3"/>
        <v>14</v>
      </c>
      <c r="B15" s="10" t="str">
        <f>B14+Settings!$B$5/24/60</f>
        <v>11:31 AM</v>
      </c>
      <c r="C15" s="2" t="s">
        <v>1</v>
      </c>
      <c r="D15" s="2" t="s">
        <v>18</v>
      </c>
      <c r="E15" s="2" t="s">
        <v>5</v>
      </c>
      <c r="F15" s="2" t="s">
        <v>17</v>
      </c>
      <c r="H15" t="str">
        <f t="shared" ref="H15:K15" si="15">vlookup(C15,$L$1:$M$23,2)</f>
        <v>26</v>
      </c>
      <c r="I15" t="str">
        <f t="shared" si="15"/>
        <v>31</v>
      </c>
      <c r="J15" t="str">
        <f t="shared" si="15"/>
        <v>1</v>
      </c>
      <c r="K15" t="str">
        <f t="shared" si="15"/>
        <v>18</v>
      </c>
      <c r="L15" s="4" t="s">
        <v>21</v>
      </c>
      <c r="M15" s="6">
        <v>4.0</v>
      </c>
    </row>
    <row r="16">
      <c r="A16" s="6" t="str">
        <f t="shared" si="3"/>
        <v>15</v>
      </c>
      <c r="B16" s="10" t="str">
        <f>B15+Settings!$B$5/24/60</f>
        <v>11:38 AM</v>
      </c>
      <c r="C16" s="2" t="s">
        <v>9</v>
      </c>
      <c r="D16" s="2" t="s">
        <v>10</v>
      </c>
      <c r="E16" s="2" t="s">
        <v>23</v>
      </c>
      <c r="F16" s="2" t="s">
        <v>26</v>
      </c>
      <c r="H16" t="str">
        <f t="shared" ref="H16:K16" si="16">vlookup(C16,$L$1:$M$23,2)</f>
        <v>19</v>
      </c>
      <c r="I16" t="str">
        <f t="shared" si="16"/>
        <v>25</v>
      </c>
      <c r="J16" t="str">
        <f t="shared" si="16"/>
        <v>27</v>
      </c>
      <c r="K16" t="str">
        <f t="shared" si="16"/>
        <v>8</v>
      </c>
      <c r="L16" s="6" t="s">
        <v>20</v>
      </c>
      <c r="M16" s="6">
        <v>28.0</v>
      </c>
    </row>
    <row r="17">
      <c r="A17" s="6" t="str">
        <f t="shared" si="3"/>
        <v>16</v>
      </c>
      <c r="B17" s="10" t="str">
        <f>B16+Settings!$B$5/24/60</f>
        <v>11:45 AM</v>
      </c>
      <c r="C17" s="2" t="s">
        <v>21</v>
      </c>
      <c r="D17" s="2" t="s">
        <v>6</v>
      </c>
      <c r="E17" s="2" t="s">
        <v>22</v>
      </c>
      <c r="F17" s="2" t="s">
        <v>20</v>
      </c>
      <c r="H17" t="str">
        <f t="shared" ref="H17:K17" si="17">vlookup(C17,$L$1:$M$23,2)</f>
        <v>4</v>
      </c>
      <c r="I17" t="str">
        <f t="shared" si="17"/>
        <v>15</v>
      </c>
      <c r="J17" t="str">
        <f t="shared" si="17"/>
        <v>13</v>
      </c>
      <c r="K17" t="str">
        <f t="shared" si="17"/>
        <v>28</v>
      </c>
      <c r="L17" s="6" t="s">
        <v>1</v>
      </c>
      <c r="M17" s="6">
        <v>26.0</v>
      </c>
    </row>
    <row r="18">
      <c r="A18" s="6" t="str">
        <f t="shared" si="3"/>
        <v>17</v>
      </c>
      <c r="B18" s="10" t="str">
        <f>B17+Settings!$B$5/24/60</f>
        <v>11:52 AM</v>
      </c>
      <c r="C18" s="2" t="s">
        <v>15</v>
      </c>
      <c r="D18" s="2" t="s">
        <v>14</v>
      </c>
      <c r="E18" s="2" t="s">
        <v>4</v>
      </c>
      <c r="F18" s="2" t="s">
        <v>13</v>
      </c>
      <c r="H18" t="str">
        <f t="shared" ref="H18:K18" si="18">vlookup(C18,$L$1:$M$23,2)</f>
        <v>16</v>
      </c>
      <c r="I18" t="str">
        <f t="shared" si="18"/>
        <v>34</v>
      </c>
      <c r="J18" t="str">
        <f t="shared" si="18"/>
        <v>20</v>
      </c>
      <c r="K18" t="str">
        <f t="shared" si="18"/>
        <v>3</v>
      </c>
      <c r="L18" s="6" t="s">
        <v>16</v>
      </c>
      <c r="M18" s="6">
        <v>14.0</v>
      </c>
    </row>
    <row r="19">
      <c r="A19" s="6"/>
      <c r="B19" s="10"/>
      <c r="C19" s="2"/>
      <c r="L19" s="4" t="s">
        <v>6</v>
      </c>
      <c r="M19" s="6">
        <v>15.0</v>
      </c>
    </row>
    <row r="20">
      <c r="A20" s="6">
        <v>1.0</v>
      </c>
      <c r="B20" s="15">
        <v>0.4166666666666667</v>
      </c>
      <c r="C20" s="16" t="str">
        <f t="shared" ref="C20:F20" si="19">Concatenate("Team ", H2 , ": 
" , C2)</f>
        <v>Team 32: 
Community Day</v>
      </c>
      <c r="D20" s="16" t="str">
        <f t="shared" si="19"/>
        <v>Team 12: 
El Cerrito HS</v>
      </c>
      <c r="E20" s="16" t="str">
        <f t="shared" si="19"/>
        <v>Team 14: 
Oakland Tech</v>
      </c>
      <c r="F20" s="16" t="str">
        <f t="shared" si="19"/>
        <v>Team 8: 
Bishop O'Dowd</v>
      </c>
      <c r="L20" s="6" t="s">
        <v>15</v>
      </c>
      <c r="M20" s="6">
        <v>16.0</v>
      </c>
    </row>
    <row r="21">
      <c r="A21" s="6">
        <v>2.0</v>
      </c>
      <c r="B21" s="17">
        <v>0.4215277777777778</v>
      </c>
      <c r="C21" s="16" t="str">
        <f t="shared" ref="C21:F21" si="20">Concatenate("Team ", H3 , ": 
" , C3)</f>
        <v>Team 31: 
Arroyo HS</v>
      </c>
      <c r="D21" s="16" t="str">
        <f t="shared" si="20"/>
        <v>Team 20: 
Encinal HS</v>
      </c>
      <c r="E21" s="16" t="str">
        <f t="shared" si="20"/>
        <v>Team 15: 
Pinole Valley</v>
      </c>
      <c r="F21" s="16" t="str">
        <f t="shared" si="20"/>
        <v>Team 28: 
NCLC</v>
      </c>
      <c r="L21" s="6" t="s">
        <v>11</v>
      </c>
      <c r="M21" s="6">
        <v>29.0</v>
      </c>
    </row>
    <row r="22">
      <c r="A22" s="6">
        <v>3.0</v>
      </c>
      <c r="B22" s="17">
        <v>0.4263888888888889</v>
      </c>
      <c r="C22" s="16" t="str">
        <f t="shared" ref="C22:F22" si="21">Concatenate("Team ", H4 , ": 
" , C4)</f>
        <v>Team 29: 
REALM Charter</v>
      </c>
      <c r="D22" s="16" t="str">
        <f t="shared" si="21"/>
        <v>Team 3: 
De Anza HS</v>
      </c>
      <c r="E22" s="16" t="str">
        <f t="shared" si="21"/>
        <v>Team 13: 
Head-Royce</v>
      </c>
      <c r="F22" s="16" t="str">
        <f t="shared" si="21"/>
        <v>Team 4: 
LPS Richmond</v>
      </c>
      <c r="L22" s="6" t="s">
        <v>75</v>
      </c>
      <c r="M22" s="6">
        <v>27.0</v>
      </c>
    </row>
    <row r="23">
      <c r="A23" s="6">
        <v>4.0</v>
      </c>
      <c r="B23" s="17">
        <v>0.43124999999999997</v>
      </c>
      <c r="C23" s="16" t="str">
        <f t="shared" ref="C23:F23" si="22">Concatenate("Team ", H5 , ": 
" , C5)</f>
        <v>Team 16: 
Ralph Bunche</v>
      </c>
      <c r="D23" s="16" t="str">
        <f t="shared" si="22"/>
        <v>Team 18: 
Aspire Cal Prep</v>
      </c>
      <c r="E23" s="16" t="str">
        <f t="shared" si="22"/>
        <v>Team 17: 
ACLC</v>
      </c>
      <c r="F23" s="16" t="str">
        <f t="shared" si="22"/>
        <v>Team 2: 
Berkeley HS</v>
      </c>
      <c r="L23" s="6" t="s">
        <v>76</v>
      </c>
      <c r="M23" s="6">
        <v>34.0</v>
      </c>
    </row>
    <row r="24">
      <c r="A24" s="6">
        <v>5.0</v>
      </c>
      <c r="B24" s="17">
        <v>0.43611111111111106</v>
      </c>
      <c r="C24" s="16" t="str">
        <f t="shared" ref="C24:F24" si="23">Concatenate("Team ", H6 , ": 
" , C6)</f>
        <v>Team 19: 
Balboa HS</v>
      </c>
      <c r="D24" s="16" t="str">
        <f t="shared" si="23"/>
        <v>Team 34: 
Wallenberg HS</v>
      </c>
      <c r="E24" s="16" t="str">
        <f t="shared" si="23"/>
        <v>Team 1: 
Albany HS</v>
      </c>
      <c r="F24" s="16" t="str">
        <f t="shared" si="23"/>
        <v>Team 25: 
Lionel Wilson</v>
      </c>
    </row>
    <row r="25">
      <c r="A25" s="6">
        <v>6.0</v>
      </c>
      <c r="B25" s="17">
        <v>0.44097222222222215</v>
      </c>
      <c r="C25" s="16" t="str">
        <f t="shared" ref="C25:F25" si="24">Concatenate("Team ", H7 , ": 
" , C7)</f>
        <v>Team 26: 
Oakland Arts</v>
      </c>
      <c r="D25" s="16" t="str">
        <f t="shared" si="24"/>
        <v>Team 4: 
LPS Richmond</v>
      </c>
      <c r="E25" s="16" t="str">
        <f t="shared" si="24"/>
        <v>Team 24: 
Lighthouse Community</v>
      </c>
      <c r="F25" s="16" t="str">
        <f t="shared" si="24"/>
        <v>Team 27: 
San Lorenzo HS</v>
      </c>
    </row>
    <row r="26">
      <c r="A26" s="13">
        <v>7.0</v>
      </c>
      <c r="B26" s="18">
        <v>0.44583333333333325</v>
      </c>
      <c r="C26" s="16" t="str">
        <f t="shared" ref="C26:F26" si="25">Concatenate("Team ", H8 , ": 
" , C8)</f>
        <v>Team 15: 
Pinole Valley</v>
      </c>
      <c r="D26" s="16" t="str">
        <f t="shared" si="25"/>
        <v>Team 18: 
Aspire Cal Prep</v>
      </c>
      <c r="E26" s="16" t="str">
        <f t="shared" si="25"/>
        <v>Team 32: 
Community Day</v>
      </c>
      <c r="F26" s="16" t="str">
        <f t="shared" si="25"/>
        <v>Team 8: 
Bishop O'Dowd</v>
      </c>
    </row>
    <row r="27">
      <c r="A27" s="13">
        <v>8.0</v>
      </c>
      <c r="B27" s="18">
        <v>0.45069444444444434</v>
      </c>
      <c r="C27" s="16" t="str">
        <f t="shared" ref="C27:F27" si="26">Concatenate("Team ", H9 , ": 
" , C9)</f>
        <v>Team 2: 
Berkeley HS</v>
      </c>
      <c r="D27" s="16" t="str">
        <f t="shared" si="26"/>
        <v>Team 3: 
De Anza HS</v>
      </c>
      <c r="E27" s="16" t="str">
        <f t="shared" si="26"/>
        <v>Team 12: 
El Cerrito HS</v>
      </c>
      <c r="F27" s="16" t="str">
        <f t="shared" si="26"/>
        <v>Team 25: 
Lionel Wilson</v>
      </c>
    </row>
    <row r="28">
      <c r="A28" s="13">
        <v>9.0</v>
      </c>
      <c r="B28" s="18">
        <v>0.45555555555555544</v>
      </c>
      <c r="C28" s="16" t="str">
        <f t="shared" ref="C28:F28" si="27">Concatenate("Team ", H10 , ": 
" , C10)</f>
        <v>Team 28: 
NCLC</v>
      </c>
      <c r="D28" s="16" t="str">
        <f t="shared" si="27"/>
        <v>Team 1: 
Albany HS</v>
      </c>
      <c r="E28" s="16" t="str">
        <f t="shared" si="27"/>
        <v>Team 17: 
ACLC</v>
      </c>
      <c r="F28" s="16" t="str">
        <f t="shared" si="27"/>
        <v>Team 27: 
San Lorenzo HS</v>
      </c>
    </row>
    <row r="29">
      <c r="A29" s="13">
        <v>10.0</v>
      </c>
      <c r="B29" s="18">
        <v>0.46041666666666653</v>
      </c>
      <c r="C29" s="16" t="str">
        <f t="shared" ref="C29:F29" si="28">Concatenate("Team ", H11 , ": 
" , C11)</f>
        <v>Team 24: 
Lighthouse Community</v>
      </c>
      <c r="D29" s="16" t="str">
        <f t="shared" si="28"/>
        <v>Team 14: 
Oakland Tech</v>
      </c>
      <c r="E29" s="16" t="str">
        <f t="shared" si="28"/>
        <v>Team 20: 
Encinal HS</v>
      </c>
      <c r="F29" s="16" t="str">
        <f t="shared" si="28"/>
        <v>Team 34: 
Wallenberg HS</v>
      </c>
    </row>
    <row r="30">
      <c r="A30" s="13">
        <v>11.0</v>
      </c>
      <c r="B30" s="18">
        <v>0.4652777777777776</v>
      </c>
      <c r="C30" s="16" t="str">
        <f t="shared" ref="C30:F30" si="29">Concatenate("Team ", H12 , ": 
" , C12)</f>
        <v>Team 26: 
Oakland Arts</v>
      </c>
      <c r="D30" s="16" t="str">
        <f t="shared" si="29"/>
        <v>Team 29: 
REALM Charter</v>
      </c>
      <c r="E30" s="16" t="str">
        <f t="shared" si="29"/>
        <v>Team 16: 
Ralph Bunche</v>
      </c>
      <c r="F30" s="16" t="str">
        <f t="shared" si="29"/>
        <v>Team 31: 
Arroyo HS</v>
      </c>
    </row>
    <row r="31">
      <c r="A31" s="13">
        <v>12.0</v>
      </c>
      <c r="B31" s="18">
        <v>0.4701388888888887</v>
      </c>
      <c r="C31" s="16" t="str">
        <f t="shared" ref="C31:F31" si="30">Concatenate("Team ", H13 , ": 
" , C13)</f>
        <v>Team 32: 
Community Day</v>
      </c>
      <c r="D31" s="16" t="str">
        <f t="shared" si="30"/>
        <v>Team 19: 
Balboa HS</v>
      </c>
      <c r="E31" s="16" t="str">
        <f t="shared" si="30"/>
        <v>Team 13: 
Head-Royce</v>
      </c>
      <c r="F31" s="16" t="str">
        <f t="shared" si="30"/>
        <v>Team 12: 
El Cerrito HS</v>
      </c>
    </row>
    <row r="32">
      <c r="A32" s="13">
        <v>13.0</v>
      </c>
      <c r="B32" s="18">
        <v>0.4749999999999998</v>
      </c>
      <c r="C32" s="16" t="str">
        <f t="shared" ref="C32:F32" si="31">Concatenate("Team ", H14 , ": 
" , C14)</f>
        <v>Team 14: 
Oakland Tech</v>
      </c>
      <c r="D32" s="16" t="str">
        <f t="shared" si="31"/>
        <v>Team 2: 
Berkeley HS</v>
      </c>
      <c r="E32" s="16" t="str">
        <f t="shared" si="31"/>
        <v>Team 17: 
ACLC</v>
      </c>
      <c r="F32" s="16" t="str">
        <f t="shared" si="31"/>
        <v>Team 24: 
Lighthouse Community</v>
      </c>
    </row>
    <row r="33">
      <c r="A33" s="13">
        <v>14.0</v>
      </c>
      <c r="B33" s="18">
        <v>0.4798611111111109</v>
      </c>
      <c r="C33" s="16" t="str">
        <f t="shared" ref="C33:F33" si="32">Concatenate("Team ", H15 , ": 
" , C15)</f>
        <v>Team 26: 
Oakland Arts</v>
      </c>
      <c r="D33" s="16" t="str">
        <f t="shared" si="32"/>
        <v>Team 31: 
Arroyo HS</v>
      </c>
      <c r="E33" s="16" t="str">
        <f t="shared" si="32"/>
        <v>Team 1: 
Albany HS</v>
      </c>
      <c r="F33" s="16" t="str">
        <f t="shared" si="32"/>
        <v>Team 18: 
Aspire Cal Prep</v>
      </c>
    </row>
    <row r="34">
      <c r="A34" s="13">
        <v>15.0</v>
      </c>
      <c r="B34" s="18">
        <v>0.484722222222222</v>
      </c>
      <c r="C34" s="16" t="str">
        <f t="shared" ref="C34:F34" si="33">Concatenate("Team ", H16 , ": 
" , C16)</f>
        <v>Team 19: 
Balboa HS</v>
      </c>
      <c r="D34" s="16" t="str">
        <f t="shared" si="33"/>
        <v>Team 25: 
Lionel Wilson</v>
      </c>
      <c r="E34" s="16" t="str">
        <f t="shared" si="33"/>
        <v>Team 27: 
San Lorenzo HS</v>
      </c>
      <c r="F34" s="16" t="str">
        <f t="shared" si="33"/>
        <v>Team 8: 
Bishop O'Dowd</v>
      </c>
    </row>
    <row r="35">
      <c r="A35" s="13">
        <v>16.0</v>
      </c>
      <c r="B35" s="18">
        <v>0.4895833333333331</v>
      </c>
      <c r="C35" s="16" t="str">
        <f t="shared" ref="C35:F35" si="34">Concatenate("Team ", H17 , ": 
" , C17)</f>
        <v>Team 4: 
LPS Richmond</v>
      </c>
      <c r="D35" s="16" t="str">
        <f t="shared" si="34"/>
        <v>Team 15: 
Pinole Valley</v>
      </c>
      <c r="E35" s="16" t="str">
        <f t="shared" si="34"/>
        <v>Team 13: 
Head-Royce</v>
      </c>
      <c r="F35" s="16" t="str">
        <f t="shared" si="34"/>
        <v>Team 28: 
NCLC</v>
      </c>
    </row>
    <row r="36">
      <c r="A36" s="13">
        <v>17.0</v>
      </c>
      <c r="B36" s="18">
        <v>0.4944444444444442</v>
      </c>
      <c r="C36" s="16" t="str">
        <f t="shared" ref="C36:F36" si="35">Concatenate("Team ", H18 , ": 
" , C18)</f>
        <v>Team 16: 
Ralph Bunche</v>
      </c>
      <c r="D36" s="16" t="str">
        <f t="shared" si="35"/>
        <v>Team 34: 
Wallenberg HS</v>
      </c>
      <c r="E36" s="16" t="str">
        <f t="shared" si="35"/>
        <v>Team 20: 
Encinal HS</v>
      </c>
      <c r="F36" s="16" t="str">
        <f t="shared" si="35"/>
        <v>Team 3: 
De Anza HS</v>
      </c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  <c r="C52" s="2" t="s">
        <v>81</v>
      </c>
      <c r="D52" s="2" t="s">
        <v>82</v>
      </c>
      <c r="E52" s="2" t="s">
        <v>83</v>
      </c>
      <c r="F52" s="2" t="s">
        <v>84</v>
      </c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  <row r="1001">
      <c r="B1001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71</v>
      </c>
      <c r="B1" s="1" t="s">
        <v>72</v>
      </c>
      <c r="C1" s="1" t="s">
        <v>73</v>
      </c>
      <c r="D1" s="1" t="s">
        <v>74</v>
      </c>
    </row>
    <row r="2">
      <c r="A2" s="2" t="s">
        <v>24</v>
      </c>
      <c r="B2" s="2" t="s">
        <v>12</v>
      </c>
      <c r="C2" s="2" t="s">
        <v>16</v>
      </c>
      <c r="D2" s="2" t="s">
        <v>26</v>
      </c>
    </row>
    <row r="3">
      <c r="A3" s="2" t="s">
        <v>18</v>
      </c>
      <c r="B3" s="2" t="s">
        <v>4</v>
      </c>
      <c r="C3" s="2" t="s">
        <v>6</v>
      </c>
      <c r="D3" s="2" t="s">
        <v>20</v>
      </c>
    </row>
    <row r="4">
      <c r="A4" s="2" t="s">
        <v>11</v>
      </c>
      <c r="B4" s="2" t="s">
        <v>13</v>
      </c>
      <c r="C4" s="2" t="s">
        <v>22</v>
      </c>
      <c r="D4" s="2" t="s">
        <v>21</v>
      </c>
    </row>
    <row r="5">
      <c r="A5" s="2" t="s">
        <v>15</v>
      </c>
      <c r="B5" s="2" t="s">
        <v>17</v>
      </c>
      <c r="C5" s="2" t="s">
        <v>7</v>
      </c>
      <c r="D5" s="2" t="s">
        <v>25</v>
      </c>
    </row>
    <row r="6">
      <c r="A6" s="2" t="s">
        <v>9</v>
      </c>
      <c r="B6" s="2" t="s">
        <v>14</v>
      </c>
      <c r="C6" s="2" t="s">
        <v>5</v>
      </c>
      <c r="D6" s="2" t="s">
        <v>10</v>
      </c>
    </row>
    <row r="7">
      <c r="A7" s="2" t="s">
        <v>1</v>
      </c>
      <c r="B7" s="2" t="s">
        <v>21</v>
      </c>
      <c r="C7" s="2" t="s">
        <v>8</v>
      </c>
      <c r="D7" s="2" t="s">
        <v>23</v>
      </c>
    </row>
    <row r="8">
      <c r="A8" s="2" t="s">
        <v>6</v>
      </c>
      <c r="B8" s="2" t="s">
        <v>17</v>
      </c>
      <c r="C8" s="2" t="s">
        <v>24</v>
      </c>
      <c r="D8" s="2" t="s">
        <v>26</v>
      </c>
    </row>
    <row r="9">
      <c r="A9" s="2" t="s">
        <v>25</v>
      </c>
      <c r="B9" s="2" t="s">
        <v>13</v>
      </c>
      <c r="C9" s="2" t="s">
        <v>12</v>
      </c>
      <c r="D9" s="2" t="s">
        <v>10</v>
      </c>
    </row>
    <row r="10">
      <c r="A10" s="2" t="s">
        <v>20</v>
      </c>
      <c r="B10" s="2" t="s">
        <v>5</v>
      </c>
      <c r="C10" s="2" t="s">
        <v>7</v>
      </c>
      <c r="D10" s="2" t="s">
        <v>23</v>
      </c>
    </row>
    <row r="11">
      <c r="A11" s="2" t="s">
        <v>8</v>
      </c>
      <c r="B11" s="2" t="s">
        <v>16</v>
      </c>
      <c r="C11" s="2" t="s">
        <v>4</v>
      </c>
      <c r="D11" s="2" t="s">
        <v>14</v>
      </c>
    </row>
    <row r="12">
      <c r="A12" s="2" t="s">
        <v>1</v>
      </c>
      <c r="B12" s="2" t="s">
        <v>11</v>
      </c>
      <c r="C12" s="2" t="s">
        <v>15</v>
      </c>
      <c r="D12" s="2" t="s">
        <v>18</v>
      </c>
    </row>
    <row r="13">
      <c r="A13" s="2" t="s">
        <v>24</v>
      </c>
      <c r="B13" s="2" t="s">
        <v>9</v>
      </c>
      <c r="C13" s="2" t="s">
        <v>22</v>
      </c>
      <c r="D13" s="2" t="s">
        <v>12</v>
      </c>
    </row>
    <row r="14">
      <c r="A14" s="2" t="s">
        <v>16</v>
      </c>
      <c r="B14" s="2" t="s">
        <v>25</v>
      </c>
      <c r="C14" s="2" t="s">
        <v>7</v>
      </c>
      <c r="D14" s="2" t="s">
        <v>8</v>
      </c>
    </row>
    <row r="15">
      <c r="A15" s="2" t="s">
        <v>1</v>
      </c>
      <c r="B15" s="2" t="s">
        <v>18</v>
      </c>
      <c r="C15" s="2" t="s">
        <v>5</v>
      </c>
      <c r="D15" s="2" t="s">
        <v>17</v>
      </c>
    </row>
    <row r="16">
      <c r="A16" s="2" t="s">
        <v>9</v>
      </c>
      <c r="B16" s="2" t="s">
        <v>10</v>
      </c>
      <c r="C16" s="2" t="s">
        <v>23</v>
      </c>
      <c r="D16" s="2" t="s">
        <v>26</v>
      </c>
    </row>
    <row r="17">
      <c r="A17" s="2" t="s">
        <v>21</v>
      </c>
      <c r="B17" s="2" t="s">
        <v>6</v>
      </c>
      <c r="C17" s="2" t="s">
        <v>22</v>
      </c>
      <c r="D17" s="2" t="s">
        <v>20</v>
      </c>
    </row>
    <row r="18">
      <c r="A18" s="2" t="s">
        <v>15</v>
      </c>
      <c r="B18" s="2" t="s">
        <v>14</v>
      </c>
      <c r="C18" s="2" t="s">
        <v>4</v>
      </c>
      <c r="D18" s="2" t="s">
        <v>13</v>
      </c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  <col customWidth="1" min="2" max="2" width="10.86"/>
    <col customWidth="1" min="3" max="3" width="9.71"/>
    <col customWidth="1" min="4" max="4" width="19.71"/>
    <col customWidth="1" min="5" max="5" width="16.57"/>
    <col customWidth="1" min="6" max="6" width="13.71"/>
    <col customWidth="1" min="7" max="105" width="5.29"/>
  </cols>
  <sheetData>
    <row r="1">
      <c r="A1" s="7" t="s">
        <v>40</v>
      </c>
      <c r="B1" s="7" t="s">
        <v>0</v>
      </c>
      <c r="C1" s="7" t="s">
        <v>67</v>
      </c>
      <c r="D1" s="7" t="s">
        <v>68</v>
      </c>
      <c r="E1" s="7" t="s">
        <v>69</v>
      </c>
      <c r="F1" s="7" t="s">
        <v>70</v>
      </c>
    </row>
    <row r="2">
      <c r="A2" s="4" t="s">
        <v>48</v>
      </c>
      <c r="B2" s="6">
        <v>1.0</v>
      </c>
      <c r="C2" s="6" t="str">
        <f>if(AND(D2=max($D$2:$D$24),$D$26&lt;&gt;Settings!$B$2),0,1)</f>
        <v>0</v>
      </c>
      <c r="D2" s="6" t="str">
        <f>sum('Matches Allied'!B2:X2)</f>
        <v>3</v>
      </c>
      <c r="E2" s="6" t="str">
        <f t="shared" ref="E2:E24" si="1">if(ISNUMBER(AVERAGE(F2:BC2)),AVERAGE(F2:BC2),"")</f>
        <v>24.5</v>
      </c>
      <c r="F2" s="13">
        <v>21.0</v>
      </c>
      <c r="G2" s="2">
        <v>28.0</v>
      </c>
      <c r="H2" s="13"/>
      <c r="I2" s="13"/>
      <c r="K2" s="13"/>
      <c r="L2" s="13"/>
    </row>
    <row r="3">
      <c r="A3" s="4" t="s">
        <v>53</v>
      </c>
      <c r="B3" s="6">
        <v>2.0</v>
      </c>
      <c r="C3" s="6" t="str">
        <f>if(AND(D3=max($D$2:$D$24),$D$26&lt;&gt;Settings!$B$2),0,1)</f>
        <v>0</v>
      </c>
      <c r="D3" s="6" t="str">
        <f>sum('Matches Allied'!B3:X3)</f>
        <v>3</v>
      </c>
      <c r="E3" s="6" t="str">
        <f t="shared" si="1"/>
        <v>24.5</v>
      </c>
      <c r="F3" s="13">
        <v>21.0</v>
      </c>
      <c r="G3" s="13">
        <v>28.0</v>
      </c>
      <c r="H3" s="13"/>
      <c r="I3" s="13"/>
      <c r="K3" s="13"/>
      <c r="L3" s="13"/>
      <c r="N3" s="13"/>
    </row>
    <row r="4">
      <c r="A4" s="4" t="s">
        <v>55</v>
      </c>
      <c r="B4" s="6">
        <v>3.0</v>
      </c>
      <c r="C4" s="6" t="str">
        <f>if(AND(D4=max($D$2:$D$24),$D$26&lt;&gt;Settings!$B$2),0,1)</f>
        <v>0</v>
      </c>
      <c r="D4" s="6" t="str">
        <f>sum('Matches Allied'!B4:X4)</f>
        <v>3</v>
      </c>
      <c r="E4" s="6" t="str">
        <f t="shared" si="1"/>
        <v>42</v>
      </c>
      <c r="F4" s="13">
        <v>28.0</v>
      </c>
      <c r="G4" s="13">
        <v>56.0</v>
      </c>
      <c r="H4" s="13"/>
      <c r="I4" s="13"/>
      <c r="K4" s="13"/>
      <c r="L4" s="13"/>
      <c r="O4" s="13"/>
      <c r="P4" s="13"/>
      <c r="Q4" s="13"/>
      <c r="R4" s="13"/>
      <c r="S4" s="13"/>
      <c r="T4" s="13"/>
    </row>
    <row r="5">
      <c r="A5" s="4" t="s">
        <v>21</v>
      </c>
      <c r="B5" s="6">
        <v>4.0</v>
      </c>
      <c r="C5" s="6" t="str">
        <f>if(AND(D5=max($D$2:$D$24),$D$26&lt;&gt;Settings!$B$2),0,1)</f>
        <v>0</v>
      </c>
      <c r="D5" s="6" t="str">
        <f>sum('Matches Allied'!B5:X5)</f>
        <v>3</v>
      </c>
      <c r="E5" s="6" t="str">
        <f t="shared" si="1"/>
        <v>38.5</v>
      </c>
      <c r="F5" s="13">
        <v>14.0</v>
      </c>
      <c r="G5" s="13">
        <v>63.0</v>
      </c>
      <c r="H5" s="13"/>
      <c r="I5" s="13"/>
      <c r="K5" s="13"/>
      <c r="L5" s="13"/>
      <c r="N5" s="13"/>
    </row>
    <row r="6">
      <c r="A6" s="4" t="s">
        <v>26</v>
      </c>
      <c r="B6" s="6">
        <v>8.0</v>
      </c>
      <c r="C6" s="6" t="str">
        <f>if(AND(D6=max($D$2:$D$24),$D$26&lt;&gt;Settings!$B$2),0,1)</f>
        <v>0</v>
      </c>
      <c r="D6" s="6" t="str">
        <f>sum('Matches Allied'!B6:X6)</f>
        <v>3</v>
      </c>
      <c r="E6" s="6" t="str">
        <f t="shared" si="1"/>
        <v>42</v>
      </c>
      <c r="F6" s="13">
        <v>35.0</v>
      </c>
      <c r="G6" s="13">
        <v>49.0</v>
      </c>
      <c r="H6" s="13"/>
      <c r="I6" s="13"/>
      <c r="K6" s="13"/>
      <c r="L6" s="13"/>
      <c r="N6" s="13"/>
    </row>
    <row r="7">
      <c r="A7" s="4" t="s">
        <v>56</v>
      </c>
      <c r="B7" s="6">
        <v>12.0</v>
      </c>
      <c r="C7" s="6" t="str">
        <f>if(AND(D7=max($D$2:$D$24),$D$26&lt;&gt;Settings!$B$2),0,1)</f>
        <v>0</v>
      </c>
      <c r="D7" s="6" t="str">
        <f>sum('Matches Allied'!B7:X7)</f>
        <v>3</v>
      </c>
      <c r="E7" s="6" t="str">
        <f t="shared" si="1"/>
        <v>31.5</v>
      </c>
      <c r="F7" s="13">
        <v>42.0</v>
      </c>
      <c r="G7" s="13">
        <v>21.0</v>
      </c>
      <c r="H7" s="13"/>
      <c r="I7" s="13"/>
      <c r="J7" s="13"/>
      <c r="K7" s="13"/>
      <c r="L7" s="13"/>
      <c r="N7" s="13"/>
      <c r="O7" s="13"/>
    </row>
    <row r="8">
      <c r="A8" s="4" t="s">
        <v>22</v>
      </c>
      <c r="B8" s="6">
        <v>13.0</v>
      </c>
      <c r="C8" s="6" t="str">
        <f>if(AND(D8=max($D$2:$D$24),$D$26&lt;&gt;Settings!$B$2),0,1)</f>
        <v>0</v>
      </c>
      <c r="D8" s="6" t="str">
        <f>sum('Matches Allied'!B8:X8)</f>
        <v>3</v>
      </c>
      <c r="E8" s="6" t="str">
        <f t="shared" si="1"/>
        <v>38.5</v>
      </c>
      <c r="F8" s="13">
        <v>56.0</v>
      </c>
      <c r="G8" s="13">
        <v>21.0</v>
      </c>
      <c r="I8" s="13"/>
      <c r="K8" s="13"/>
      <c r="L8" s="13"/>
      <c r="N8" s="13"/>
      <c r="O8" s="13"/>
    </row>
    <row r="9">
      <c r="A9" s="4" t="s">
        <v>61</v>
      </c>
      <c r="B9" s="6">
        <v>14.0</v>
      </c>
      <c r="C9" s="6" t="str">
        <f>if(AND(D9=max($D$2:$D$24),$D$26&lt;&gt;Settings!$B$2),0,1)</f>
        <v>0</v>
      </c>
      <c r="D9" s="6" t="str">
        <f>sum('Matches Allied'!B9:X9)</f>
        <v>3</v>
      </c>
      <c r="E9" s="6" t="str">
        <f t="shared" si="1"/>
        <v>35</v>
      </c>
      <c r="F9" s="13">
        <v>56.0</v>
      </c>
      <c r="G9" s="13">
        <v>14.0</v>
      </c>
      <c r="J9" s="13"/>
      <c r="K9" s="13"/>
      <c r="L9" s="13"/>
    </row>
    <row r="10">
      <c r="A10" s="4" t="s">
        <v>6</v>
      </c>
      <c r="B10" s="6">
        <v>15.0</v>
      </c>
      <c r="C10" s="6" t="str">
        <f>if(AND(D10=max($D$2:$D$24),$D$26&lt;&gt;Settings!$B$2),0,1)</f>
        <v>0</v>
      </c>
      <c r="D10" s="6" t="str">
        <f>sum('Matches Allied'!B10:X10)</f>
        <v>3</v>
      </c>
      <c r="E10" s="6" t="str">
        <f t="shared" si="1"/>
        <v>42</v>
      </c>
      <c r="F10" s="13">
        <v>28.0</v>
      </c>
      <c r="G10" s="13">
        <v>56.0</v>
      </c>
      <c r="H10" s="13"/>
      <c r="J10" s="13"/>
      <c r="K10" s="13"/>
      <c r="L10" s="13"/>
      <c r="N10" s="13"/>
      <c r="O10" s="13"/>
    </row>
    <row r="11">
      <c r="A11" s="4" t="s">
        <v>62</v>
      </c>
      <c r="B11" s="6">
        <v>16.0</v>
      </c>
      <c r="C11" s="6" t="str">
        <f>if(AND(D11=max($D$2:$D$24),$D$26&lt;&gt;Settings!$B$2),0,1)</f>
        <v>0</v>
      </c>
      <c r="D11" s="6" t="str">
        <f>sum('Matches Allied'!B11:X11)</f>
        <v>3</v>
      </c>
      <c r="E11" s="6" t="str">
        <f t="shared" si="1"/>
        <v>38.5</v>
      </c>
      <c r="F11" s="13">
        <v>42.0</v>
      </c>
      <c r="G11" s="13">
        <v>35.0</v>
      </c>
      <c r="I11" s="13"/>
      <c r="K11" s="13"/>
      <c r="L11" s="13"/>
      <c r="N11" s="13"/>
    </row>
    <row r="12">
      <c r="A12" s="4" t="s">
        <v>29</v>
      </c>
      <c r="B12" s="6">
        <v>17.0</v>
      </c>
      <c r="C12" s="6" t="str">
        <f>if(AND(D12=max($D$2:$D$24),$D$26&lt;&gt;Settings!$B$2),0,1)</f>
        <v>0</v>
      </c>
      <c r="D12" s="6" t="str">
        <f>sum('Matches Allied'!B12:X12)</f>
        <v>3</v>
      </c>
      <c r="E12" s="6" t="str">
        <f t="shared" si="1"/>
        <v>24.5</v>
      </c>
      <c r="F12" s="13">
        <v>28.0</v>
      </c>
      <c r="G12" s="13">
        <v>21.0</v>
      </c>
      <c r="H12" s="13"/>
      <c r="J12" s="13"/>
      <c r="K12" s="13"/>
      <c r="L12" s="13"/>
      <c r="N12" s="13"/>
    </row>
    <row r="13">
      <c r="A13" s="4" t="s">
        <v>51</v>
      </c>
      <c r="B13" s="6">
        <v>18.0</v>
      </c>
      <c r="C13" s="6" t="str">
        <f>if(AND(D13=max($D$2:$D$24),$D$26&lt;&gt;Settings!$B$2),0,1)</f>
        <v>0</v>
      </c>
      <c r="D13" s="6" t="str">
        <f>sum('Matches Allied'!B13:X13)</f>
        <v>3</v>
      </c>
      <c r="E13" s="6" t="str">
        <f t="shared" si="1"/>
        <v>28</v>
      </c>
      <c r="F13" s="13">
        <v>14.0</v>
      </c>
      <c r="G13" s="13">
        <v>42.0</v>
      </c>
      <c r="H13" s="13"/>
      <c r="J13" s="13"/>
      <c r="K13" s="13"/>
      <c r="L13" s="13"/>
      <c r="N13" s="13"/>
    </row>
    <row r="14">
      <c r="A14" s="4" t="s">
        <v>52</v>
      </c>
      <c r="B14" s="6">
        <v>19.0</v>
      </c>
      <c r="C14" s="6" t="str">
        <f>if(AND(D14=max($D$2:$D$24),$D$26&lt;&gt;Settings!$B$2),0,1)</f>
        <v>0</v>
      </c>
      <c r="D14" s="6" t="str">
        <f>sum('Matches Allied'!B14:X14)</f>
        <v>3</v>
      </c>
      <c r="E14" s="6" t="str">
        <f t="shared" si="1"/>
        <v>28</v>
      </c>
      <c r="F14" s="13">
        <v>42.0</v>
      </c>
      <c r="G14" s="13">
        <v>14.0</v>
      </c>
      <c r="J14" s="13"/>
      <c r="K14" s="13"/>
      <c r="L14" s="13"/>
      <c r="O14" s="13"/>
      <c r="P14" s="13"/>
      <c r="Q14" s="13"/>
      <c r="R14" s="13"/>
      <c r="S14" s="13"/>
      <c r="T14" s="13"/>
    </row>
    <row r="15">
      <c r="A15" s="4" t="s">
        <v>57</v>
      </c>
      <c r="B15" s="6">
        <v>20.0</v>
      </c>
      <c r="C15" s="6" t="str">
        <f>if(AND(D15=max($D$2:$D$24),$D$26&lt;&gt;Settings!$B$2),0,1)</f>
        <v>0</v>
      </c>
      <c r="D15" s="6" t="str">
        <f>sum('Matches Allied'!B15:X15)</f>
        <v>3</v>
      </c>
      <c r="E15" s="6" t="str">
        <f t="shared" si="1"/>
        <v>45.5</v>
      </c>
      <c r="F15" s="13">
        <v>49.0</v>
      </c>
      <c r="G15" s="13">
        <v>42.0</v>
      </c>
      <c r="J15" s="13"/>
      <c r="K15" s="13"/>
      <c r="L15" s="13"/>
    </row>
    <row r="16">
      <c r="A16" s="4" t="s">
        <v>58</v>
      </c>
      <c r="B16" s="6">
        <v>24.0</v>
      </c>
      <c r="C16" s="6" t="str">
        <f>if(AND(D16=max($D$2:$D$24),$D$26&lt;&gt;Settings!$B$2),0,1)</f>
        <v>0</v>
      </c>
      <c r="D16" s="6" t="str">
        <f>sum('Matches Allied'!B16:X16)</f>
        <v>3</v>
      </c>
      <c r="E16" s="6" t="str">
        <f t="shared" si="1"/>
        <v>17.5</v>
      </c>
      <c r="F16" s="13">
        <v>21.0</v>
      </c>
      <c r="G16" s="13">
        <v>14.0</v>
      </c>
      <c r="J16" s="13"/>
      <c r="K16" s="13"/>
      <c r="L16" s="13"/>
    </row>
    <row r="17">
      <c r="A17" s="4" t="s">
        <v>59</v>
      </c>
      <c r="B17" s="6">
        <v>25.0</v>
      </c>
      <c r="C17" s="6" t="str">
        <f>if(AND(D17=max($D$2:$D$24),$D$26&lt;&gt;Settings!$B$2),0,1)</f>
        <v>0</v>
      </c>
      <c r="D17" s="6" t="str">
        <f>sum('Matches Allied'!B17:X17)</f>
        <v>3</v>
      </c>
      <c r="E17" s="6" t="str">
        <f t="shared" si="1"/>
        <v>28</v>
      </c>
      <c r="F17" s="13">
        <v>14.0</v>
      </c>
      <c r="G17" s="13">
        <v>42.0</v>
      </c>
      <c r="H17" s="13"/>
      <c r="J17" s="13"/>
      <c r="K17" s="13"/>
      <c r="L17" s="13"/>
    </row>
    <row r="18">
      <c r="A18" s="4" t="s">
        <v>1</v>
      </c>
      <c r="B18" s="6">
        <v>26.0</v>
      </c>
      <c r="C18" s="6" t="str">
        <f>if(AND(D18=max($D$2:$D$24),$D$26&lt;&gt;Settings!$B$2),0,1)</f>
        <v>0</v>
      </c>
      <c r="D18" s="6" t="str">
        <f>sum('Matches Allied'!B18:X18)</f>
        <v>3</v>
      </c>
      <c r="E18" s="6" t="str">
        <f t="shared" si="1"/>
        <v>21</v>
      </c>
      <c r="F18" s="13">
        <v>28.0</v>
      </c>
      <c r="G18" s="13">
        <v>14.0</v>
      </c>
      <c r="J18" s="13"/>
      <c r="K18" s="13"/>
      <c r="L18" s="13"/>
    </row>
    <row r="19">
      <c r="A19" s="4" t="s">
        <v>64</v>
      </c>
      <c r="B19" s="6">
        <v>27.0</v>
      </c>
      <c r="C19" s="6" t="str">
        <f>if(AND(D19=max($D$2:$D$24),$D$26&lt;&gt;Settings!$B$2),0,1)</f>
        <v>0</v>
      </c>
      <c r="D19" s="6" t="str">
        <f>sum('Matches Allied'!B19:X19)</f>
        <v>3</v>
      </c>
      <c r="E19" s="6" t="str">
        <f t="shared" si="1"/>
        <v>24.5</v>
      </c>
      <c r="F19" s="13">
        <v>14.0</v>
      </c>
      <c r="G19" s="13">
        <v>35.0</v>
      </c>
      <c r="J19" s="13"/>
      <c r="K19" s="13"/>
      <c r="L19" s="13"/>
    </row>
    <row r="20">
      <c r="A20" s="4" t="s">
        <v>60</v>
      </c>
      <c r="B20" s="6">
        <v>28.0</v>
      </c>
      <c r="C20" s="6" t="str">
        <f>if(AND(D20=max($D$2:$D$24),$D$26&lt;&gt;Settings!$B$2),0,1)</f>
        <v>0</v>
      </c>
      <c r="D20" s="6" t="str">
        <f>sum('Matches Allied'!B20:X20)</f>
        <v>3</v>
      </c>
      <c r="E20" s="6" t="str">
        <f t="shared" si="1"/>
        <v>42</v>
      </c>
      <c r="F20" s="13">
        <v>42.0</v>
      </c>
      <c r="G20" s="13">
        <v>42.0</v>
      </c>
      <c r="H20" s="13"/>
      <c r="J20" s="13"/>
      <c r="K20" s="13"/>
      <c r="L20" s="13"/>
    </row>
    <row r="21">
      <c r="A21" s="4" t="s">
        <v>63</v>
      </c>
      <c r="B21" s="6">
        <v>29.0</v>
      </c>
      <c r="C21" s="6" t="str">
        <f>if(AND(D21=max($D$2:$D$24),$D$26&lt;&gt;Settings!$B$2),0,1)</f>
        <v>1</v>
      </c>
      <c r="D21" s="6" t="str">
        <f>sum('Matches Allied'!B21:X21)</f>
        <v>2</v>
      </c>
      <c r="E21" s="6" t="str">
        <f t="shared" si="1"/>
        <v>49</v>
      </c>
      <c r="F21" s="13">
        <v>49.0</v>
      </c>
      <c r="G21" s="13"/>
      <c r="H21" s="13"/>
      <c r="I21" s="13"/>
      <c r="K21" s="13"/>
      <c r="L21" s="13"/>
      <c r="O21" s="13"/>
      <c r="P21" s="13"/>
      <c r="Q21" s="13"/>
      <c r="R21" s="13"/>
      <c r="S21" s="13"/>
      <c r="T21" s="13"/>
    </row>
    <row r="22">
      <c r="A22" s="4" t="s">
        <v>50</v>
      </c>
      <c r="B22" s="6">
        <v>31.0</v>
      </c>
      <c r="C22" s="6" t="str">
        <f>if(AND(D22=max($D$2:$D$24),$D$26&lt;&gt;Settings!$B$2),0,1)</f>
        <v>0</v>
      </c>
      <c r="D22" s="6" t="str">
        <f>sum('Matches Allied'!B22:X22)</f>
        <v>3</v>
      </c>
      <c r="E22" s="6" t="str">
        <f t="shared" si="1"/>
        <v>35</v>
      </c>
      <c r="F22" s="13">
        <v>56.0</v>
      </c>
      <c r="G22" s="13">
        <v>14.0</v>
      </c>
      <c r="I22" s="13"/>
      <c r="K22" s="13"/>
      <c r="L22" s="13"/>
    </row>
    <row r="23">
      <c r="A23" s="4" t="s">
        <v>54</v>
      </c>
      <c r="B23" s="6">
        <v>32.0</v>
      </c>
      <c r="C23" s="6" t="str">
        <f>if(AND(D23=max($D$2:$D$24),$D$26&lt;&gt;Settings!$B$2),0,1)</f>
        <v>0</v>
      </c>
      <c r="D23" s="6" t="str">
        <f>sum('Matches Allied'!B23:X23)</f>
        <v>3</v>
      </c>
      <c r="E23" s="6" t="str">
        <f t="shared" si="1"/>
        <v>31.5</v>
      </c>
      <c r="F23" s="13">
        <v>35.0</v>
      </c>
      <c r="G23" s="13">
        <v>28.0</v>
      </c>
      <c r="H23" s="13"/>
      <c r="I23" s="13"/>
      <c r="J23" s="13"/>
      <c r="K23" s="13"/>
      <c r="L23" s="13"/>
      <c r="N23" s="13"/>
    </row>
    <row r="24">
      <c r="A24" s="4" t="s">
        <v>65</v>
      </c>
      <c r="B24" s="6">
        <v>34.0</v>
      </c>
      <c r="C24" s="6" t="str">
        <f>if(AND(D24=max($D$2:$D$24),$D$26&lt;&gt;Settings!$B$2),0,1)</f>
        <v>0</v>
      </c>
      <c r="D24" s="6" t="str">
        <f>sum('Matches Allied'!B24:X24)</f>
        <v>3</v>
      </c>
      <c r="E24" s="6" t="str">
        <f t="shared" si="1"/>
        <v>35</v>
      </c>
      <c r="F24" s="13">
        <v>28.0</v>
      </c>
      <c r="G24" s="13">
        <v>42.0</v>
      </c>
      <c r="H24" s="13"/>
      <c r="I24" s="13"/>
      <c r="J24" s="13"/>
      <c r="K24" s="13"/>
      <c r="L24" s="13"/>
    </row>
    <row r="25">
      <c r="A25" s="19" t="s">
        <v>77</v>
      </c>
      <c r="B25" s="20"/>
      <c r="C25" s="20"/>
      <c r="D25" s="21" t="str">
        <f>max(D2:D24)</f>
        <v>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</row>
    <row r="26">
      <c r="A26" s="2" t="s">
        <v>78</v>
      </c>
      <c r="B26" s="5"/>
      <c r="C26" s="5"/>
      <c r="D26" t="str">
        <f>COUNTIF(D2:D24,D25)</f>
        <v>22</v>
      </c>
    </row>
    <row r="27">
      <c r="A27" s="2" t="s">
        <v>79</v>
      </c>
      <c r="B27" s="5"/>
      <c r="C27" s="5"/>
      <c r="D27" t="str">
        <f>Settings!B2-D26</f>
        <v>1</v>
      </c>
    </row>
    <row r="28">
      <c r="A28" s="2" t="s">
        <v>80</v>
      </c>
      <c r="B28" s="5"/>
      <c r="C28" s="5"/>
      <c r="D28" t="str">
        <f>sum(D2:D24)</f>
        <v>68</v>
      </c>
    </row>
    <row r="29">
      <c r="A29" s="2" t="s">
        <v>80</v>
      </c>
      <c r="B29" s="5"/>
      <c r="C29" s="5"/>
      <c r="D29" t="str">
        <f>counta('Match List'!A:D)-4</f>
        <v>68</v>
      </c>
    </row>
    <row r="30">
      <c r="A30" s="2" t="s">
        <v>85</v>
      </c>
      <c r="B30" s="5"/>
      <c r="C30" s="5"/>
      <c r="D30" t="str">
        <f>if(ISNUMBER(average(E2:E24)),average(E2:E24),"")</f>
        <v>33.32608696</v>
      </c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43"/>
    <col customWidth="1" min="2" max="25" width="3.29"/>
  </cols>
  <sheetData>
    <row r="1">
      <c r="A1" s="1" t="s">
        <v>0</v>
      </c>
      <c r="B1" t="str">
        <f t="array" ref="B1:X1">transpose(A2:A24)</f>
        <v>1</v>
      </c>
      <c r="C1">
        <v>2.0</v>
      </c>
      <c r="D1">
        <v>3.0</v>
      </c>
      <c r="E1">
        <v>4.0</v>
      </c>
      <c r="F1">
        <v>8.0</v>
      </c>
      <c r="G1">
        <v>12.0</v>
      </c>
      <c r="H1">
        <v>13.0</v>
      </c>
      <c r="I1">
        <v>14.0</v>
      </c>
      <c r="J1">
        <v>15.0</v>
      </c>
      <c r="K1">
        <v>16.0</v>
      </c>
      <c r="L1">
        <v>17.0</v>
      </c>
      <c r="M1">
        <v>18.0</v>
      </c>
      <c r="N1">
        <v>19.0</v>
      </c>
      <c r="O1">
        <v>20.0</v>
      </c>
      <c r="P1">
        <v>24.0</v>
      </c>
      <c r="Q1">
        <v>25.0</v>
      </c>
      <c r="R1">
        <v>26.0</v>
      </c>
      <c r="S1">
        <v>27.0</v>
      </c>
      <c r="T1">
        <v>28.0</v>
      </c>
      <c r="U1">
        <v>29.0</v>
      </c>
      <c r="V1">
        <v>31.0</v>
      </c>
      <c r="W1">
        <v>32.0</v>
      </c>
      <c r="X1">
        <v>34.0</v>
      </c>
    </row>
    <row r="2">
      <c r="A2" s="6" t="str">
        <f>'Matches Played'!B2</f>
        <v>1</v>
      </c>
      <c r="B2" s="14"/>
      <c r="C2" s="2" t="str">
        <f>if('Matches Opposing Team'!C2 + 'Matches Allied'!C2 = 0, "", 'Matches Opposing Team'!C2 + 'Matches Allied'!C2)</f>
        <v/>
      </c>
      <c r="D2" s="2" t="str">
        <f>if('Matches Opposing Team'!D2 + 'Matches Allied'!D2 = 0, "", 'Matches Opposing Team'!D2 + 'Matches Allied'!D2)</f>
        <v/>
      </c>
      <c r="E2" s="2" t="str">
        <f>if('Matches Opposing Team'!E2 + 'Matches Allied'!E2 = 0, "", 'Matches Opposing Team'!E2 + 'Matches Allied'!E2)</f>
        <v/>
      </c>
      <c r="F2" s="2" t="str">
        <f>if('Matches Opposing Team'!F2 + 'Matches Allied'!F2 = 0, "", 'Matches Opposing Team'!F2 + 'Matches Allied'!F2)</f>
        <v/>
      </c>
      <c r="G2" s="2" t="str">
        <f>if('Matches Opposing Team'!G2 + 'Matches Allied'!G2 = 0, "", 'Matches Opposing Team'!G2 + 'Matches Allied'!G2)</f>
        <v/>
      </c>
      <c r="H2" s="2" t="str">
        <f>if('Matches Opposing Team'!H2 + 'Matches Allied'!H2 = 0, "", 'Matches Opposing Team'!H2 + 'Matches Allied'!H2)</f>
        <v/>
      </c>
      <c r="I2" s="2" t="str">
        <f>if('Matches Opposing Team'!I2 + 'Matches Allied'!I2 = 0, "", 'Matches Opposing Team'!I2 + 'Matches Allied'!I2)</f>
        <v/>
      </c>
      <c r="J2" s="2" t="str">
        <f>if('Matches Opposing Team'!J2 + 'Matches Allied'!J2 = 0, "", 'Matches Opposing Team'!J2 + 'Matches Allied'!J2)</f>
        <v/>
      </c>
      <c r="K2" s="2" t="str">
        <f>if('Matches Opposing Team'!K2 + 'Matches Allied'!K2 = 0, "", 'Matches Opposing Team'!K2 + 'Matches Allied'!K2)</f>
        <v/>
      </c>
      <c r="L2" s="2" t="str">
        <f>if('Matches Opposing Team'!L2 + 'Matches Allied'!L2 = 0, "", 'Matches Opposing Team'!L2 + 'Matches Allied'!L2)</f>
        <v>1</v>
      </c>
      <c r="M2" s="2" t="str">
        <f>if('Matches Opposing Team'!M2 + 'Matches Allied'!M2 = 0, "", 'Matches Opposing Team'!M2 + 'Matches Allied'!M2)</f>
        <v>1</v>
      </c>
      <c r="N2" s="2" t="str">
        <f>if('Matches Opposing Team'!N2 + 'Matches Allied'!N2 = 0, "", 'Matches Opposing Team'!N2 + 'Matches Allied'!N2)</f>
        <v>1</v>
      </c>
      <c r="O2" s="2" t="str">
        <f>if('Matches Opposing Team'!O2 + 'Matches Allied'!O2 = 0, "", 'Matches Opposing Team'!O2 + 'Matches Allied'!O2)</f>
        <v/>
      </c>
      <c r="P2" s="2" t="str">
        <f>if('Matches Opposing Team'!P2 + 'Matches Allied'!P2 = 0, "", 'Matches Opposing Team'!P2 + 'Matches Allied'!P2)</f>
        <v/>
      </c>
      <c r="Q2" s="2" t="str">
        <f>if('Matches Opposing Team'!Q2 + 'Matches Allied'!Q2 = 0, "", 'Matches Opposing Team'!Q2 + 'Matches Allied'!Q2)</f>
        <v>1</v>
      </c>
      <c r="R2" s="2" t="str">
        <f>if('Matches Opposing Team'!R2 + 'Matches Allied'!R2 = 0, "", 'Matches Opposing Team'!R2 + 'Matches Allied'!R2)</f>
        <v>1</v>
      </c>
      <c r="S2" s="2" t="str">
        <f>if('Matches Opposing Team'!S2 + 'Matches Allied'!S2 = 0, "", 'Matches Opposing Team'!S2 + 'Matches Allied'!S2)</f>
        <v>1</v>
      </c>
      <c r="T2" s="2" t="str">
        <f>if('Matches Opposing Team'!T2 + 'Matches Allied'!T2 = 0, "", 'Matches Opposing Team'!T2 + 'Matches Allied'!T2)</f>
        <v>1</v>
      </c>
      <c r="U2" s="2" t="str">
        <f>if('Matches Opposing Team'!U2 + 'Matches Allied'!U2 = 0, "", 'Matches Opposing Team'!U2 + 'Matches Allied'!U2)</f>
        <v/>
      </c>
      <c r="V2" s="2" t="str">
        <f>if('Matches Opposing Team'!V2 + 'Matches Allied'!V2 = 0, "", 'Matches Opposing Team'!V2 + 'Matches Allied'!V2)</f>
        <v>1</v>
      </c>
      <c r="W2" s="2" t="str">
        <f>if('Matches Opposing Team'!W2 + 'Matches Allied'!W2 = 0, "", 'Matches Opposing Team'!W2 + 'Matches Allied'!W2)</f>
        <v/>
      </c>
      <c r="X2" s="2" t="str">
        <f>if('Matches Opposing Team'!X2 + 'Matches Allied'!X2 = 0, "", 'Matches Opposing Team'!X2 + 'Matches Allied'!X2)</f>
        <v>1</v>
      </c>
      <c r="Y2" s="2"/>
    </row>
    <row r="3">
      <c r="A3" s="6" t="str">
        <f>'Matches Played'!B3</f>
        <v>2</v>
      </c>
      <c r="B3" s="2" t="str">
        <f>if('Matches Opposing Team'!B3 + 'Matches Allied'!B3 = 0, "", 'Matches Opposing Team'!B3 + 'Matches Allied'!B3)</f>
        <v/>
      </c>
      <c r="C3" s="14"/>
      <c r="D3" s="2" t="str">
        <f>if('Matches Opposing Team'!D3 + 'Matches Allied'!D3 = 0, "", 'Matches Opposing Team'!D3 + 'Matches Allied'!D3)</f>
        <v>1</v>
      </c>
      <c r="E3" s="2" t="str">
        <f>if('Matches Opposing Team'!E3 + 'Matches Allied'!E3 = 0, "", 'Matches Opposing Team'!E3 + 'Matches Allied'!E3)</f>
        <v/>
      </c>
      <c r="F3" s="2" t="str">
        <f>if('Matches Opposing Team'!F3 + 'Matches Allied'!F3 = 0, "", 'Matches Opposing Team'!F3 + 'Matches Allied'!F3)</f>
        <v/>
      </c>
      <c r="G3" s="2" t="str">
        <f>if('Matches Opposing Team'!G3 + 'Matches Allied'!G3 = 0, "", 'Matches Opposing Team'!G3 + 'Matches Allied'!G3)</f>
        <v>1</v>
      </c>
      <c r="H3" s="2" t="str">
        <f>if('Matches Opposing Team'!H3 + 'Matches Allied'!H3 = 0, "", 'Matches Opposing Team'!H3 + 'Matches Allied'!H3)</f>
        <v/>
      </c>
      <c r="I3" s="2" t="str">
        <f>if('Matches Opposing Team'!I3 + 'Matches Allied'!I3 = 0, "", 'Matches Opposing Team'!I3 + 'Matches Allied'!I3)</f>
        <v>1</v>
      </c>
      <c r="J3" s="2" t="str">
        <f>if('Matches Opposing Team'!J3 + 'Matches Allied'!J3 = 0, "", 'Matches Opposing Team'!J3 + 'Matches Allied'!J3)</f>
        <v/>
      </c>
      <c r="K3" s="2" t="str">
        <f>if('Matches Opposing Team'!K3 + 'Matches Allied'!K3 = 0, "", 'Matches Opposing Team'!K3 + 'Matches Allied'!K3)</f>
        <v>1</v>
      </c>
      <c r="L3" s="2" t="str">
        <f>if('Matches Opposing Team'!L3 + 'Matches Allied'!L3 = 0, "", 'Matches Opposing Team'!L3 + 'Matches Allied'!L3)</f>
        <v>2</v>
      </c>
      <c r="M3" s="2" t="str">
        <f>if('Matches Opposing Team'!M3 + 'Matches Allied'!M3 = 0, "", 'Matches Opposing Team'!M3 + 'Matches Allied'!M3)</f>
        <v>1</v>
      </c>
      <c r="N3" s="2" t="str">
        <f>if('Matches Opposing Team'!N3 + 'Matches Allied'!N3 = 0, "", 'Matches Opposing Team'!N3 + 'Matches Allied'!N3)</f>
        <v/>
      </c>
      <c r="O3" s="2" t="str">
        <f>if('Matches Opposing Team'!O3 + 'Matches Allied'!O3 = 0, "", 'Matches Opposing Team'!O3 + 'Matches Allied'!O3)</f>
        <v/>
      </c>
      <c r="P3" s="2" t="str">
        <f>if('Matches Opposing Team'!P3 + 'Matches Allied'!P3 = 0, "", 'Matches Opposing Team'!P3 + 'Matches Allied'!P3)</f>
        <v>1</v>
      </c>
      <c r="Q3" s="2" t="str">
        <f>if('Matches Opposing Team'!Q3 + 'Matches Allied'!Q3 = 0, "", 'Matches Opposing Team'!Q3 + 'Matches Allied'!Q3)</f>
        <v>1</v>
      </c>
      <c r="R3" s="2" t="str">
        <f>if('Matches Opposing Team'!R3 + 'Matches Allied'!R3 = 0, "", 'Matches Opposing Team'!R3 + 'Matches Allied'!R3)</f>
        <v/>
      </c>
      <c r="S3" s="2" t="str">
        <f>if('Matches Opposing Team'!S3 + 'Matches Allied'!S3 = 0, "", 'Matches Opposing Team'!S3 + 'Matches Allied'!S3)</f>
        <v/>
      </c>
      <c r="T3" s="2" t="str">
        <f>if('Matches Opposing Team'!T3 + 'Matches Allied'!T3 = 0, "", 'Matches Opposing Team'!T3 + 'Matches Allied'!T3)</f>
        <v/>
      </c>
      <c r="U3" s="2" t="str">
        <f>if('Matches Opposing Team'!U3 + 'Matches Allied'!U3 = 0, "", 'Matches Opposing Team'!U3 + 'Matches Allied'!U3)</f>
        <v/>
      </c>
      <c r="V3" s="2" t="str">
        <f>if('Matches Opposing Team'!V3 + 'Matches Allied'!V3 = 0, "", 'Matches Opposing Team'!V3 + 'Matches Allied'!V3)</f>
        <v/>
      </c>
      <c r="W3" s="2" t="str">
        <f>if('Matches Opposing Team'!W3 + 'Matches Allied'!W3 = 0, "", 'Matches Opposing Team'!W3 + 'Matches Allied'!W3)</f>
        <v/>
      </c>
      <c r="X3" s="2" t="str">
        <f>if('Matches Opposing Team'!X3 + 'Matches Allied'!X3 = 0, "", 'Matches Opposing Team'!X3 + 'Matches Allied'!X3)</f>
        <v/>
      </c>
      <c r="Y3" s="2"/>
    </row>
    <row r="4">
      <c r="A4" s="6" t="str">
        <f>'Matches Played'!B4</f>
        <v>3</v>
      </c>
      <c r="B4" s="2" t="str">
        <f>if('Matches Opposing Team'!B4 + 'Matches Allied'!B4 = 0, "", 'Matches Opposing Team'!B4 + 'Matches Allied'!B4)</f>
        <v/>
      </c>
      <c r="C4" s="2" t="str">
        <f>if('Matches Opposing Team'!C4 + 'Matches Allied'!C4 = 0, "", 'Matches Opposing Team'!C4 + 'Matches Allied'!C4)</f>
        <v>1</v>
      </c>
      <c r="D4" s="14"/>
      <c r="E4" s="2" t="str">
        <f>if('Matches Opposing Team'!E4 + 'Matches Allied'!E4 = 0, "", 'Matches Opposing Team'!E4 + 'Matches Allied'!E4)</f>
        <v>1</v>
      </c>
      <c r="F4" s="2" t="str">
        <f>if('Matches Opposing Team'!F4 + 'Matches Allied'!F4 = 0, "", 'Matches Opposing Team'!F4 + 'Matches Allied'!F4)</f>
        <v/>
      </c>
      <c r="G4" s="2" t="str">
        <f>if('Matches Opposing Team'!G4 + 'Matches Allied'!G4 = 0, "", 'Matches Opposing Team'!G4 + 'Matches Allied'!G4)</f>
        <v>1</v>
      </c>
      <c r="H4" s="2" t="str">
        <f>if('Matches Opposing Team'!H4 + 'Matches Allied'!H4 = 0, "", 'Matches Opposing Team'!H4 + 'Matches Allied'!H4)</f>
        <v>1</v>
      </c>
      <c r="I4" s="2" t="str">
        <f>if('Matches Opposing Team'!I4 + 'Matches Allied'!I4 = 0, "", 'Matches Opposing Team'!I4 + 'Matches Allied'!I4)</f>
        <v/>
      </c>
      <c r="J4" s="2" t="str">
        <f>if('Matches Opposing Team'!J4 + 'Matches Allied'!J4 = 0, "", 'Matches Opposing Team'!J4 + 'Matches Allied'!J4)</f>
        <v/>
      </c>
      <c r="K4" s="2" t="str">
        <f>if('Matches Opposing Team'!K4 + 'Matches Allied'!K4 = 0, "", 'Matches Opposing Team'!K4 + 'Matches Allied'!K4)</f>
        <v>1</v>
      </c>
      <c r="L4" s="2" t="str">
        <f>if('Matches Opposing Team'!L4 + 'Matches Allied'!L4 = 0, "", 'Matches Opposing Team'!L4 + 'Matches Allied'!L4)</f>
        <v/>
      </c>
      <c r="M4" s="2" t="str">
        <f>if('Matches Opposing Team'!M4 + 'Matches Allied'!M4 = 0, "", 'Matches Opposing Team'!M4 + 'Matches Allied'!M4)</f>
        <v/>
      </c>
      <c r="N4" s="2" t="str">
        <f>if('Matches Opposing Team'!N4 + 'Matches Allied'!N4 = 0, "", 'Matches Opposing Team'!N4 + 'Matches Allied'!N4)</f>
        <v/>
      </c>
      <c r="O4" s="2" t="str">
        <f>if('Matches Opposing Team'!O4 + 'Matches Allied'!O4 = 0, "", 'Matches Opposing Team'!O4 + 'Matches Allied'!O4)</f>
        <v>1</v>
      </c>
      <c r="P4" s="2" t="str">
        <f>if('Matches Opposing Team'!P4 + 'Matches Allied'!P4 = 0, "", 'Matches Opposing Team'!P4 + 'Matches Allied'!P4)</f>
        <v/>
      </c>
      <c r="Q4" s="2" t="str">
        <f>if('Matches Opposing Team'!Q4 + 'Matches Allied'!Q4 = 0, "", 'Matches Opposing Team'!Q4 + 'Matches Allied'!Q4)</f>
        <v>1</v>
      </c>
      <c r="R4" s="2" t="str">
        <f>if('Matches Opposing Team'!R4 + 'Matches Allied'!R4 = 0, "", 'Matches Opposing Team'!R4 + 'Matches Allied'!R4)</f>
        <v/>
      </c>
      <c r="S4" s="2" t="str">
        <f>if('Matches Opposing Team'!S4 + 'Matches Allied'!S4 = 0, "", 'Matches Opposing Team'!S4 + 'Matches Allied'!S4)</f>
        <v/>
      </c>
      <c r="T4" s="2" t="str">
        <f>if('Matches Opposing Team'!T4 + 'Matches Allied'!T4 = 0, "", 'Matches Opposing Team'!T4 + 'Matches Allied'!T4)</f>
        <v/>
      </c>
      <c r="U4" s="2" t="str">
        <f>if('Matches Opposing Team'!U4 + 'Matches Allied'!U4 = 0, "", 'Matches Opposing Team'!U4 + 'Matches Allied'!U4)</f>
        <v>1</v>
      </c>
      <c r="V4" s="2" t="str">
        <f>if('Matches Opposing Team'!V4 + 'Matches Allied'!V4 = 0, "", 'Matches Opposing Team'!V4 + 'Matches Allied'!V4)</f>
        <v/>
      </c>
      <c r="W4" s="2" t="str">
        <f>if('Matches Opposing Team'!W4 + 'Matches Allied'!W4 = 0, "", 'Matches Opposing Team'!W4 + 'Matches Allied'!W4)</f>
        <v/>
      </c>
      <c r="X4" s="2" t="str">
        <f>if('Matches Opposing Team'!X4 + 'Matches Allied'!X4 = 0, "", 'Matches Opposing Team'!X4 + 'Matches Allied'!X4)</f>
        <v>1</v>
      </c>
    </row>
    <row r="5">
      <c r="A5" s="6" t="str">
        <f>'Matches Played'!B5</f>
        <v>4</v>
      </c>
      <c r="B5" s="2" t="str">
        <f>if('Matches Opposing Team'!B5 + 'Matches Allied'!B5 = 0, "", 'Matches Opposing Team'!B5 + 'Matches Allied'!B5)</f>
        <v/>
      </c>
      <c r="C5" s="2" t="str">
        <f>if('Matches Opposing Team'!C5 + 'Matches Allied'!C5 = 0, "", 'Matches Opposing Team'!C5 + 'Matches Allied'!C5)</f>
        <v/>
      </c>
      <c r="D5" s="2" t="str">
        <f>if('Matches Opposing Team'!D5 + 'Matches Allied'!D5 = 0, "", 'Matches Opposing Team'!D5 + 'Matches Allied'!D5)</f>
        <v>1</v>
      </c>
      <c r="E5" s="14"/>
      <c r="F5" s="2" t="str">
        <f>if('Matches Opposing Team'!F5 + 'Matches Allied'!F5 = 0, "", 'Matches Opposing Team'!F5 + 'Matches Allied'!F5)</f>
        <v/>
      </c>
      <c r="G5" s="2" t="str">
        <f>if('Matches Opposing Team'!G5 + 'Matches Allied'!G5 = 0, "", 'Matches Opposing Team'!G5 + 'Matches Allied'!G5)</f>
        <v/>
      </c>
      <c r="H5" s="2" t="str">
        <f>if('Matches Opposing Team'!H5 + 'Matches Allied'!H5 = 0, "", 'Matches Opposing Team'!H5 + 'Matches Allied'!H5)</f>
        <v>2</v>
      </c>
      <c r="I5" s="2" t="str">
        <f>if('Matches Opposing Team'!I5 + 'Matches Allied'!I5 = 0, "", 'Matches Opposing Team'!I5 + 'Matches Allied'!I5)</f>
        <v/>
      </c>
      <c r="J5" s="2" t="str">
        <f>if('Matches Opposing Team'!J5 + 'Matches Allied'!J5 = 0, "", 'Matches Opposing Team'!J5 + 'Matches Allied'!J5)</f>
        <v>1</v>
      </c>
      <c r="K5" s="2" t="str">
        <f>if('Matches Opposing Team'!K5 + 'Matches Allied'!K5 = 0, "", 'Matches Opposing Team'!K5 + 'Matches Allied'!K5)</f>
        <v/>
      </c>
      <c r="L5" s="2" t="str">
        <f>if('Matches Opposing Team'!L5 + 'Matches Allied'!L5 = 0, "", 'Matches Opposing Team'!L5 + 'Matches Allied'!L5)</f>
        <v/>
      </c>
      <c r="M5" s="2" t="str">
        <f>if('Matches Opposing Team'!M5 + 'Matches Allied'!M5 = 0, "", 'Matches Opposing Team'!M5 + 'Matches Allied'!M5)</f>
        <v/>
      </c>
      <c r="N5" s="2" t="str">
        <f>if('Matches Opposing Team'!N5 + 'Matches Allied'!N5 = 0, "", 'Matches Opposing Team'!N5 + 'Matches Allied'!N5)</f>
        <v/>
      </c>
      <c r="O5" s="2" t="str">
        <f>if('Matches Opposing Team'!O5 + 'Matches Allied'!O5 = 0, "", 'Matches Opposing Team'!O5 + 'Matches Allied'!O5)</f>
        <v/>
      </c>
      <c r="P5" s="2" t="str">
        <f>if('Matches Opposing Team'!P5 + 'Matches Allied'!P5 = 0, "", 'Matches Opposing Team'!P5 + 'Matches Allied'!P5)</f>
        <v>1</v>
      </c>
      <c r="Q5" s="2" t="str">
        <f>if('Matches Opposing Team'!Q5 + 'Matches Allied'!Q5 = 0, "", 'Matches Opposing Team'!Q5 + 'Matches Allied'!Q5)</f>
        <v/>
      </c>
      <c r="R5" s="2" t="str">
        <f>if('Matches Opposing Team'!R5 + 'Matches Allied'!R5 = 0, "", 'Matches Opposing Team'!R5 + 'Matches Allied'!R5)</f>
        <v>1</v>
      </c>
      <c r="S5" s="2" t="str">
        <f>if('Matches Opposing Team'!S5 + 'Matches Allied'!S5 = 0, "", 'Matches Opposing Team'!S5 + 'Matches Allied'!S5)</f>
        <v>1</v>
      </c>
      <c r="T5" s="2" t="str">
        <f>if('Matches Opposing Team'!T5 + 'Matches Allied'!T5 = 0, "", 'Matches Opposing Team'!T5 + 'Matches Allied'!T5)</f>
        <v>1</v>
      </c>
      <c r="U5" s="2" t="str">
        <f>if('Matches Opposing Team'!U5 + 'Matches Allied'!U5 = 0, "", 'Matches Opposing Team'!U5 + 'Matches Allied'!U5)</f>
        <v>1</v>
      </c>
      <c r="V5" s="2" t="str">
        <f>if('Matches Opposing Team'!V5 + 'Matches Allied'!V5 = 0, "", 'Matches Opposing Team'!V5 + 'Matches Allied'!V5)</f>
        <v/>
      </c>
      <c r="W5" s="2" t="str">
        <f>if('Matches Opposing Team'!W5 + 'Matches Allied'!W5 = 0, "", 'Matches Opposing Team'!W5 + 'Matches Allied'!W5)</f>
        <v/>
      </c>
      <c r="X5" s="2" t="str">
        <f>if('Matches Opposing Team'!X5 + 'Matches Allied'!X5 = 0, "", 'Matches Opposing Team'!X5 + 'Matches Allied'!X5)</f>
        <v/>
      </c>
    </row>
    <row r="6">
      <c r="A6" s="6" t="str">
        <f>'Matches Played'!B6</f>
        <v>8</v>
      </c>
      <c r="B6" s="2" t="str">
        <f>if('Matches Opposing Team'!B6 + 'Matches Allied'!B6 = 0, "", 'Matches Opposing Team'!B6 + 'Matches Allied'!B6)</f>
        <v/>
      </c>
      <c r="C6" s="2" t="str">
        <f>if('Matches Opposing Team'!C6 + 'Matches Allied'!C6 = 0, "", 'Matches Opposing Team'!C6 + 'Matches Allied'!C6)</f>
        <v/>
      </c>
      <c r="D6" s="2" t="str">
        <f>if('Matches Opposing Team'!D6 + 'Matches Allied'!D6 = 0, "", 'Matches Opposing Team'!D6 + 'Matches Allied'!D6)</f>
        <v/>
      </c>
      <c r="E6" s="2" t="str">
        <f>if('Matches Opposing Team'!E6 + 'Matches Allied'!E6 = 0, "", 'Matches Opposing Team'!E6 + 'Matches Allied'!E6)</f>
        <v/>
      </c>
      <c r="F6" s="14"/>
      <c r="G6" s="2" t="str">
        <f>if('Matches Opposing Team'!G6 + 'Matches Allied'!G6 = 0, "", 'Matches Opposing Team'!G6 + 'Matches Allied'!G6)</f>
        <v>1</v>
      </c>
      <c r="H6" s="2" t="str">
        <f>if('Matches Opposing Team'!H6 + 'Matches Allied'!H6 = 0, "", 'Matches Opposing Team'!H6 + 'Matches Allied'!H6)</f>
        <v/>
      </c>
      <c r="I6" s="2" t="str">
        <f>if('Matches Opposing Team'!I6 + 'Matches Allied'!I6 = 0, "", 'Matches Opposing Team'!I6 + 'Matches Allied'!I6)</f>
        <v>1</v>
      </c>
      <c r="J6" s="2" t="str">
        <f>if('Matches Opposing Team'!J6 + 'Matches Allied'!J6 = 0, "", 'Matches Opposing Team'!J6 + 'Matches Allied'!J6)</f>
        <v>1</v>
      </c>
      <c r="K6" s="2" t="str">
        <f>if('Matches Opposing Team'!K6 + 'Matches Allied'!K6 = 0, "", 'Matches Opposing Team'!K6 + 'Matches Allied'!K6)</f>
        <v/>
      </c>
      <c r="L6" s="2" t="str">
        <f>if('Matches Opposing Team'!L6 + 'Matches Allied'!L6 = 0, "", 'Matches Opposing Team'!L6 + 'Matches Allied'!L6)</f>
        <v/>
      </c>
      <c r="M6" s="2" t="str">
        <f>if('Matches Opposing Team'!M6 + 'Matches Allied'!M6 = 0, "", 'Matches Opposing Team'!M6 + 'Matches Allied'!M6)</f>
        <v>1</v>
      </c>
      <c r="N6" s="2" t="str">
        <f>if('Matches Opposing Team'!N6 + 'Matches Allied'!N6 = 0, "", 'Matches Opposing Team'!N6 + 'Matches Allied'!N6)</f>
        <v>1</v>
      </c>
      <c r="O6" s="2" t="str">
        <f>if('Matches Opposing Team'!O6 + 'Matches Allied'!O6 = 0, "", 'Matches Opposing Team'!O6 + 'Matches Allied'!O6)</f>
        <v/>
      </c>
      <c r="P6" s="2" t="str">
        <f>if('Matches Opposing Team'!P6 + 'Matches Allied'!P6 = 0, "", 'Matches Opposing Team'!P6 + 'Matches Allied'!P6)</f>
        <v/>
      </c>
      <c r="Q6" s="2" t="str">
        <f>if('Matches Opposing Team'!Q6 + 'Matches Allied'!Q6 = 0, "", 'Matches Opposing Team'!Q6 + 'Matches Allied'!Q6)</f>
        <v>1</v>
      </c>
      <c r="R6" s="2" t="str">
        <f>if('Matches Opposing Team'!R6 + 'Matches Allied'!R6 = 0, "", 'Matches Opposing Team'!R6 + 'Matches Allied'!R6)</f>
        <v/>
      </c>
      <c r="S6" s="2" t="str">
        <f>if('Matches Opposing Team'!S6 + 'Matches Allied'!S6 = 0, "", 'Matches Opposing Team'!S6 + 'Matches Allied'!S6)</f>
        <v>1</v>
      </c>
      <c r="T6" s="2" t="str">
        <f>if('Matches Opposing Team'!T6 + 'Matches Allied'!T6 = 0, "", 'Matches Opposing Team'!T6 + 'Matches Allied'!T6)</f>
        <v/>
      </c>
      <c r="U6" s="2" t="str">
        <f>if('Matches Opposing Team'!U6 + 'Matches Allied'!U6 = 0, "", 'Matches Opposing Team'!U6 + 'Matches Allied'!U6)</f>
        <v/>
      </c>
      <c r="V6" s="2" t="str">
        <f>if('Matches Opposing Team'!V6 + 'Matches Allied'!V6 = 0, "", 'Matches Opposing Team'!V6 + 'Matches Allied'!V6)</f>
        <v/>
      </c>
      <c r="W6" s="2" t="str">
        <f>if('Matches Opposing Team'!W6 + 'Matches Allied'!W6 = 0, "", 'Matches Opposing Team'!W6 + 'Matches Allied'!W6)</f>
        <v>2</v>
      </c>
      <c r="X6" s="2" t="str">
        <f>if('Matches Opposing Team'!X6 + 'Matches Allied'!X6 = 0, "", 'Matches Opposing Team'!X6 + 'Matches Allied'!X6)</f>
        <v/>
      </c>
      <c r="Y6" s="2"/>
    </row>
    <row r="7">
      <c r="A7" s="6" t="str">
        <f>'Matches Played'!B7</f>
        <v>12</v>
      </c>
      <c r="B7" s="2" t="str">
        <f>if('Matches Opposing Team'!B7 + 'Matches Allied'!B7 = 0, "", 'Matches Opposing Team'!B7 + 'Matches Allied'!B7)</f>
        <v/>
      </c>
      <c r="C7" s="2" t="str">
        <f>if('Matches Opposing Team'!C7 + 'Matches Allied'!C7 = 0, "", 'Matches Opposing Team'!C7 + 'Matches Allied'!C7)</f>
        <v>1</v>
      </c>
      <c r="D7" s="2" t="str">
        <f>if('Matches Opposing Team'!D7 + 'Matches Allied'!D7 = 0, "", 'Matches Opposing Team'!D7 + 'Matches Allied'!D7)</f>
        <v>1</v>
      </c>
      <c r="E7" s="2" t="str">
        <f>if('Matches Opposing Team'!E7 + 'Matches Allied'!E7 = 0, "", 'Matches Opposing Team'!E7 + 'Matches Allied'!E7)</f>
        <v/>
      </c>
      <c r="F7" s="2" t="str">
        <f>if('Matches Opposing Team'!F7 + 'Matches Allied'!F7 = 0, "", 'Matches Opposing Team'!F7 + 'Matches Allied'!F7)</f>
        <v>1</v>
      </c>
      <c r="G7" s="14"/>
      <c r="H7" s="2" t="str">
        <f>if('Matches Opposing Team'!H7 + 'Matches Allied'!H7 = 0, "", 'Matches Opposing Team'!H7 + 'Matches Allied'!H7)</f>
        <v>1</v>
      </c>
      <c r="I7" s="2" t="str">
        <f>if('Matches Opposing Team'!I7 + 'Matches Allied'!I7 = 0, "", 'Matches Opposing Team'!I7 + 'Matches Allied'!I7)</f>
        <v>1</v>
      </c>
      <c r="J7" s="2" t="str">
        <f>if('Matches Opposing Team'!J7 + 'Matches Allied'!J7 = 0, "", 'Matches Opposing Team'!J7 + 'Matches Allied'!J7)</f>
        <v/>
      </c>
      <c r="K7" s="2" t="str">
        <f>if('Matches Opposing Team'!K7 + 'Matches Allied'!K7 = 0, "", 'Matches Opposing Team'!K7 + 'Matches Allied'!K7)</f>
        <v/>
      </c>
      <c r="L7" s="2" t="str">
        <f>if('Matches Opposing Team'!L7 + 'Matches Allied'!L7 = 0, "", 'Matches Opposing Team'!L7 + 'Matches Allied'!L7)</f>
        <v/>
      </c>
      <c r="M7" s="2" t="str">
        <f>if('Matches Opposing Team'!M7 + 'Matches Allied'!M7 = 0, "", 'Matches Opposing Team'!M7 + 'Matches Allied'!M7)</f>
        <v/>
      </c>
      <c r="N7" s="2" t="str">
        <f>if('Matches Opposing Team'!N7 + 'Matches Allied'!N7 = 0, "", 'Matches Opposing Team'!N7 + 'Matches Allied'!N7)</f>
        <v>1</v>
      </c>
      <c r="O7" s="2" t="str">
        <f>if('Matches Opposing Team'!O7 + 'Matches Allied'!O7 = 0, "", 'Matches Opposing Team'!O7 + 'Matches Allied'!O7)</f>
        <v/>
      </c>
      <c r="P7" s="2" t="str">
        <f>if('Matches Opposing Team'!P7 + 'Matches Allied'!P7 = 0, "", 'Matches Opposing Team'!P7 + 'Matches Allied'!P7)</f>
        <v/>
      </c>
      <c r="Q7" s="2" t="str">
        <f>if('Matches Opposing Team'!Q7 + 'Matches Allied'!Q7 = 0, "", 'Matches Opposing Team'!Q7 + 'Matches Allied'!Q7)</f>
        <v>1</v>
      </c>
      <c r="R7" s="2" t="str">
        <f>if('Matches Opposing Team'!R7 + 'Matches Allied'!R7 = 0, "", 'Matches Opposing Team'!R7 + 'Matches Allied'!R7)</f>
        <v/>
      </c>
      <c r="S7" s="2" t="str">
        <f>if('Matches Opposing Team'!S7 + 'Matches Allied'!S7 = 0, "", 'Matches Opposing Team'!S7 + 'Matches Allied'!S7)</f>
        <v/>
      </c>
      <c r="T7" s="2" t="str">
        <f>if('Matches Opposing Team'!T7 + 'Matches Allied'!T7 = 0, "", 'Matches Opposing Team'!T7 + 'Matches Allied'!T7)</f>
        <v/>
      </c>
      <c r="U7" s="2" t="str">
        <f>if('Matches Opposing Team'!U7 + 'Matches Allied'!U7 = 0, "", 'Matches Opposing Team'!U7 + 'Matches Allied'!U7)</f>
        <v/>
      </c>
      <c r="V7" s="2" t="str">
        <f>if('Matches Opposing Team'!V7 + 'Matches Allied'!V7 = 0, "", 'Matches Opposing Team'!V7 + 'Matches Allied'!V7)</f>
        <v/>
      </c>
      <c r="W7" s="2" t="str">
        <f>if('Matches Opposing Team'!W7 + 'Matches Allied'!W7 = 0, "", 'Matches Opposing Team'!W7 + 'Matches Allied'!W7)</f>
        <v>2</v>
      </c>
      <c r="X7" s="2" t="str">
        <f>if('Matches Opposing Team'!X7 + 'Matches Allied'!X7 = 0, "", 'Matches Opposing Team'!X7 + 'Matches Allied'!X7)</f>
        <v/>
      </c>
      <c r="Y7" s="2"/>
    </row>
    <row r="8">
      <c r="A8" s="6" t="str">
        <f>'Matches Played'!B8</f>
        <v>13</v>
      </c>
      <c r="B8" s="2" t="str">
        <f>if('Matches Opposing Team'!B8 + 'Matches Allied'!B8 = 0, "", 'Matches Opposing Team'!B8 + 'Matches Allied'!B8)</f>
        <v/>
      </c>
      <c r="C8" s="2" t="str">
        <f>if('Matches Opposing Team'!C8 + 'Matches Allied'!C8 = 0, "", 'Matches Opposing Team'!C8 + 'Matches Allied'!C8)</f>
        <v/>
      </c>
      <c r="D8" s="2" t="str">
        <f>if('Matches Opposing Team'!D8 + 'Matches Allied'!D8 = 0, "", 'Matches Opposing Team'!D8 + 'Matches Allied'!D8)</f>
        <v>1</v>
      </c>
      <c r="E8" s="2" t="str">
        <f>if('Matches Opposing Team'!E8 + 'Matches Allied'!E8 = 0, "", 'Matches Opposing Team'!E8 + 'Matches Allied'!E8)</f>
        <v>2</v>
      </c>
      <c r="F8" s="2" t="str">
        <f>if('Matches Opposing Team'!F8 + 'Matches Allied'!F8 = 0, "", 'Matches Opposing Team'!F8 + 'Matches Allied'!F8)</f>
        <v/>
      </c>
      <c r="G8" s="2" t="str">
        <f>if('Matches Opposing Team'!G8 + 'Matches Allied'!G8 = 0, "", 'Matches Opposing Team'!G8 + 'Matches Allied'!G8)</f>
        <v>1</v>
      </c>
      <c r="H8" s="14"/>
      <c r="I8" s="2" t="str">
        <f>if('Matches Opposing Team'!I8 + 'Matches Allied'!I8 = 0, "", 'Matches Opposing Team'!I8 + 'Matches Allied'!I8)</f>
        <v/>
      </c>
      <c r="J8" s="2" t="str">
        <f>if('Matches Opposing Team'!J8 + 'Matches Allied'!J8 = 0, "", 'Matches Opposing Team'!J8 + 'Matches Allied'!J8)</f>
        <v>1</v>
      </c>
      <c r="K8" s="2" t="str">
        <f>if('Matches Opposing Team'!K8 + 'Matches Allied'!K8 = 0, "", 'Matches Opposing Team'!K8 + 'Matches Allied'!K8)</f>
        <v/>
      </c>
      <c r="L8" s="2" t="str">
        <f>if('Matches Opposing Team'!L8 + 'Matches Allied'!L8 = 0, "", 'Matches Opposing Team'!L8 + 'Matches Allied'!L8)</f>
        <v/>
      </c>
      <c r="M8" s="2" t="str">
        <f>if('Matches Opposing Team'!M8 + 'Matches Allied'!M8 = 0, "", 'Matches Opposing Team'!M8 + 'Matches Allied'!M8)</f>
        <v/>
      </c>
      <c r="N8" s="2" t="str">
        <f>if('Matches Opposing Team'!N8 + 'Matches Allied'!N8 = 0, "", 'Matches Opposing Team'!N8 + 'Matches Allied'!N8)</f>
        <v>1</v>
      </c>
      <c r="O8" s="2" t="str">
        <f>if('Matches Opposing Team'!O8 + 'Matches Allied'!O8 = 0, "", 'Matches Opposing Team'!O8 + 'Matches Allied'!O8)</f>
        <v/>
      </c>
      <c r="P8" s="2" t="str">
        <f>if('Matches Opposing Team'!P8 + 'Matches Allied'!P8 = 0, "", 'Matches Opposing Team'!P8 + 'Matches Allied'!P8)</f>
        <v/>
      </c>
      <c r="Q8" s="2" t="str">
        <f>if('Matches Opposing Team'!Q8 + 'Matches Allied'!Q8 = 0, "", 'Matches Opposing Team'!Q8 + 'Matches Allied'!Q8)</f>
        <v/>
      </c>
      <c r="R8" s="2" t="str">
        <f>if('Matches Opposing Team'!R8 + 'Matches Allied'!R8 = 0, "", 'Matches Opposing Team'!R8 + 'Matches Allied'!R8)</f>
        <v/>
      </c>
      <c r="S8" s="2" t="str">
        <f>if('Matches Opposing Team'!S8 + 'Matches Allied'!S8 = 0, "", 'Matches Opposing Team'!S8 + 'Matches Allied'!S8)</f>
        <v/>
      </c>
      <c r="T8" s="2" t="str">
        <f>if('Matches Opposing Team'!T8 + 'Matches Allied'!T8 = 0, "", 'Matches Opposing Team'!T8 + 'Matches Allied'!T8)</f>
        <v>1</v>
      </c>
      <c r="U8" s="2" t="str">
        <f>if('Matches Opposing Team'!U8 + 'Matches Allied'!U8 = 0, "", 'Matches Opposing Team'!U8 + 'Matches Allied'!U8)</f>
        <v>1</v>
      </c>
      <c r="V8" s="2" t="str">
        <f>if('Matches Opposing Team'!V8 + 'Matches Allied'!V8 = 0, "", 'Matches Opposing Team'!V8 + 'Matches Allied'!V8)</f>
        <v/>
      </c>
      <c r="W8" s="2" t="str">
        <f>if('Matches Opposing Team'!W8 + 'Matches Allied'!W8 = 0, "", 'Matches Opposing Team'!W8 + 'Matches Allied'!W8)</f>
        <v>1</v>
      </c>
      <c r="X8" s="2" t="str">
        <f>if('Matches Opposing Team'!X8 + 'Matches Allied'!X8 = 0, "", 'Matches Opposing Team'!X8 + 'Matches Allied'!X8)</f>
        <v/>
      </c>
    </row>
    <row r="9">
      <c r="A9" s="6" t="str">
        <f>'Matches Played'!B9</f>
        <v>14</v>
      </c>
      <c r="B9" s="2" t="str">
        <f>if('Matches Opposing Team'!B9 + 'Matches Allied'!B9 = 0, "", 'Matches Opposing Team'!B9 + 'Matches Allied'!B9)</f>
        <v/>
      </c>
      <c r="C9" s="2" t="str">
        <f>if('Matches Opposing Team'!C9 + 'Matches Allied'!C9 = 0, "", 'Matches Opposing Team'!C9 + 'Matches Allied'!C9)</f>
        <v>1</v>
      </c>
      <c r="D9" s="2" t="str">
        <f>if('Matches Opposing Team'!D9 + 'Matches Allied'!D9 = 0, "", 'Matches Opposing Team'!D9 + 'Matches Allied'!D9)</f>
        <v/>
      </c>
      <c r="E9" s="2" t="str">
        <f>if('Matches Opposing Team'!E9 + 'Matches Allied'!E9 = 0, "", 'Matches Opposing Team'!E9 + 'Matches Allied'!E9)</f>
        <v/>
      </c>
      <c r="F9" s="2" t="str">
        <f>if('Matches Opposing Team'!F9 + 'Matches Allied'!F9 = 0, "", 'Matches Opposing Team'!F9 + 'Matches Allied'!F9)</f>
        <v>1</v>
      </c>
      <c r="G9" s="2" t="str">
        <f>if('Matches Opposing Team'!G9 + 'Matches Allied'!G9 = 0, "", 'Matches Opposing Team'!G9 + 'Matches Allied'!G9)</f>
        <v>1</v>
      </c>
      <c r="H9" s="2" t="str">
        <f>if('Matches Opposing Team'!H9 + 'Matches Allied'!H9 = 0, "", 'Matches Opposing Team'!H9 + 'Matches Allied'!H9)</f>
        <v/>
      </c>
      <c r="I9" s="14"/>
      <c r="J9" s="2" t="str">
        <f>if('Matches Opposing Team'!J9 + 'Matches Allied'!J9 = 0, "", 'Matches Opposing Team'!J9 + 'Matches Allied'!J9)</f>
        <v/>
      </c>
      <c r="K9" s="2" t="str">
        <f>if('Matches Opposing Team'!K9 + 'Matches Allied'!K9 = 0, "", 'Matches Opposing Team'!K9 + 'Matches Allied'!K9)</f>
        <v/>
      </c>
      <c r="L9" s="2" t="str">
        <f>if('Matches Opposing Team'!L9 + 'Matches Allied'!L9 = 0, "", 'Matches Opposing Team'!L9 + 'Matches Allied'!L9)</f>
        <v>1</v>
      </c>
      <c r="M9" s="2" t="str">
        <f>if('Matches Opposing Team'!M9 + 'Matches Allied'!M9 = 0, "", 'Matches Opposing Team'!M9 + 'Matches Allied'!M9)</f>
        <v/>
      </c>
      <c r="N9" s="2" t="str">
        <f>if('Matches Opposing Team'!N9 + 'Matches Allied'!N9 = 0, "", 'Matches Opposing Team'!N9 + 'Matches Allied'!N9)</f>
        <v/>
      </c>
      <c r="O9" s="2" t="str">
        <f>if('Matches Opposing Team'!O9 + 'Matches Allied'!O9 = 0, "", 'Matches Opposing Team'!O9 + 'Matches Allied'!O9)</f>
        <v>1</v>
      </c>
      <c r="P9" s="2" t="str">
        <f>if('Matches Opposing Team'!P9 + 'Matches Allied'!P9 = 0, "", 'Matches Opposing Team'!P9 + 'Matches Allied'!P9)</f>
        <v>2</v>
      </c>
      <c r="Q9" s="2" t="str">
        <f>if('Matches Opposing Team'!Q9 + 'Matches Allied'!Q9 = 0, "", 'Matches Opposing Team'!Q9 + 'Matches Allied'!Q9)</f>
        <v/>
      </c>
      <c r="R9" s="2" t="str">
        <f>if('Matches Opposing Team'!R9 + 'Matches Allied'!R9 = 0, "", 'Matches Opposing Team'!R9 + 'Matches Allied'!R9)</f>
        <v/>
      </c>
      <c r="S9" s="2" t="str">
        <f>if('Matches Opposing Team'!S9 + 'Matches Allied'!S9 = 0, "", 'Matches Opposing Team'!S9 + 'Matches Allied'!S9)</f>
        <v/>
      </c>
      <c r="T9" s="2" t="str">
        <f>if('Matches Opposing Team'!T9 + 'Matches Allied'!T9 = 0, "", 'Matches Opposing Team'!T9 + 'Matches Allied'!T9)</f>
        <v/>
      </c>
      <c r="U9" s="2" t="str">
        <f>if('Matches Opposing Team'!U9 + 'Matches Allied'!U9 = 0, "", 'Matches Opposing Team'!U9 + 'Matches Allied'!U9)</f>
        <v/>
      </c>
      <c r="V9" s="2" t="str">
        <f>if('Matches Opposing Team'!V9 + 'Matches Allied'!V9 = 0, "", 'Matches Opposing Team'!V9 + 'Matches Allied'!V9)</f>
        <v/>
      </c>
      <c r="W9" s="2" t="str">
        <f>if('Matches Opposing Team'!W9 + 'Matches Allied'!W9 = 0, "", 'Matches Opposing Team'!W9 + 'Matches Allied'!W9)</f>
        <v>1</v>
      </c>
      <c r="X9" s="2" t="str">
        <f>if('Matches Opposing Team'!X9 + 'Matches Allied'!X9 = 0, "", 'Matches Opposing Team'!X9 + 'Matches Allied'!X9)</f>
        <v>1</v>
      </c>
    </row>
    <row r="10">
      <c r="A10" s="6" t="str">
        <f>'Matches Played'!B10</f>
        <v>15</v>
      </c>
      <c r="B10" s="2" t="str">
        <f>if('Matches Opposing Team'!B10 + 'Matches Allied'!B10 = 0, "", 'Matches Opposing Team'!B10 + 'Matches Allied'!B10)</f>
        <v/>
      </c>
      <c r="C10" s="2" t="str">
        <f>if('Matches Opposing Team'!C10 + 'Matches Allied'!C10 = 0, "", 'Matches Opposing Team'!C10 + 'Matches Allied'!C10)</f>
        <v/>
      </c>
      <c r="D10" s="2" t="str">
        <f>if('Matches Opposing Team'!D10 + 'Matches Allied'!D10 = 0, "", 'Matches Opposing Team'!D10 + 'Matches Allied'!D10)</f>
        <v/>
      </c>
      <c r="E10" s="2" t="str">
        <f>if('Matches Opposing Team'!E10 + 'Matches Allied'!E10 = 0, "", 'Matches Opposing Team'!E10 + 'Matches Allied'!E10)</f>
        <v>1</v>
      </c>
      <c r="F10" s="2" t="str">
        <f>if('Matches Opposing Team'!F10 + 'Matches Allied'!F10 = 0, "", 'Matches Opposing Team'!F10 + 'Matches Allied'!F10)</f>
        <v>1</v>
      </c>
      <c r="G10" s="2" t="str">
        <f>if('Matches Opposing Team'!G10 + 'Matches Allied'!G10 = 0, "", 'Matches Opposing Team'!G10 + 'Matches Allied'!G10)</f>
        <v/>
      </c>
      <c r="H10" s="2" t="str">
        <f>if('Matches Opposing Team'!H10 + 'Matches Allied'!H10 = 0, "", 'Matches Opposing Team'!H10 + 'Matches Allied'!H10)</f>
        <v>1</v>
      </c>
      <c r="I10" s="2" t="str">
        <f>if('Matches Opposing Team'!I10 + 'Matches Allied'!I10 = 0, "", 'Matches Opposing Team'!I10 + 'Matches Allied'!I10)</f>
        <v/>
      </c>
      <c r="J10" s="14"/>
      <c r="K10" s="2" t="str">
        <f>if('Matches Opposing Team'!K10 + 'Matches Allied'!K10 = 0, "", 'Matches Opposing Team'!K10 + 'Matches Allied'!K10)</f>
        <v/>
      </c>
      <c r="L10" s="2" t="str">
        <f>if('Matches Opposing Team'!L10 + 'Matches Allied'!L10 = 0, "", 'Matches Opposing Team'!L10 + 'Matches Allied'!L10)</f>
        <v/>
      </c>
      <c r="M10" s="2" t="str">
        <f>if('Matches Opposing Team'!M10 + 'Matches Allied'!M10 = 0, "", 'Matches Opposing Team'!M10 + 'Matches Allied'!M10)</f>
        <v>1</v>
      </c>
      <c r="N10" s="2" t="str">
        <f>if('Matches Opposing Team'!N10 + 'Matches Allied'!N10 = 0, "", 'Matches Opposing Team'!N10 + 'Matches Allied'!N10)</f>
        <v/>
      </c>
      <c r="O10" s="2" t="str">
        <f>if('Matches Opposing Team'!O10 + 'Matches Allied'!O10 = 0, "", 'Matches Opposing Team'!O10 + 'Matches Allied'!O10)</f>
        <v>1</v>
      </c>
      <c r="P10" s="2" t="str">
        <f>if('Matches Opposing Team'!P10 + 'Matches Allied'!P10 = 0, "", 'Matches Opposing Team'!P10 + 'Matches Allied'!P10)</f>
        <v/>
      </c>
      <c r="Q10" s="2" t="str">
        <f>if('Matches Opposing Team'!Q10 + 'Matches Allied'!Q10 = 0, "", 'Matches Opposing Team'!Q10 + 'Matches Allied'!Q10)</f>
        <v/>
      </c>
      <c r="R10" s="2" t="str">
        <f>if('Matches Opposing Team'!R10 + 'Matches Allied'!R10 = 0, "", 'Matches Opposing Team'!R10 + 'Matches Allied'!R10)</f>
        <v/>
      </c>
      <c r="S10" s="2" t="str">
        <f>if('Matches Opposing Team'!S10 + 'Matches Allied'!S10 = 0, "", 'Matches Opposing Team'!S10 + 'Matches Allied'!S10)</f>
        <v/>
      </c>
      <c r="T10" s="2" t="str">
        <f>if('Matches Opposing Team'!T10 + 'Matches Allied'!T10 = 0, "", 'Matches Opposing Team'!T10 + 'Matches Allied'!T10)</f>
        <v>2</v>
      </c>
      <c r="U10" s="2" t="str">
        <f>if('Matches Opposing Team'!U10 + 'Matches Allied'!U10 = 0, "", 'Matches Opposing Team'!U10 + 'Matches Allied'!U10)</f>
        <v/>
      </c>
      <c r="V10" s="2" t="str">
        <f>if('Matches Opposing Team'!V10 + 'Matches Allied'!V10 = 0, "", 'Matches Opposing Team'!V10 + 'Matches Allied'!V10)</f>
        <v>1</v>
      </c>
      <c r="W10" s="2" t="str">
        <f>if('Matches Opposing Team'!W10 + 'Matches Allied'!W10 = 0, "", 'Matches Opposing Team'!W10 + 'Matches Allied'!W10)</f>
        <v>1</v>
      </c>
      <c r="X10" s="2" t="str">
        <f>if('Matches Opposing Team'!X10 + 'Matches Allied'!X10 = 0, "", 'Matches Opposing Team'!X10 + 'Matches Allied'!X10)</f>
        <v/>
      </c>
    </row>
    <row r="11">
      <c r="A11" s="6" t="str">
        <f>'Matches Played'!B11</f>
        <v>16</v>
      </c>
      <c r="B11" s="2" t="str">
        <f>if('Matches Opposing Team'!B11 + 'Matches Allied'!B11 = 0, "", 'Matches Opposing Team'!B11 + 'Matches Allied'!B11)</f>
        <v/>
      </c>
      <c r="C11" s="2" t="str">
        <f>if('Matches Opposing Team'!C11 + 'Matches Allied'!C11 = 0, "", 'Matches Opposing Team'!C11 + 'Matches Allied'!C11)</f>
        <v>1</v>
      </c>
      <c r="D11" s="2" t="str">
        <f>if('Matches Opposing Team'!D11 + 'Matches Allied'!D11 = 0, "", 'Matches Opposing Team'!D11 + 'Matches Allied'!D11)</f>
        <v>1</v>
      </c>
      <c r="E11" s="2" t="str">
        <f>if('Matches Opposing Team'!E11 + 'Matches Allied'!E11 = 0, "", 'Matches Opposing Team'!E11 + 'Matches Allied'!E11)</f>
        <v/>
      </c>
      <c r="F11" s="2" t="str">
        <f>if('Matches Opposing Team'!F11 + 'Matches Allied'!F11 = 0, "", 'Matches Opposing Team'!F11 + 'Matches Allied'!F11)</f>
        <v/>
      </c>
      <c r="G11" s="2" t="str">
        <f>if('Matches Opposing Team'!G11 + 'Matches Allied'!G11 = 0, "", 'Matches Opposing Team'!G11 + 'Matches Allied'!G11)</f>
        <v/>
      </c>
      <c r="H11" s="2" t="str">
        <f>if('Matches Opposing Team'!H11 + 'Matches Allied'!H11 = 0, "", 'Matches Opposing Team'!H11 + 'Matches Allied'!H11)</f>
        <v/>
      </c>
      <c r="I11" s="2" t="str">
        <f>if('Matches Opposing Team'!I11 + 'Matches Allied'!I11 = 0, "", 'Matches Opposing Team'!I11 + 'Matches Allied'!I11)</f>
        <v/>
      </c>
      <c r="J11" s="2" t="str">
        <f>if('Matches Opposing Team'!J11 + 'Matches Allied'!J11 = 0, "", 'Matches Opposing Team'!J11 + 'Matches Allied'!J11)</f>
        <v/>
      </c>
      <c r="K11" s="14"/>
      <c r="L11" s="2" t="str">
        <f>if('Matches Opposing Team'!L11 + 'Matches Allied'!L11 = 0, "", 'Matches Opposing Team'!L11 + 'Matches Allied'!L11)</f>
        <v>1</v>
      </c>
      <c r="M11" s="2" t="str">
        <f>if('Matches Opposing Team'!M11 + 'Matches Allied'!M11 = 0, "", 'Matches Opposing Team'!M11 + 'Matches Allied'!M11)</f>
        <v>1</v>
      </c>
      <c r="N11" s="2" t="str">
        <f>if('Matches Opposing Team'!N11 + 'Matches Allied'!N11 = 0, "", 'Matches Opposing Team'!N11 + 'Matches Allied'!N11)</f>
        <v/>
      </c>
      <c r="O11" s="2" t="str">
        <f>if('Matches Opposing Team'!O11 + 'Matches Allied'!O11 = 0, "", 'Matches Opposing Team'!O11 + 'Matches Allied'!O11)</f>
        <v>1</v>
      </c>
      <c r="P11" s="2" t="str">
        <f>if('Matches Opposing Team'!P11 + 'Matches Allied'!P11 = 0, "", 'Matches Opposing Team'!P11 + 'Matches Allied'!P11)</f>
        <v/>
      </c>
      <c r="Q11" s="2" t="str">
        <f>if('Matches Opposing Team'!Q11 + 'Matches Allied'!Q11 = 0, "", 'Matches Opposing Team'!Q11 + 'Matches Allied'!Q11)</f>
        <v/>
      </c>
      <c r="R11" s="2" t="str">
        <f>if('Matches Opposing Team'!R11 + 'Matches Allied'!R11 = 0, "", 'Matches Opposing Team'!R11 + 'Matches Allied'!R11)</f>
        <v>1</v>
      </c>
      <c r="S11" s="2" t="str">
        <f>if('Matches Opposing Team'!S11 + 'Matches Allied'!S11 = 0, "", 'Matches Opposing Team'!S11 + 'Matches Allied'!S11)</f>
        <v/>
      </c>
      <c r="T11" s="2" t="str">
        <f>if('Matches Opposing Team'!T11 + 'Matches Allied'!T11 = 0, "", 'Matches Opposing Team'!T11 + 'Matches Allied'!T11)</f>
        <v/>
      </c>
      <c r="U11" s="2" t="str">
        <f>if('Matches Opposing Team'!U11 + 'Matches Allied'!U11 = 0, "", 'Matches Opposing Team'!U11 + 'Matches Allied'!U11)</f>
        <v>1</v>
      </c>
      <c r="V11" s="2" t="str">
        <f>if('Matches Opposing Team'!V11 + 'Matches Allied'!V11 = 0, "", 'Matches Opposing Team'!V11 + 'Matches Allied'!V11)</f>
        <v>1</v>
      </c>
      <c r="W11" s="2" t="str">
        <f>if('Matches Opposing Team'!W11 + 'Matches Allied'!W11 = 0, "", 'Matches Opposing Team'!W11 + 'Matches Allied'!W11)</f>
        <v/>
      </c>
      <c r="X11" s="2" t="str">
        <f>if('Matches Opposing Team'!X11 + 'Matches Allied'!X11 = 0, "", 'Matches Opposing Team'!X11 + 'Matches Allied'!X11)</f>
        <v>1</v>
      </c>
    </row>
    <row r="12">
      <c r="A12" s="6" t="str">
        <f>'Matches Played'!B12</f>
        <v>17</v>
      </c>
      <c r="B12" s="2" t="str">
        <f>if('Matches Opposing Team'!B12 + 'Matches Allied'!B12 = 0, "", 'Matches Opposing Team'!B12 + 'Matches Allied'!B12)</f>
        <v>1</v>
      </c>
      <c r="C12" s="2" t="str">
        <f>if('Matches Opposing Team'!C12 + 'Matches Allied'!C12 = 0, "", 'Matches Opposing Team'!C12 + 'Matches Allied'!C12)</f>
        <v>2</v>
      </c>
      <c r="D12" s="2" t="str">
        <f>if('Matches Opposing Team'!D12 + 'Matches Allied'!D12 = 0, "", 'Matches Opposing Team'!D12 + 'Matches Allied'!D12)</f>
        <v/>
      </c>
      <c r="E12" s="2" t="str">
        <f>if('Matches Opposing Team'!E12 + 'Matches Allied'!E12 = 0, "", 'Matches Opposing Team'!E12 + 'Matches Allied'!E12)</f>
        <v/>
      </c>
      <c r="F12" s="2" t="str">
        <f>if('Matches Opposing Team'!F12 + 'Matches Allied'!F12 = 0, "", 'Matches Opposing Team'!F12 + 'Matches Allied'!F12)</f>
        <v/>
      </c>
      <c r="G12" s="2" t="str">
        <f>if('Matches Opposing Team'!G12 + 'Matches Allied'!G12 = 0, "", 'Matches Opposing Team'!G12 + 'Matches Allied'!G12)</f>
        <v/>
      </c>
      <c r="H12" s="2" t="str">
        <f>if('Matches Opposing Team'!H12 + 'Matches Allied'!H12 = 0, "", 'Matches Opposing Team'!H12 + 'Matches Allied'!H12)</f>
        <v/>
      </c>
      <c r="I12" s="2" t="str">
        <f>if('Matches Opposing Team'!I12 + 'Matches Allied'!I12 = 0, "", 'Matches Opposing Team'!I12 + 'Matches Allied'!I12)</f>
        <v>1</v>
      </c>
      <c r="J12" s="2" t="str">
        <f>if('Matches Opposing Team'!J12 + 'Matches Allied'!J12 = 0, "", 'Matches Opposing Team'!J12 + 'Matches Allied'!J12)</f>
        <v/>
      </c>
      <c r="K12" s="2" t="str">
        <f>if('Matches Opposing Team'!K12 + 'Matches Allied'!K12 = 0, "", 'Matches Opposing Team'!K12 + 'Matches Allied'!K12)</f>
        <v>1</v>
      </c>
      <c r="L12" s="14"/>
      <c r="M12" s="2" t="str">
        <f>if('Matches Opposing Team'!M12 + 'Matches Allied'!M12 = 0, "", 'Matches Opposing Team'!M12 + 'Matches Allied'!M12)</f>
        <v>1</v>
      </c>
      <c r="N12" s="2" t="str">
        <f>if('Matches Opposing Team'!N12 + 'Matches Allied'!N12 = 0, "", 'Matches Opposing Team'!N12 + 'Matches Allied'!N12)</f>
        <v/>
      </c>
      <c r="O12" s="2" t="str">
        <f>if('Matches Opposing Team'!O12 + 'Matches Allied'!O12 = 0, "", 'Matches Opposing Team'!O12 + 'Matches Allied'!O12)</f>
        <v/>
      </c>
      <c r="P12" s="2" t="str">
        <f>if('Matches Opposing Team'!P12 + 'Matches Allied'!P12 = 0, "", 'Matches Opposing Team'!P12 + 'Matches Allied'!P12)</f>
        <v>1</v>
      </c>
      <c r="Q12" s="2" t="str">
        <f>if('Matches Opposing Team'!Q12 + 'Matches Allied'!Q12 = 0, "", 'Matches Opposing Team'!Q12 + 'Matches Allied'!Q12)</f>
        <v/>
      </c>
      <c r="R12" s="2" t="str">
        <f>if('Matches Opposing Team'!R12 + 'Matches Allied'!R12 = 0, "", 'Matches Opposing Team'!R12 + 'Matches Allied'!R12)</f>
        <v/>
      </c>
      <c r="S12" s="2" t="str">
        <f>if('Matches Opposing Team'!S12 + 'Matches Allied'!S12 = 0, "", 'Matches Opposing Team'!S12 + 'Matches Allied'!S12)</f>
        <v>1</v>
      </c>
      <c r="T12" s="2" t="str">
        <f>if('Matches Opposing Team'!T12 + 'Matches Allied'!T12 = 0, "", 'Matches Opposing Team'!T12 + 'Matches Allied'!T12)</f>
        <v>1</v>
      </c>
      <c r="U12" s="2" t="str">
        <f>if('Matches Opposing Team'!U12 + 'Matches Allied'!U12 = 0, "", 'Matches Opposing Team'!U12 + 'Matches Allied'!U12)</f>
        <v/>
      </c>
      <c r="V12" s="2" t="str">
        <f>if('Matches Opposing Team'!V12 + 'Matches Allied'!V12 = 0, "", 'Matches Opposing Team'!V12 + 'Matches Allied'!V12)</f>
        <v/>
      </c>
      <c r="W12" s="2" t="str">
        <f>if('Matches Opposing Team'!W12 + 'Matches Allied'!W12 = 0, "", 'Matches Opposing Team'!W12 + 'Matches Allied'!W12)</f>
        <v/>
      </c>
      <c r="X12" s="2" t="str">
        <f>if('Matches Opposing Team'!X12 + 'Matches Allied'!X12 = 0, "", 'Matches Opposing Team'!X12 + 'Matches Allied'!X12)</f>
        <v/>
      </c>
    </row>
    <row r="13">
      <c r="A13" s="6" t="str">
        <f>'Matches Played'!B13</f>
        <v>18</v>
      </c>
      <c r="B13" s="2" t="str">
        <f>if('Matches Opposing Team'!B13 + 'Matches Allied'!B13 = 0, "", 'Matches Opposing Team'!B13 + 'Matches Allied'!B13)</f>
        <v>1</v>
      </c>
      <c r="C13" s="2" t="str">
        <f>if('Matches Opposing Team'!C13 + 'Matches Allied'!C13 = 0, "", 'Matches Opposing Team'!C13 + 'Matches Allied'!C13)</f>
        <v>1</v>
      </c>
      <c r="D13" s="2" t="str">
        <f>if('Matches Opposing Team'!D13 + 'Matches Allied'!D13 = 0, "", 'Matches Opposing Team'!D13 + 'Matches Allied'!D13)</f>
        <v/>
      </c>
      <c r="E13" s="2" t="str">
        <f>if('Matches Opposing Team'!E13 + 'Matches Allied'!E13 = 0, "", 'Matches Opposing Team'!E13 + 'Matches Allied'!E13)</f>
        <v/>
      </c>
      <c r="F13" s="2" t="str">
        <f>if('Matches Opposing Team'!F13 + 'Matches Allied'!F13 = 0, "", 'Matches Opposing Team'!F13 + 'Matches Allied'!F13)</f>
        <v>1</v>
      </c>
      <c r="G13" s="2" t="str">
        <f>if('Matches Opposing Team'!G13 + 'Matches Allied'!G13 = 0, "", 'Matches Opposing Team'!G13 + 'Matches Allied'!G13)</f>
        <v/>
      </c>
      <c r="H13" s="2" t="str">
        <f>if('Matches Opposing Team'!H13 + 'Matches Allied'!H13 = 0, "", 'Matches Opposing Team'!H13 + 'Matches Allied'!H13)</f>
        <v/>
      </c>
      <c r="I13" s="2" t="str">
        <f>if('Matches Opposing Team'!I13 + 'Matches Allied'!I13 = 0, "", 'Matches Opposing Team'!I13 + 'Matches Allied'!I13)</f>
        <v/>
      </c>
      <c r="J13" s="2" t="str">
        <f>if('Matches Opposing Team'!J13 + 'Matches Allied'!J13 = 0, "", 'Matches Opposing Team'!J13 + 'Matches Allied'!J13)</f>
        <v>1</v>
      </c>
      <c r="K13" s="2" t="str">
        <f>if('Matches Opposing Team'!K13 + 'Matches Allied'!K13 = 0, "", 'Matches Opposing Team'!K13 + 'Matches Allied'!K13)</f>
        <v>1</v>
      </c>
      <c r="L13" s="2" t="str">
        <f>if('Matches Opposing Team'!L13 + 'Matches Allied'!L13 = 0, "", 'Matches Opposing Team'!L13 + 'Matches Allied'!L13)</f>
        <v>1</v>
      </c>
      <c r="M13" s="14"/>
      <c r="N13" s="2" t="str">
        <f>if('Matches Opposing Team'!N13 + 'Matches Allied'!N13 = 0, "", 'Matches Opposing Team'!N13 + 'Matches Allied'!N13)</f>
        <v/>
      </c>
      <c r="O13" s="2" t="str">
        <f>if('Matches Opposing Team'!O13 + 'Matches Allied'!O13 = 0, "", 'Matches Opposing Team'!O13 + 'Matches Allied'!O13)</f>
        <v/>
      </c>
      <c r="P13" s="2" t="str">
        <f>if('Matches Opposing Team'!P13 + 'Matches Allied'!P13 = 0, "", 'Matches Opposing Team'!P13 + 'Matches Allied'!P13)</f>
        <v/>
      </c>
      <c r="Q13" s="2" t="str">
        <f>if('Matches Opposing Team'!Q13 + 'Matches Allied'!Q13 = 0, "", 'Matches Opposing Team'!Q13 + 'Matches Allied'!Q13)</f>
        <v/>
      </c>
      <c r="R13" s="2" t="str">
        <f>if('Matches Opposing Team'!R13 + 'Matches Allied'!R13 = 0, "", 'Matches Opposing Team'!R13 + 'Matches Allied'!R13)</f>
        <v>1</v>
      </c>
      <c r="S13" s="2" t="str">
        <f>if('Matches Opposing Team'!S13 + 'Matches Allied'!S13 = 0, "", 'Matches Opposing Team'!S13 + 'Matches Allied'!S13)</f>
        <v/>
      </c>
      <c r="T13" s="2" t="str">
        <f>if('Matches Opposing Team'!T13 + 'Matches Allied'!T13 = 0, "", 'Matches Opposing Team'!T13 + 'Matches Allied'!T13)</f>
        <v/>
      </c>
      <c r="U13" s="2" t="str">
        <f>if('Matches Opposing Team'!U13 + 'Matches Allied'!U13 = 0, "", 'Matches Opposing Team'!U13 + 'Matches Allied'!U13)</f>
        <v/>
      </c>
      <c r="V13" s="2" t="str">
        <f>if('Matches Opposing Team'!V13 + 'Matches Allied'!V13 = 0, "", 'Matches Opposing Team'!V13 + 'Matches Allied'!V13)</f>
        <v>1</v>
      </c>
      <c r="W13" s="2" t="str">
        <f>if('Matches Opposing Team'!W13 + 'Matches Allied'!W13 = 0, "", 'Matches Opposing Team'!W13 + 'Matches Allied'!W13)</f>
        <v>1</v>
      </c>
      <c r="X13" s="2" t="str">
        <f>if('Matches Opposing Team'!X13 + 'Matches Allied'!X13 = 0, "", 'Matches Opposing Team'!X13 + 'Matches Allied'!X13)</f>
        <v/>
      </c>
      <c r="Y13" s="2"/>
    </row>
    <row r="14">
      <c r="A14" s="6" t="str">
        <f>'Matches Played'!B14</f>
        <v>19</v>
      </c>
      <c r="B14" s="2" t="str">
        <f>if('Matches Opposing Team'!B14 + 'Matches Allied'!B14 = 0, "", 'Matches Opposing Team'!B14 + 'Matches Allied'!B14)</f>
        <v>1</v>
      </c>
      <c r="C14" s="2" t="str">
        <f>if('Matches Opposing Team'!C14 + 'Matches Allied'!C14 = 0, "", 'Matches Opposing Team'!C14 + 'Matches Allied'!C14)</f>
        <v/>
      </c>
      <c r="D14" s="2" t="str">
        <f>if('Matches Opposing Team'!D14 + 'Matches Allied'!D14 = 0, "", 'Matches Opposing Team'!D14 + 'Matches Allied'!D14)</f>
        <v/>
      </c>
      <c r="E14" s="2" t="str">
        <f>if('Matches Opposing Team'!E14 + 'Matches Allied'!E14 = 0, "", 'Matches Opposing Team'!E14 + 'Matches Allied'!E14)</f>
        <v/>
      </c>
      <c r="F14" s="2" t="str">
        <f>if('Matches Opposing Team'!F14 + 'Matches Allied'!F14 = 0, "", 'Matches Opposing Team'!F14 + 'Matches Allied'!F14)</f>
        <v>1</v>
      </c>
      <c r="G14" s="2" t="str">
        <f>if('Matches Opposing Team'!G14 + 'Matches Allied'!G14 = 0, "", 'Matches Opposing Team'!G14 + 'Matches Allied'!G14)</f>
        <v>1</v>
      </c>
      <c r="H14" s="2" t="str">
        <f>if('Matches Opposing Team'!H14 + 'Matches Allied'!H14 = 0, "", 'Matches Opposing Team'!H14 + 'Matches Allied'!H14)</f>
        <v>1</v>
      </c>
      <c r="I14" s="2" t="str">
        <f>if('Matches Opposing Team'!I14 + 'Matches Allied'!I14 = 0, "", 'Matches Opposing Team'!I14 + 'Matches Allied'!I14)</f>
        <v/>
      </c>
      <c r="J14" s="2" t="str">
        <f>if('Matches Opposing Team'!J14 + 'Matches Allied'!J14 = 0, "", 'Matches Opposing Team'!J14 + 'Matches Allied'!J14)</f>
        <v/>
      </c>
      <c r="K14" s="2" t="str">
        <f>if('Matches Opposing Team'!K14 + 'Matches Allied'!K14 = 0, "", 'Matches Opposing Team'!K14 + 'Matches Allied'!K14)</f>
        <v/>
      </c>
      <c r="L14" s="2" t="str">
        <f>if('Matches Opposing Team'!L14 + 'Matches Allied'!L14 = 0, "", 'Matches Opposing Team'!L14 + 'Matches Allied'!L14)</f>
        <v/>
      </c>
      <c r="M14" s="2" t="str">
        <f>if('Matches Opposing Team'!M14 + 'Matches Allied'!M14 = 0, "", 'Matches Opposing Team'!M14 + 'Matches Allied'!M14)</f>
        <v/>
      </c>
      <c r="N14" s="14"/>
      <c r="O14" s="2" t="str">
        <f>if('Matches Opposing Team'!O14 + 'Matches Allied'!O14 = 0, "", 'Matches Opposing Team'!O14 + 'Matches Allied'!O14)</f>
        <v/>
      </c>
      <c r="P14" s="2" t="str">
        <f>if('Matches Opposing Team'!P14 + 'Matches Allied'!P14 = 0, "", 'Matches Opposing Team'!P14 + 'Matches Allied'!P14)</f>
        <v/>
      </c>
      <c r="Q14" s="2" t="str">
        <f>if('Matches Opposing Team'!Q14 + 'Matches Allied'!Q14 = 0, "", 'Matches Opposing Team'!Q14 + 'Matches Allied'!Q14)</f>
        <v>2</v>
      </c>
      <c r="R14" s="2" t="str">
        <f>if('Matches Opposing Team'!R14 + 'Matches Allied'!R14 = 0, "", 'Matches Opposing Team'!R14 + 'Matches Allied'!R14)</f>
        <v/>
      </c>
      <c r="S14" s="2" t="str">
        <f>if('Matches Opposing Team'!S14 + 'Matches Allied'!S14 = 0, "", 'Matches Opposing Team'!S14 + 'Matches Allied'!S14)</f>
        <v>1</v>
      </c>
      <c r="T14" s="2" t="str">
        <f>if('Matches Opposing Team'!T14 + 'Matches Allied'!T14 = 0, "", 'Matches Opposing Team'!T14 + 'Matches Allied'!T14)</f>
        <v/>
      </c>
      <c r="U14" s="2" t="str">
        <f>if('Matches Opposing Team'!U14 + 'Matches Allied'!U14 = 0, "", 'Matches Opposing Team'!U14 + 'Matches Allied'!U14)</f>
        <v/>
      </c>
      <c r="V14" s="2" t="str">
        <f>if('Matches Opposing Team'!V14 + 'Matches Allied'!V14 = 0, "", 'Matches Opposing Team'!V14 + 'Matches Allied'!V14)</f>
        <v/>
      </c>
      <c r="W14" s="2" t="str">
        <f>if('Matches Opposing Team'!W14 + 'Matches Allied'!W14 = 0, "", 'Matches Opposing Team'!W14 + 'Matches Allied'!W14)</f>
        <v>1</v>
      </c>
      <c r="X14" s="2" t="str">
        <f>if('Matches Opposing Team'!X14 + 'Matches Allied'!X14 = 0, "", 'Matches Opposing Team'!X14 + 'Matches Allied'!X14)</f>
        <v>1</v>
      </c>
      <c r="Y14" s="2"/>
    </row>
    <row r="15">
      <c r="A15" s="6" t="str">
        <f>'Matches Played'!B15</f>
        <v>20</v>
      </c>
      <c r="B15" s="2" t="str">
        <f>if('Matches Opposing Team'!B15 + 'Matches Allied'!B15 = 0, "", 'Matches Opposing Team'!B15 + 'Matches Allied'!B15)</f>
        <v/>
      </c>
      <c r="C15" s="2" t="str">
        <f>if('Matches Opposing Team'!C15 + 'Matches Allied'!C15 = 0, "", 'Matches Opposing Team'!C15 + 'Matches Allied'!C15)</f>
        <v/>
      </c>
      <c r="D15" s="2" t="str">
        <f>if('Matches Opposing Team'!D15 + 'Matches Allied'!D15 = 0, "", 'Matches Opposing Team'!D15 + 'Matches Allied'!D15)</f>
        <v>1</v>
      </c>
      <c r="E15" s="2" t="str">
        <f>if('Matches Opposing Team'!E15 + 'Matches Allied'!E15 = 0, "", 'Matches Opposing Team'!E15 + 'Matches Allied'!E15)</f>
        <v/>
      </c>
      <c r="F15" s="2" t="str">
        <f>if('Matches Opposing Team'!F15 + 'Matches Allied'!F15 = 0, "", 'Matches Opposing Team'!F15 + 'Matches Allied'!F15)</f>
        <v/>
      </c>
      <c r="G15" s="2" t="str">
        <f>if('Matches Opposing Team'!G15 + 'Matches Allied'!G15 = 0, "", 'Matches Opposing Team'!G15 + 'Matches Allied'!G15)</f>
        <v/>
      </c>
      <c r="H15" s="2" t="str">
        <f>if('Matches Opposing Team'!H15 + 'Matches Allied'!H15 = 0, "", 'Matches Opposing Team'!H15 + 'Matches Allied'!H15)</f>
        <v/>
      </c>
      <c r="I15" s="2" t="str">
        <f>if('Matches Opposing Team'!I15 + 'Matches Allied'!I15 = 0, "", 'Matches Opposing Team'!I15 + 'Matches Allied'!I15)</f>
        <v>1</v>
      </c>
      <c r="J15" s="2" t="str">
        <f>if('Matches Opposing Team'!J15 + 'Matches Allied'!J15 = 0, "", 'Matches Opposing Team'!J15 + 'Matches Allied'!J15)</f>
        <v>1</v>
      </c>
      <c r="K15" s="2" t="str">
        <f>if('Matches Opposing Team'!K15 + 'Matches Allied'!K15 = 0, "", 'Matches Opposing Team'!K15 + 'Matches Allied'!K15)</f>
        <v>1</v>
      </c>
      <c r="L15" s="2" t="str">
        <f>if('Matches Opposing Team'!L15 + 'Matches Allied'!L15 = 0, "", 'Matches Opposing Team'!L15 + 'Matches Allied'!L15)</f>
        <v/>
      </c>
      <c r="M15" s="2" t="str">
        <f>if('Matches Opposing Team'!M15 + 'Matches Allied'!M15 = 0, "", 'Matches Opposing Team'!M15 + 'Matches Allied'!M15)</f>
        <v/>
      </c>
      <c r="N15" s="2" t="str">
        <f>if('Matches Opposing Team'!N15 + 'Matches Allied'!N15 = 0, "", 'Matches Opposing Team'!N15 + 'Matches Allied'!N15)</f>
        <v/>
      </c>
      <c r="O15" s="14"/>
      <c r="P15" s="2" t="str">
        <f>if('Matches Opposing Team'!P15 + 'Matches Allied'!P15 = 0, "", 'Matches Opposing Team'!P15 + 'Matches Allied'!P15)</f>
        <v>1</v>
      </c>
      <c r="Q15" s="2" t="str">
        <f>if('Matches Opposing Team'!Q15 + 'Matches Allied'!Q15 = 0, "", 'Matches Opposing Team'!Q15 + 'Matches Allied'!Q15)</f>
        <v/>
      </c>
      <c r="R15" s="2" t="str">
        <f>if('Matches Opposing Team'!R15 + 'Matches Allied'!R15 = 0, "", 'Matches Opposing Team'!R15 + 'Matches Allied'!R15)</f>
        <v/>
      </c>
      <c r="S15" s="2" t="str">
        <f>if('Matches Opposing Team'!S15 + 'Matches Allied'!S15 = 0, "", 'Matches Opposing Team'!S15 + 'Matches Allied'!S15)</f>
        <v/>
      </c>
      <c r="T15" s="2" t="str">
        <f>if('Matches Opposing Team'!T15 + 'Matches Allied'!T15 = 0, "", 'Matches Opposing Team'!T15 + 'Matches Allied'!T15)</f>
        <v>1</v>
      </c>
      <c r="U15" s="2" t="str">
        <f>if('Matches Opposing Team'!U15 + 'Matches Allied'!U15 = 0, "", 'Matches Opposing Team'!U15 + 'Matches Allied'!U15)</f>
        <v/>
      </c>
      <c r="V15" s="2" t="str">
        <f>if('Matches Opposing Team'!V15 + 'Matches Allied'!V15 = 0, "", 'Matches Opposing Team'!V15 + 'Matches Allied'!V15)</f>
        <v>1</v>
      </c>
      <c r="W15" s="2" t="str">
        <f>if('Matches Opposing Team'!W15 + 'Matches Allied'!W15 = 0, "", 'Matches Opposing Team'!W15 + 'Matches Allied'!W15)</f>
        <v/>
      </c>
      <c r="X15" s="2" t="str">
        <f>if('Matches Opposing Team'!X15 + 'Matches Allied'!X15 = 0, "", 'Matches Opposing Team'!X15 + 'Matches Allied'!X15)</f>
        <v>2</v>
      </c>
    </row>
    <row r="16">
      <c r="A16" s="6" t="str">
        <f>'Matches Played'!B16</f>
        <v>24</v>
      </c>
      <c r="B16" s="2" t="str">
        <f>if('Matches Opposing Team'!B16 + 'Matches Allied'!B16 = 0, "", 'Matches Opposing Team'!B16 + 'Matches Allied'!B16)</f>
        <v/>
      </c>
      <c r="C16" s="2" t="str">
        <f>if('Matches Opposing Team'!C16 + 'Matches Allied'!C16 = 0, "", 'Matches Opposing Team'!C16 + 'Matches Allied'!C16)</f>
        <v>1</v>
      </c>
      <c r="D16" s="2" t="str">
        <f>if('Matches Opposing Team'!D16 + 'Matches Allied'!D16 = 0, "", 'Matches Opposing Team'!D16 + 'Matches Allied'!D16)</f>
        <v/>
      </c>
      <c r="E16" s="2" t="str">
        <f>if('Matches Opposing Team'!E16 + 'Matches Allied'!E16 = 0, "", 'Matches Opposing Team'!E16 + 'Matches Allied'!E16)</f>
        <v>1</v>
      </c>
      <c r="F16" s="2" t="str">
        <f>if('Matches Opposing Team'!F16 + 'Matches Allied'!F16 = 0, "", 'Matches Opposing Team'!F16 + 'Matches Allied'!F16)</f>
        <v/>
      </c>
      <c r="G16" s="2" t="str">
        <f>if('Matches Opposing Team'!G16 + 'Matches Allied'!G16 = 0, "", 'Matches Opposing Team'!G16 + 'Matches Allied'!G16)</f>
        <v/>
      </c>
      <c r="H16" s="2" t="str">
        <f>if('Matches Opposing Team'!H16 + 'Matches Allied'!H16 = 0, "", 'Matches Opposing Team'!H16 + 'Matches Allied'!H16)</f>
        <v/>
      </c>
      <c r="I16" s="2" t="str">
        <f>if('Matches Opposing Team'!I16 + 'Matches Allied'!I16 = 0, "", 'Matches Opposing Team'!I16 + 'Matches Allied'!I16)</f>
        <v>2</v>
      </c>
      <c r="J16" s="2" t="str">
        <f>if('Matches Opposing Team'!J16 + 'Matches Allied'!J16 = 0, "", 'Matches Opposing Team'!J16 + 'Matches Allied'!J16)</f>
        <v/>
      </c>
      <c r="K16" s="2" t="str">
        <f>if('Matches Opposing Team'!K16 + 'Matches Allied'!K16 = 0, "", 'Matches Opposing Team'!K16 + 'Matches Allied'!K16)</f>
        <v/>
      </c>
      <c r="L16" s="2" t="str">
        <f>if('Matches Opposing Team'!L16 + 'Matches Allied'!L16 = 0, "", 'Matches Opposing Team'!L16 + 'Matches Allied'!L16)</f>
        <v>1</v>
      </c>
      <c r="M16" s="2" t="str">
        <f>if('Matches Opposing Team'!M16 + 'Matches Allied'!M16 = 0, "", 'Matches Opposing Team'!M16 + 'Matches Allied'!M16)</f>
        <v/>
      </c>
      <c r="N16" s="2" t="str">
        <f>if('Matches Opposing Team'!N16 + 'Matches Allied'!N16 = 0, "", 'Matches Opposing Team'!N16 + 'Matches Allied'!N16)</f>
        <v/>
      </c>
      <c r="O16" s="2" t="str">
        <f>if('Matches Opposing Team'!O16 + 'Matches Allied'!O16 = 0, "", 'Matches Opposing Team'!O16 + 'Matches Allied'!O16)</f>
        <v>1</v>
      </c>
      <c r="P16" s="14"/>
      <c r="Q16" s="2" t="str">
        <f>if('Matches Opposing Team'!Q16 + 'Matches Allied'!Q16 = 0, "", 'Matches Opposing Team'!Q16 + 'Matches Allied'!Q16)</f>
        <v/>
      </c>
      <c r="R16" s="2" t="str">
        <f>if('Matches Opposing Team'!R16 + 'Matches Allied'!R16 = 0, "", 'Matches Opposing Team'!R16 + 'Matches Allied'!R16)</f>
        <v>1</v>
      </c>
      <c r="S16" s="2" t="str">
        <f>if('Matches Opposing Team'!S16 + 'Matches Allied'!S16 = 0, "", 'Matches Opposing Team'!S16 + 'Matches Allied'!S16)</f>
        <v>1</v>
      </c>
      <c r="T16" s="2" t="str">
        <f>if('Matches Opposing Team'!T16 + 'Matches Allied'!T16 = 0, "", 'Matches Opposing Team'!T16 + 'Matches Allied'!T16)</f>
        <v/>
      </c>
      <c r="U16" s="2" t="str">
        <f>if('Matches Opposing Team'!U16 + 'Matches Allied'!U16 = 0, "", 'Matches Opposing Team'!U16 + 'Matches Allied'!U16)</f>
        <v/>
      </c>
      <c r="V16" s="2" t="str">
        <f>if('Matches Opposing Team'!V16 + 'Matches Allied'!V16 = 0, "", 'Matches Opposing Team'!V16 + 'Matches Allied'!V16)</f>
        <v/>
      </c>
      <c r="W16" s="2" t="str">
        <f>if('Matches Opposing Team'!W16 + 'Matches Allied'!W16 = 0, "", 'Matches Opposing Team'!W16 + 'Matches Allied'!W16)</f>
        <v/>
      </c>
      <c r="X16" s="2" t="str">
        <f>if('Matches Opposing Team'!X16 + 'Matches Allied'!X16 = 0, "", 'Matches Opposing Team'!X16 + 'Matches Allied'!X16)</f>
        <v>1</v>
      </c>
      <c r="Y16" s="2"/>
    </row>
    <row r="17">
      <c r="A17" s="6" t="str">
        <f>'Matches Played'!B17</f>
        <v>25</v>
      </c>
      <c r="B17" s="2" t="str">
        <f>if('Matches Opposing Team'!B17 + 'Matches Allied'!B17 = 0, "", 'Matches Opposing Team'!B17 + 'Matches Allied'!B17)</f>
        <v>1</v>
      </c>
      <c r="C17" s="2" t="str">
        <f>if('Matches Opposing Team'!C17 + 'Matches Allied'!C17 = 0, "", 'Matches Opposing Team'!C17 + 'Matches Allied'!C17)</f>
        <v>1</v>
      </c>
      <c r="D17" s="2" t="str">
        <f>if('Matches Opposing Team'!D17 + 'Matches Allied'!D17 = 0, "", 'Matches Opposing Team'!D17 + 'Matches Allied'!D17)</f>
        <v>1</v>
      </c>
      <c r="E17" s="2" t="str">
        <f>if('Matches Opposing Team'!E17 + 'Matches Allied'!E17 = 0, "", 'Matches Opposing Team'!E17 + 'Matches Allied'!E17)</f>
        <v/>
      </c>
      <c r="F17" s="2" t="str">
        <f>if('Matches Opposing Team'!F17 + 'Matches Allied'!F17 = 0, "", 'Matches Opposing Team'!F17 + 'Matches Allied'!F17)</f>
        <v>1</v>
      </c>
      <c r="G17" s="2" t="str">
        <f>if('Matches Opposing Team'!G17 + 'Matches Allied'!G17 = 0, "", 'Matches Opposing Team'!G17 + 'Matches Allied'!G17)</f>
        <v>1</v>
      </c>
      <c r="H17" s="2" t="str">
        <f>if('Matches Opposing Team'!H17 + 'Matches Allied'!H17 = 0, "", 'Matches Opposing Team'!H17 + 'Matches Allied'!H17)</f>
        <v/>
      </c>
      <c r="I17" s="2" t="str">
        <f>if('Matches Opposing Team'!I17 + 'Matches Allied'!I17 = 0, "", 'Matches Opposing Team'!I17 + 'Matches Allied'!I17)</f>
        <v/>
      </c>
      <c r="J17" s="2" t="str">
        <f>if('Matches Opposing Team'!J17 + 'Matches Allied'!J17 = 0, "", 'Matches Opposing Team'!J17 + 'Matches Allied'!J17)</f>
        <v/>
      </c>
      <c r="K17" s="2" t="str">
        <f>if('Matches Opposing Team'!K17 + 'Matches Allied'!K17 = 0, "", 'Matches Opposing Team'!K17 + 'Matches Allied'!K17)</f>
        <v/>
      </c>
      <c r="L17" s="2" t="str">
        <f>if('Matches Opposing Team'!L17 + 'Matches Allied'!L17 = 0, "", 'Matches Opposing Team'!L17 + 'Matches Allied'!L17)</f>
        <v/>
      </c>
      <c r="M17" s="2" t="str">
        <f>if('Matches Opposing Team'!M17 + 'Matches Allied'!M17 = 0, "", 'Matches Opposing Team'!M17 + 'Matches Allied'!M17)</f>
        <v/>
      </c>
      <c r="N17" s="2" t="str">
        <f>if('Matches Opposing Team'!N17 + 'Matches Allied'!N17 = 0, "", 'Matches Opposing Team'!N17 + 'Matches Allied'!N17)</f>
        <v>2</v>
      </c>
      <c r="O17" s="2" t="str">
        <f>if('Matches Opposing Team'!O17 + 'Matches Allied'!O17 = 0, "", 'Matches Opposing Team'!O17 + 'Matches Allied'!O17)</f>
        <v/>
      </c>
      <c r="P17" s="2" t="str">
        <f>if('Matches Opposing Team'!P17 + 'Matches Allied'!P17 = 0, "", 'Matches Opposing Team'!P17 + 'Matches Allied'!P17)</f>
        <v/>
      </c>
      <c r="Q17" s="14"/>
      <c r="R17" s="2" t="str">
        <f>if('Matches Opposing Team'!R17 + 'Matches Allied'!R17 = 0, "", 'Matches Opposing Team'!R17 + 'Matches Allied'!R17)</f>
        <v/>
      </c>
      <c r="S17" s="2" t="str">
        <f>if('Matches Opposing Team'!S17 + 'Matches Allied'!S17 = 0, "", 'Matches Opposing Team'!S17 + 'Matches Allied'!S17)</f>
        <v>1</v>
      </c>
      <c r="T17" s="2" t="str">
        <f>if('Matches Opposing Team'!T17 + 'Matches Allied'!T17 = 0, "", 'Matches Opposing Team'!T17 + 'Matches Allied'!T17)</f>
        <v/>
      </c>
      <c r="U17" s="2" t="str">
        <f>if('Matches Opposing Team'!U17 + 'Matches Allied'!U17 = 0, "", 'Matches Opposing Team'!U17 + 'Matches Allied'!U17)</f>
        <v/>
      </c>
      <c r="V17" s="2" t="str">
        <f>if('Matches Opposing Team'!V17 + 'Matches Allied'!V17 = 0, "", 'Matches Opposing Team'!V17 + 'Matches Allied'!V17)</f>
        <v/>
      </c>
      <c r="W17" s="2" t="str">
        <f>if('Matches Opposing Team'!W17 + 'Matches Allied'!W17 = 0, "", 'Matches Opposing Team'!W17 + 'Matches Allied'!W17)</f>
        <v/>
      </c>
      <c r="X17" s="2" t="str">
        <f>if('Matches Opposing Team'!X17 + 'Matches Allied'!X17 = 0, "", 'Matches Opposing Team'!X17 + 'Matches Allied'!X17)</f>
        <v>1</v>
      </c>
    </row>
    <row r="18">
      <c r="A18" s="6" t="str">
        <f>'Matches Played'!B18</f>
        <v>26</v>
      </c>
      <c r="B18" s="2" t="str">
        <f>if('Matches Opposing Team'!B18 + 'Matches Allied'!B18 = 0, "", 'Matches Opposing Team'!B18 + 'Matches Allied'!B18)</f>
        <v>1</v>
      </c>
      <c r="C18" s="2" t="str">
        <f>if('Matches Opposing Team'!C18 + 'Matches Allied'!C18 = 0, "", 'Matches Opposing Team'!C18 + 'Matches Allied'!C18)</f>
        <v/>
      </c>
      <c r="D18" s="2" t="str">
        <f>if('Matches Opposing Team'!D18 + 'Matches Allied'!D18 = 0, "", 'Matches Opposing Team'!D18 + 'Matches Allied'!D18)</f>
        <v/>
      </c>
      <c r="E18" s="2" t="str">
        <f>if('Matches Opposing Team'!E18 + 'Matches Allied'!E18 = 0, "", 'Matches Opposing Team'!E18 + 'Matches Allied'!E18)</f>
        <v>1</v>
      </c>
      <c r="F18" s="2" t="str">
        <f>if('Matches Opposing Team'!F18 + 'Matches Allied'!F18 = 0, "", 'Matches Opposing Team'!F18 + 'Matches Allied'!F18)</f>
        <v/>
      </c>
      <c r="G18" s="2" t="str">
        <f>if('Matches Opposing Team'!G18 + 'Matches Allied'!G18 = 0, "", 'Matches Opposing Team'!G18 + 'Matches Allied'!G18)</f>
        <v/>
      </c>
      <c r="H18" s="2" t="str">
        <f>if('Matches Opposing Team'!H18 + 'Matches Allied'!H18 = 0, "", 'Matches Opposing Team'!H18 + 'Matches Allied'!H18)</f>
        <v/>
      </c>
      <c r="I18" s="2" t="str">
        <f>if('Matches Opposing Team'!I18 + 'Matches Allied'!I18 = 0, "", 'Matches Opposing Team'!I18 + 'Matches Allied'!I18)</f>
        <v/>
      </c>
      <c r="J18" s="2" t="str">
        <f>if('Matches Opposing Team'!J18 + 'Matches Allied'!J18 = 0, "", 'Matches Opposing Team'!J18 + 'Matches Allied'!J18)</f>
        <v/>
      </c>
      <c r="K18" s="2" t="str">
        <f>if('Matches Opposing Team'!K18 + 'Matches Allied'!K18 = 0, "", 'Matches Opposing Team'!K18 + 'Matches Allied'!K18)</f>
        <v>1</v>
      </c>
      <c r="L18" s="2" t="str">
        <f>if('Matches Opposing Team'!L18 + 'Matches Allied'!L18 = 0, "", 'Matches Opposing Team'!L18 + 'Matches Allied'!L18)</f>
        <v/>
      </c>
      <c r="M18" s="2" t="str">
        <f>if('Matches Opposing Team'!M18 + 'Matches Allied'!M18 = 0, "", 'Matches Opposing Team'!M18 + 'Matches Allied'!M18)</f>
        <v>1</v>
      </c>
      <c r="N18" s="2" t="str">
        <f>if('Matches Opposing Team'!N18 + 'Matches Allied'!N18 = 0, "", 'Matches Opposing Team'!N18 + 'Matches Allied'!N18)</f>
        <v/>
      </c>
      <c r="O18" s="2" t="str">
        <f>if('Matches Opposing Team'!O18 + 'Matches Allied'!O18 = 0, "", 'Matches Opposing Team'!O18 + 'Matches Allied'!O18)</f>
        <v/>
      </c>
      <c r="P18" s="2" t="str">
        <f>if('Matches Opposing Team'!P18 + 'Matches Allied'!P18 = 0, "", 'Matches Opposing Team'!P18 + 'Matches Allied'!P18)</f>
        <v>1</v>
      </c>
      <c r="Q18" s="2" t="str">
        <f>if('Matches Opposing Team'!Q18 + 'Matches Allied'!Q18 = 0, "", 'Matches Opposing Team'!Q18 + 'Matches Allied'!Q18)</f>
        <v/>
      </c>
      <c r="R18" s="14"/>
      <c r="S18" s="2" t="str">
        <f>if('Matches Opposing Team'!S18 + 'Matches Allied'!S18 = 0, "", 'Matches Opposing Team'!S18 + 'Matches Allied'!S18)</f>
        <v>1</v>
      </c>
      <c r="T18" s="2" t="str">
        <f>if('Matches Opposing Team'!T18 + 'Matches Allied'!T18 = 0, "", 'Matches Opposing Team'!T18 + 'Matches Allied'!T18)</f>
        <v/>
      </c>
      <c r="U18" s="2" t="str">
        <f>if('Matches Opposing Team'!U18 + 'Matches Allied'!U18 = 0, "", 'Matches Opposing Team'!U18 + 'Matches Allied'!U18)</f>
        <v>1</v>
      </c>
      <c r="V18" s="2" t="str">
        <f>if('Matches Opposing Team'!V18 + 'Matches Allied'!V18 = 0, "", 'Matches Opposing Team'!V18 + 'Matches Allied'!V18)</f>
        <v>2</v>
      </c>
      <c r="W18" s="2" t="str">
        <f>if('Matches Opposing Team'!W18 + 'Matches Allied'!W18 = 0, "", 'Matches Opposing Team'!W18 + 'Matches Allied'!W18)</f>
        <v/>
      </c>
      <c r="X18" s="2" t="str">
        <f>if('Matches Opposing Team'!X18 + 'Matches Allied'!X18 = 0, "", 'Matches Opposing Team'!X18 + 'Matches Allied'!X18)</f>
        <v/>
      </c>
    </row>
    <row r="19">
      <c r="A19" s="6" t="str">
        <f>'Matches Played'!B19</f>
        <v>27</v>
      </c>
      <c r="B19" s="2" t="str">
        <f>if('Matches Opposing Team'!B19 + 'Matches Allied'!B19 = 0, "", 'Matches Opposing Team'!B19 + 'Matches Allied'!B19)</f>
        <v>1</v>
      </c>
      <c r="C19" s="2" t="str">
        <f>if('Matches Opposing Team'!C19 + 'Matches Allied'!C19 = 0, "", 'Matches Opposing Team'!C19 + 'Matches Allied'!C19)</f>
        <v/>
      </c>
      <c r="D19" s="2" t="str">
        <f>if('Matches Opposing Team'!D19 + 'Matches Allied'!D19 = 0, "", 'Matches Opposing Team'!D19 + 'Matches Allied'!D19)</f>
        <v/>
      </c>
      <c r="E19" s="2" t="str">
        <f>if('Matches Opposing Team'!E19 + 'Matches Allied'!E19 = 0, "", 'Matches Opposing Team'!E19 + 'Matches Allied'!E19)</f>
        <v>1</v>
      </c>
      <c r="F19" s="2" t="str">
        <f>if('Matches Opposing Team'!F19 + 'Matches Allied'!F19 = 0, "", 'Matches Opposing Team'!F19 + 'Matches Allied'!F19)</f>
        <v>1</v>
      </c>
      <c r="G19" s="2" t="str">
        <f>if('Matches Opposing Team'!G19 + 'Matches Allied'!G19 = 0, "", 'Matches Opposing Team'!G19 + 'Matches Allied'!G19)</f>
        <v/>
      </c>
      <c r="H19" s="2" t="str">
        <f>if('Matches Opposing Team'!H19 + 'Matches Allied'!H19 = 0, "", 'Matches Opposing Team'!H19 + 'Matches Allied'!H19)</f>
        <v/>
      </c>
      <c r="I19" s="2" t="str">
        <f>if('Matches Opposing Team'!I19 + 'Matches Allied'!I19 = 0, "", 'Matches Opposing Team'!I19 + 'Matches Allied'!I19)</f>
        <v/>
      </c>
      <c r="J19" s="2" t="str">
        <f>if('Matches Opposing Team'!J19 + 'Matches Allied'!J19 = 0, "", 'Matches Opposing Team'!J19 + 'Matches Allied'!J19)</f>
        <v/>
      </c>
      <c r="K19" s="2" t="str">
        <f>if('Matches Opposing Team'!K19 + 'Matches Allied'!K19 = 0, "", 'Matches Opposing Team'!K19 + 'Matches Allied'!K19)</f>
        <v/>
      </c>
      <c r="L19" s="2" t="str">
        <f>if('Matches Opposing Team'!L19 + 'Matches Allied'!L19 = 0, "", 'Matches Opposing Team'!L19 + 'Matches Allied'!L19)</f>
        <v>1</v>
      </c>
      <c r="M19" s="2" t="str">
        <f>if('Matches Opposing Team'!M19 + 'Matches Allied'!M19 = 0, "", 'Matches Opposing Team'!M19 + 'Matches Allied'!M19)</f>
        <v/>
      </c>
      <c r="N19" s="2" t="str">
        <f>if('Matches Opposing Team'!N19 + 'Matches Allied'!N19 = 0, "", 'Matches Opposing Team'!N19 + 'Matches Allied'!N19)</f>
        <v>1</v>
      </c>
      <c r="O19" s="2" t="str">
        <f>if('Matches Opposing Team'!O19 + 'Matches Allied'!O19 = 0, "", 'Matches Opposing Team'!O19 + 'Matches Allied'!O19)</f>
        <v/>
      </c>
      <c r="P19" s="2" t="str">
        <f>if('Matches Opposing Team'!P19 + 'Matches Allied'!P19 = 0, "", 'Matches Opposing Team'!P19 + 'Matches Allied'!P19)</f>
        <v>1</v>
      </c>
      <c r="Q19" s="2" t="str">
        <f>if('Matches Opposing Team'!Q19 + 'Matches Allied'!Q19 = 0, "", 'Matches Opposing Team'!Q19 + 'Matches Allied'!Q19)</f>
        <v>1</v>
      </c>
      <c r="R19" s="2" t="str">
        <f>if('Matches Opposing Team'!R19 + 'Matches Allied'!R19 = 0, "", 'Matches Opposing Team'!R19 + 'Matches Allied'!R19)</f>
        <v>1</v>
      </c>
      <c r="S19" s="14"/>
      <c r="T19" s="2" t="str">
        <f>if('Matches Opposing Team'!T19 + 'Matches Allied'!T19 = 0, "", 'Matches Opposing Team'!T19 + 'Matches Allied'!T19)</f>
        <v>1</v>
      </c>
      <c r="U19" s="2" t="str">
        <f>if('Matches Opposing Team'!U19 + 'Matches Allied'!U19 = 0, "", 'Matches Opposing Team'!U19 + 'Matches Allied'!U19)</f>
        <v/>
      </c>
      <c r="V19" s="2" t="str">
        <f>if('Matches Opposing Team'!V19 + 'Matches Allied'!V19 = 0, "", 'Matches Opposing Team'!V19 + 'Matches Allied'!V19)</f>
        <v/>
      </c>
      <c r="W19" s="2" t="str">
        <f>if('Matches Opposing Team'!W19 + 'Matches Allied'!W19 = 0, "", 'Matches Opposing Team'!W19 + 'Matches Allied'!W19)</f>
        <v/>
      </c>
      <c r="X19" s="2" t="str">
        <f>if('Matches Opposing Team'!X19 + 'Matches Allied'!X19 = 0, "", 'Matches Opposing Team'!X19 + 'Matches Allied'!X19)</f>
        <v/>
      </c>
      <c r="Y19" s="2"/>
    </row>
    <row r="20">
      <c r="A20" s="6" t="str">
        <f>'Matches Played'!B20</f>
        <v>28</v>
      </c>
      <c r="B20" s="2" t="str">
        <f>if('Matches Opposing Team'!B20 + 'Matches Allied'!B20 = 0, "", 'Matches Opposing Team'!B20 + 'Matches Allied'!B20)</f>
        <v>1</v>
      </c>
      <c r="C20" s="2" t="str">
        <f>if('Matches Opposing Team'!C20 + 'Matches Allied'!C20 = 0, "", 'Matches Opposing Team'!C20 + 'Matches Allied'!C20)</f>
        <v/>
      </c>
      <c r="D20" s="2" t="str">
        <f>if('Matches Opposing Team'!D20 + 'Matches Allied'!D20 = 0, "", 'Matches Opposing Team'!D20 + 'Matches Allied'!D20)</f>
        <v/>
      </c>
      <c r="E20" s="2" t="str">
        <f>if('Matches Opposing Team'!E20 + 'Matches Allied'!E20 = 0, "", 'Matches Opposing Team'!E20 + 'Matches Allied'!E20)</f>
        <v>1</v>
      </c>
      <c r="F20" s="2" t="str">
        <f>if('Matches Opposing Team'!F20 + 'Matches Allied'!F20 = 0, "", 'Matches Opposing Team'!F20 + 'Matches Allied'!F20)</f>
        <v/>
      </c>
      <c r="G20" s="2" t="str">
        <f>if('Matches Opposing Team'!G20 + 'Matches Allied'!G20 = 0, "", 'Matches Opposing Team'!G20 + 'Matches Allied'!G20)</f>
        <v/>
      </c>
      <c r="H20" s="2" t="str">
        <f>if('Matches Opposing Team'!H20 + 'Matches Allied'!H20 = 0, "", 'Matches Opposing Team'!H20 + 'Matches Allied'!H20)</f>
        <v>1</v>
      </c>
      <c r="I20" s="2" t="str">
        <f>if('Matches Opposing Team'!I20 + 'Matches Allied'!I20 = 0, "", 'Matches Opposing Team'!I20 + 'Matches Allied'!I20)</f>
        <v/>
      </c>
      <c r="J20" s="2" t="str">
        <f>if('Matches Opposing Team'!J20 + 'Matches Allied'!J20 = 0, "", 'Matches Opposing Team'!J20 + 'Matches Allied'!J20)</f>
        <v>2</v>
      </c>
      <c r="K20" s="2" t="str">
        <f>if('Matches Opposing Team'!K20 + 'Matches Allied'!K20 = 0, "", 'Matches Opposing Team'!K20 + 'Matches Allied'!K20)</f>
        <v/>
      </c>
      <c r="L20" s="2" t="str">
        <f>if('Matches Opposing Team'!L20 + 'Matches Allied'!L20 = 0, "", 'Matches Opposing Team'!L20 + 'Matches Allied'!L20)</f>
        <v>1</v>
      </c>
      <c r="M20" s="2" t="str">
        <f>if('Matches Opposing Team'!M20 + 'Matches Allied'!M20 = 0, "", 'Matches Opposing Team'!M20 + 'Matches Allied'!M20)</f>
        <v/>
      </c>
      <c r="N20" s="2" t="str">
        <f>if('Matches Opposing Team'!N20 + 'Matches Allied'!N20 = 0, "", 'Matches Opposing Team'!N20 + 'Matches Allied'!N20)</f>
        <v/>
      </c>
      <c r="O20" s="2" t="str">
        <f>if('Matches Opposing Team'!O20 + 'Matches Allied'!O20 = 0, "", 'Matches Opposing Team'!O20 + 'Matches Allied'!O20)</f>
        <v>1</v>
      </c>
      <c r="P20" s="2" t="str">
        <f>if('Matches Opposing Team'!P20 + 'Matches Allied'!P20 = 0, "", 'Matches Opposing Team'!P20 + 'Matches Allied'!P20)</f>
        <v/>
      </c>
      <c r="Q20" s="2" t="str">
        <f>if('Matches Opposing Team'!Q20 + 'Matches Allied'!Q20 = 0, "", 'Matches Opposing Team'!Q20 + 'Matches Allied'!Q20)</f>
        <v/>
      </c>
      <c r="R20" s="2" t="str">
        <f>if('Matches Opposing Team'!R20 + 'Matches Allied'!R20 = 0, "", 'Matches Opposing Team'!R20 + 'Matches Allied'!R20)</f>
        <v/>
      </c>
      <c r="S20" s="2" t="str">
        <f>if('Matches Opposing Team'!S20 + 'Matches Allied'!S20 = 0, "", 'Matches Opposing Team'!S20 + 'Matches Allied'!S20)</f>
        <v>1</v>
      </c>
      <c r="T20" s="14"/>
      <c r="U20" s="2" t="str">
        <f>if('Matches Opposing Team'!U20 + 'Matches Allied'!U20 = 0, "", 'Matches Opposing Team'!U20 + 'Matches Allied'!U20)</f>
        <v/>
      </c>
      <c r="V20" s="2" t="str">
        <f>if('Matches Opposing Team'!V20 + 'Matches Allied'!V20 = 0, "", 'Matches Opposing Team'!V20 + 'Matches Allied'!V20)</f>
        <v>1</v>
      </c>
      <c r="W20" s="2" t="str">
        <f>if('Matches Opposing Team'!W20 + 'Matches Allied'!W20 = 0, "", 'Matches Opposing Team'!W20 + 'Matches Allied'!W20)</f>
        <v/>
      </c>
      <c r="X20" s="2" t="str">
        <f>if('Matches Opposing Team'!X20 + 'Matches Allied'!X20 = 0, "", 'Matches Opposing Team'!X20 + 'Matches Allied'!X20)</f>
        <v/>
      </c>
    </row>
    <row r="21">
      <c r="A21" s="6" t="str">
        <f>'Matches Played'!B21</f>
        <v>29</v>
      </c>
      <c r="B21" s="2" t="str">
        <f>if('Matches Opposing Team'!B21 + 'Matches Allied'!B21 = 0, "", 'Matches Opposing Team'!B21 + 'Matches Allied'!B21)</f>
        <v/>
      </c>
      <c r="C21" s="2" t="str">
        <f>if('Matches Opposing Team'!C21 + 'Matches Allied'!C21 = 0, "", 'Matches Opposing Team'!C21 + 'Matches Allied'!C21)</f>
        <v/>
      </c>
      <c r="D21" s="2" t="str">
        <f>if('Matches Opposing Team'!D21 + 'Matches Allied'!D21 = 0, "", 'Matches Opposing Team'!D21 + 'Matches Allied'!D21)</f>
        <v>1</v>
      </c>
      <c r="E21" s="2" t="str">
        <f>if('Matches Opposing Team'!E21 + 'Matches Allied'!E21 = 0, "", 'Matches Opposing Team'!E21 + 'Matches Allied'!E21)</f>
        <v>1</v>
      </c>
      <c r="F21" s="2" t="str">
        <f>if('Matches Opposing Team'!F21 + 'Matches Allied'!F21 = 0, "", 'Matches Opposing Team'!F21 + 'Matches Allied'!F21)</f>
        <v/>
      </c>
      <c r="G21" s="2" t="str">
        <f>if('Matches Opposing Team'!G21 + 'Matches Allied'!G21 = 0, "", 'Matches Opposing Team'!G21 + 'Matches Allied'!G21)</f>
        <v/>
      </c>
      <c r="H21" s="2" t="str">
        <f>if('Matches Opposing Team'!H21 + 'Matches Allied'!H21 = 0, "", 'Matches Opposing Team'!H21 + 'Matches Allied'!H21)</f>
        <v>1</v>
      </c>
      <c r="I21" s="2" t="str">
        <f>if('Matches Opposing Team'!I21 + 'Matches Allied'!I21 = 0, "", 'Matches Opposing Team'!I21 + 'Matches Allied'!I21)</f>
        <v/>
      </c>
      <c r="J21" s="2" t="str">
        <f>if('Matches Opposing Team'!J21 + 'Matches Allied'!J21 = 0, "", 'Matches Opposing Team'!J21 + 'Matches Allied'!J21)</f>
        <v/>
      </c>
      <c r="K21" s="2" t="str">
        <f>if('Matches Opposing Team'!K21 + 'Matches Allied'!K21 = 0, "", 'Matches Opposing Team'!K21 + 'Matches Allied'!K21)</f>
        <v>1</v>
      </c>
      <c r="L21" s="2" t="str">
        <f>if('Matches Opposing Team'!L21 + 'Matches Allied'!L21 = 0, "", 'Matches Opposing Team'!L21 + 'Matches Allied'!L21)</f>
        <v/>
      </c>
      <c r="M21" s="2" t="str">
        <f>if('Matches Opposing Team'!M21 + 'Matches Allied'!M21 = 0, "", 'Matches Opposing Team'!M21 + 'Matches Allied'!M21)</f>
        <v/>
      </c>
      <c r="N21" s="2" t="str">
        <f>if('Matches Opposing Team'!N21 + 'Matches Allied'!N21 = 0, "", 'Matches Opposing Team'!N21 + 'Matches Allied'!N21)</f>
        <v/>
      </c>
      <c r="O21" s="2" t="str">
        <f>if('Matches Opposing Team'!O21 + 'Matches Allied'!O21 = 0, "", 'Matches Opposing Team'!O21 + 'Matches Allied'!O21)</f>
        <v/>
      </c>
      <c r="P21" s="2" t="str">
        <f>if('Matches Opposing Team'!P21 + 'Matches Allied'!P21 = 0, "", 'Matches Opposing Team'!P21 + 'Matches Allied'!P21)</f>
        <v/>
      </c>
      <c r="Q21" s="2" t="str">
        <f>if('Matches Opposing Team'!Q21 + 'Matches Allied'!Q21 = 0, "", 'Matches Opposing Team'!Q21 + 'Matches Allied'!Q21)</f>
        <v/>
      </c>
      <c r="R21" s="2" t="str">
        <f>if('Matches Opposing Team'!R21 + 'Matches Allied'!R21 = 0, "", 'Matches Opposing Team'!R21 + 'Matches Allied'!R21)</f>
        <v>1</v>
      </c>
      <c r="S21" s="2" t="str">
        <f>if('Matches Opposing Team'!S21 + 'Matches Allied'!S21 = 0, "", 'Matches Opposing Team'!S21 + 'Matches Allied'!S21)</f>
        <v/>
      </c>
      <c r="T21" s="2" t="str">
        <f>if('Matches Opposing Team'!T21 + 'Matches Allied'!T21 = 0, "", 'Matches Opposing Team'!T21 + 'Matches Allied'!T21)</f>
        <v/>
      </c>
      <c r="U21" s="14"/>
      <c r="V21" s="2" t="str">
        <f>if('Matches Opposing Team'!V21 + 'Matches Allied'!V21 = 0, "", 'Matches Opposing Team'!V21 + 'Matches Allied'!V21)</f>
        <v>1</v>
      </c>
      <c r="W21" s="2" t="str">
        <f>if('Matches Opposing Team'!W21 + 'Matches Allied'!W21 = 0, "", 'Matches Opposing Team'!W21 + 'Matches Allied'!W21)</f>
        <v/>
      </c>
      <c r="X21" s="2" t="str">
        <f>if('Matches Opposing Team'!X21 + 'Matches Allied'!X21 = 0, "", 'Matches Opposing Team'!X21 + 'Matches Allied'!X21)</f>
        <v/>
      </c>
    </row>
    <row r="22">
      <c r="A22" s="6" t="str">
        <f>'Matches Played'!B22</f>
        <v>31</v>
      </c>
      <c r="B22" s="2" t="str">
        <f>if('Matches Opposing Team'!B22 + 'Matches Allied'!B22 = 0, "", 'Matches Opposing Team'!B22 + 'Matches Allied'!B22)</f>
        <v>1</v>
      </c>
      <c r="C22" s="2" t="str">
        <f>if('Matches Opposing Team'!C22 + 'Matches Allied'!C22 = 0, "", 'Matches Opposing Team'!C22 + 'Matches Allied'!C22)</f>
        <v/>
      </c>
      <c r="D22" s="2" t="str">
        <f>if('Matches Opposing Team'!D22 + 'Matches Allied'!D22 = 0, "", 'Matches Opposing Team'!D22 + 'Matches Allied'!D22)</f>
        <v/>
      </c>
      <c r="E22" s="2" t="str">
        <f>if('Matches Opposing Team'!E22 + 'Matches Allied'!E22 = 0, "", 'Matches Opposing Team'!E22 + 'Matches Allied'!E22)</f>
        <v/>
      </c>
      <c r="F22" s="2" t="str">
        <f>if('Matches Opposing Team'!F22 + 'Matches Allied'!F22 = 0, "", 'Matches Opposing Team'!F22 + 'Matches Allied'!F22)</f>
        <v/>
      </c>
      <c r="G22" s="2" t="str">
        <f>if('Matches Opposing Team'!G22 + 'Matches Allied'!G22 = 0, "", 'Matches Opposing Team'!G22 + 'Matches Allied'!G22)</f>
        <v/>
      </c>
      <c r="H22" s="2" t="str">
        <f>if('Matches Opposing Team'!H22 + 'Matches Allied'!H22 = 0, "", 'Matches Opposing Team'!H22 + 'Matches Allied'!H22)</f>
        <v/>
      </c>
      <c r="I22" s="2" t="str">
        <f>if('Matches Opposing Team'!I22 + 'Matches Allied'!I22 = 0, "", 'Matches Opposing Team'!I22 + 'Matches Allied'!I22)</f>
        <v/>
      </c>
      <c r="J22" s="2" t="str">
        <f>if('Matches Opposing Team'!J22 + 'Matches Allied'!J22 = 0, "", 'Matches Opposing Team'!J22 + 'Matches Allied'!J22)</f>
        <v>1</v>
      </c>
      <c r="K22" s="2" t="str">
        <f>if('Matches Opposing Team'!K22 + 'Matches Allied'!K22 = 0, "", 'Matches Opposing Team'!K22 + 'Matches Allied'!K22)</f>
        <v>1</v>
      </c>
      <c r="L22" s="2" t="str">
        <f>if('Matches Opposing Team'!L22 + 'Matches Allied'!L22 = 0, "", 'Matches Opposing Team'!L22 + 'Matches Allied'!L22)</f>
        <v/>
      </c>
      <c r="M22" s="2" t="str">
        <f>if('Matches Opposing Team'!M22 + 'Matches Allied'!M22 = 0, "", 'Matches Opposing Team'!M22 + 'Matches Allied'!M22)</f>
        <v>1</v>
      </c>
      <c r="N22" s="2" t="str">
        <f>if('Matches Opposing Team'!N22 + 'Matches Allied'!N22 = 0, "", 'Matches Opposing Team'!N22 + 'Matches Allied'!N22)</f>
        <v/>
      </c>
      <c r="O22" s="2" t="str">
        <f>if('Matches Opposing Team'!O22 + 'Matches Allied'!O22 = 0, "", 'Matches Opposing Team'!O22 + 'Matches Allied'!O22)</f>
        <v>1</v>
      </c>
      <c r="P22" s="2" t="str">
        <f>if('Matches Opposing Team'!P22 + 'Matches Allied'!P22 = 0, "", 'Matches Opposing Team'!P22 + 'Matches Allied'!P22)</f>
        <v/>
      </c>
      <c r="Q22" s="2" t="str">
        <f>if('Matches Opposing Team'!Q22 + 'Matches Allied'!Q22 = 0, "", 'Matches Opposing Team'!Q22 + 'Matches Allied'!Q22)</f>
        <v/>
      </c>
      <c r="R22" s="2" t="str">
        <f>if('Matches Opposing Team'!R22 + 'Matches Allied'!R22 = 0, "", 'Matches Opposing Team'!R22 + 'Matches Allied'!R22)</f>
        <v>2</v>
      </c>
      <c r="S22" s="2" t="str">
        <f>if('Matches Opposing Team'!S22 + 'Matches Allied'!S22 = 0, "", 'Matches Opposing Team'!S22 + 'Matches Allied'!S22)</f>
        <v/>
      </c>
      <c r="T22" s="2" t="str">
        <f>if('Matches Opposing Team'!T22 + 'Matches Allied'!T22 = 0, "", 'Matches Opposing Team'!T22 + 'Matches Allied'!T22)</f>
        <v>1</v>
      </c>
      <c r="U22" s="2" t="str">
        <f>if('Matches Opposing Team'!U22 + 'Matches Allied'!U22 = 0, "", 'Matches Opposing Team'!U22 + 'Matches Allied'!U22)</f>
        <v>1</v>
      </c>
      <c r="V22" s="14"/>
      <c r="W22" s="2" t="str">
        <f>if('Matches Opposing Team'!W22 + 'Matches Allied'!W22 = 0, "", 'Matches Opposing Team'!W22 + 'Matches Allied'!W22)</f>
        <v/>
      </c>
      <c r="X22" s="2" t="str">
        <f>if('Matches Opposing Team'!X22 + 'Matches Allied'!X22 = 0, "", 'Matches Opposing Team'!X22 + 'Matches Allied'!X22)</f>
        <v/>
      </c>
      <c r="Y22" s="2"/>
    </row>
    <row r="23">
      <c r="A23" s="6" t="str">
        <f>'Matches Played'!B23</f>
        <v>32</v>
      </c>
      <c r="B23" s="2" t="str">
        <f>if('Matches Opposing Team'!B23 + 'Matches Allied'!B23 = 0, "", 'Matches Opposing Team'!B23 + 'Matches Allied'!B23)</f>
        <v/>
      </c>
      <c r="C23" s="2" t="str">
        <f>if('Matches Opposing Team'!C23 + 'Matches Allied'!C23 = 0, "", 'Matches Opposing Team'!C23 + 'Matches Allied'!C23)</f>
        <v/>
      </c>
      <c r="D23" s="2" t="str">
        <f>if('Matches Opposing Team'!D23 + 'Matches Allied'!D23 = 0, "", 'Matches Opposing Team'!D23 + 'Matches Allied'!D23)</f>
        <v/>
      </c>
      <c r="E23" s="2" t="str">
        <f>if('Matches Opposing Team'!E23 + 'Matches Allied'!E23 = 0, "", 'Matches Opposing Team'!E23 + 'Matches Allied'!E23)</f>
        <v/>
      </c>
      <c r="F23" s="2" t="str">
        <f>if('Matches Opposing Team'!F23 + 'Matches Allied'!F23 = 0, "", 'Matches Opposing Team'!F23 + 'Matches Allied'!F23)</f>
        <v>2</v>
      </c>
      <c r="G23" s="2" t="str">
        <f>if('Matches Opposing Team'!G23 + 'Matches Allied'!G23 = 0, "", 'Matches Opposing Team'!G23 + 'Matches Allied'!G23)</f>
        <v>2</v>
      </c>
      <c r="H23" s="2" t="str">
        <f>if('Matches Opposing Team'!H23 + 'Matches Allied'!H23 = 0, "", 'Matches Opposing Team'!H23 + 'Matches Allied'!H23)</f>
        <v>1</v>
      </c>
      <c r="I23" s="2" t="str">
        <f>if('Matches Opposing Team'!I23 + 'Matches Allied'!I23 = 0, "", 'Matches Opposing Team'!I23 + 'Matches Allied'!I23)</f>
        <v>1</v>
      </c>
      <c r="J23" s="2" t="str">
        <f>if('Matches Opposing Team'!J23 + 'Matches Allied'!J23 = 0, "", 'Matches Opposing Team'!J23 + 'Matches Allied'!J23)</f>
        <v>1</v>
      </c>
      <c r="K23" s="2" t="str">
        <f>if('Matches Opposing Team'!K23 + 'Matches Allied'!K23 = 0, "", 'Matches Opposing Team'!K23 + 'Matches Allied'!K23)</f>
        <v/>
      </c>
      <c r="L23" s="2" t="str">
        <f>if('Matches Opposing Team'!L23 + 'Matches Allied'!L23 = 0, "", 'Matches Opposing Team'!L23 + 'Matches Allied'!L23)</f>
        <v/>
      </c>
      <c r="M23" s="2" t="str">
        <f>if('Matches Opposing Team'!M23 + 'Matches Allied'!M23 = 0, "", 'Matches Opposing Team'!M23 + 'Matches Allied'!M23)</f>
        <v>1</v>
      </c>
      <c r="N23" s="2" t="str">
        <f>if('Matches Opposing Team'!N23 + 'Matches Allied'!N23 = 0, "", 'Matches Opposing Team'!N23 + 'Matches Allied'!N23)</f>
        <v>1</v>
      </c>
      <c r="O23" s="2" t="str">
        <f>if('Matches Opposing Team'!O23 + 'Matches Allied'!O23 = 0, "", 'Matches Opposing Team'!O23 + 'Matches Allied'!O23)</f>
        <v/>
      </c>
      <c r="P23" s="2" t="str">
        <f>if('Matches Opposing Team'!P23 + 'Matches Allied'!P23 = 0, "", 'Matches Opposing Team'!P23 + 'Matches Allied'!P23)</f>
        <v/>
      </c>
      <c r="Q23" s="2" t="str">
        <f>if('Matches Opposing Team'!Q23 + 'Matches Allied'!Q23 = 0, "", 'Matches Opposing Team'!Q23 + 'Matches Allied'!Q23)</f>
        <v/>
      </c>
      <c r="R23" s="2" t="str">
        <f>if('Matches Opposing Team'!R23 + 'Matches Allied'!R23 = 0, "", 'Matches Opposing Team'!R23 + 'Matches Allied'!R23)</f>
        <v/>
      </c>
      <c r="S23" s="2" t="str">
        <f>if('Matches Opposing Team'!S23 + 'Matches Allied'!S23 = 0, "", 'Matches Opposing Team'!S23 + 'Matches Allied'!S23)</f>
        <v/>
      </c>
      <c r="T23" s="2" t="str">
        <f>if('Matches Opposing Team'!T23 + 'Matches Allied'!T23 = 0, "", 'Matches Opposing Team'!T23 + 'Matches Allied'!T23)</f>
        <v/>
      </c>
      <c r="U23" s="2" t="str">
        <f>if('Matches Opposing Team'!U23 + 'Matches Allied'!U23 = 0, "", 'Matches Opposing Team'!U23 + 'Matches Allied'!U23)</f>
        <v/>
      </c>
      <c r="V23" s="2" t="str">
        <f>if('Matches Opposing Team'!V23 + 'Matches Allied'!V23 = 0, "", 'Matches Opposing Team'!V23 + 'Matches Allied'!V23)</f>
        <v/>
      </c>
      <c r="W23" s="14"/>
      <c r="X23" s="2" t="str">
        <f>if('Matches Opposing Team'!X23 + 'Matches Allied'!X23 = 0, "", 'Matches Opposing Team'!X23 + 'Matches Allied'!X23)</f>
        <v/>
      </c>
    </row>
    <row r="24">
      <c r="A24" s="6" t="str">
        <f>'Matches Played'!B24</f>
        <v>34</v>
      </c>
      <c r="B24" s="2" t="str">
        <f>if('Matches Opposing Team'!B24 + 'Matches Allied'!B24 = 0, "", 'Matches Opposing Team'!B24 + 'Matches Allied'!B24)</f>
        <v>1</v>
      </c>
      <c r="C24" s="2" t="str">
        <f>if('Matches Opposing Team'!C24 + 'Matches Allied'!C24 = 0, "", 'Matches Opposing Team'!C24 + 'Matches Allied'!C24)</f>
        <v/>
      </c>
      <c r="D24" s="2" t="str">
        <f>if('Matches Opposing Team'!D24 + 'Matches Allied'!D24 = 0, "", 'Matches Opposing Team'!D24 + 'Matches Allied'!D24)</f>
        <v>1</v>
      </c>
      <c r="E24" s="2" t="str">
        <f>if('Matches Opposing Team'!E24 + 'Matches Allied'!E24 = 0, "", 'Matches Opposing Team'!E24 + 'Matches Allied'!E24)</f>
        <v/>
      </c>
      <c r="F24" s="2" t="str">
        <f>if('Matches Opposing Team'!F24 + 'Matches Allied'!F24 = 0, "", 'Matches Opposing Team'!F24 + 'Matches Allied'!F24)</f>
        <v/>
      </c>
      <c r="G24" s="2" t="str">
        <f>if('Matches Opposing Team'!G24 + 'Matches Allied'!G24 = 0, "", 'Matches Opposing Team'!G24 + 'Matches Allied'!G24)</f>
        <v/>
      </c>
      <c r="H24" s="2" t="str">
        <f>if('Matches Opposing Team'!H24 + 'Matches Allied'!H24 = 0, "", 'Matches Opposing Team'!H24 + 'Matches Allied'!H24)</f>
        <v/>
      </c>
      <c r="I24" s="2" t="str">
        <f>if('Matches Opposing Team'!I24 + 'Matches Allied'!I24 = 0, "", 'Matches Opposing Team'!I24 + 'Matches Allied'!I24)</f>
        <v>1</v>
      </c>
      <c r="J24" s="2" t="str">
        <f>if('Matches Opposing Team'!J24 + 'Matches Allied'!J24 = 0, "", 'Matches Opposing Team'!J24 + 'Matches Allied'!J24)</f>
        <v/>
      </c>
      <c r="K24" s="2" t="str">
        <f>if('Matches Opposing Team'!K24 + 'Matches Allied'!K24 = 0, "", 'Matches Opposing Team'!K24 + 'Matches Allied'!K24)</f>
        <v>1</v>
      </c>
      <c r="L24" s="2" t="str">
        <f>if('Matches Opposing Team'!L24 + 'Matches Allied'!L24 = 0, "", 'Matches Opposing Team'!L24 + 'Matches Allied'!L24)</f>
        <v/>
      </c>
      <c r="M24" s="2" t="str">
        <f>if('Matches Opposing Team'!M24 + 'Matches Allied'!M24 = 0, "", 'Matches Opposing Team'!M24 + 'Matches Allied'!M24)</f>
        <v/>
      </c>
      <c r="N24" s="2" t="str">
        <f>if('Matches Opposing Team'!N24 + 'Matches Allied'!N24 = 0, "", 'Matches Opposing Team'!N24 + 'Matches Allied'!N24)</f>
        <v>1</v>
      </c>
      <c r="O24" s="2" t="str">
        <f>if('Matches Opposing Team'!O24 + 'Matches Allied'!O24 = 0, "", 'Matches Opposing Team'!O24 + 'Matches Allied'!O24)</f>
        <v>2</v>
      </c>
      <c r="P24" s="2" t="str">
        <f>if('Matches Opposing Team'!P24 + 'Matches Allied'!P24 = 0, "", 'Matches Opposing Team'!P24 + 'Matches Allied'!P24)</f>
        <v>1</v>
      </c>
      <c r="Q24" s="2" t="str">
        <f>if('Matches Opposing Team'!Q24 + 'Matches Allied'!Q24 = 0, "", 'Matches Opposing Team'!Q24 + 'Matches Allied'!Q24)</f>
        <v>1</v>
      </c>
      <c r="R24" s="2" t="str">
        <f>if('Matches Opposing Team'!R24 + 'Matches Allied'!R24 = 0, "", 'Matches Opposing Team'!R24 + 'Matches Allied'!R24)</f>
        <v/>
      </c>
      <c r="S24" s="2" t="str">
        <f>if('Matches Opposing Team'!S24 + 'Matches Allied'!S24 = 0, "", 'Matches Opposing Team'!S24 + 'Matches Allied'!S24)</f>
        <v/>
      </c>
      <c r="T24" s="2" t="str">
        <f>if('Matches Opposing Team'!T24 + 'Matches Allied'!T24 = 0, "", 'Matches Opposing Team'!T24 + 'Matches Allied'!T24)</f>
        <v/>
      </c>
      <c r="U24" s="2" t="str">
        <f>if('Matches Opposing Team'!U24 + 'Matches Allied'!U24 = 0, "", 'Matches Opposing Team'!U24 + 'Matches Allied'!U24)</f>
        <v/>
      </c>
      <c r="V24" s="2" t="str">
        <f>if('Matches Opposing Team'!V24 + 'Matches Allied'!V24 = 0, "", 'Matches Opposing Team'!V24 + 'Matches Allied'!V24)</f>
        <v/>
      </c>
      <c r="W24" s="2" t="str">
        <f>if('Matches Opposing Team'!W24 + 'Matches Allied'!W24 = 0, "", 'Matches Opposing Team'!W24 + 'Matches Allied'!W24)</f>
        <v/>
      </c>
      <c r="X24" s="14"/>
      <c r="Y24" s="2"/>
    </row>
    <row r="25">
      <c r="C25" s="2"/>
      <c r="F25" s="2"/>
      <c r="G25" s="2"/>
      <c r="M25" s="2"/>
      <c r="N25" s="2"/>
      <c r="P25" s="2"/>
      <c r="S25" s="2"/>
      <c r="V25" s="2"/>
    </row>
  </sheetData>
  <drawing r:id="rId1"/>
</worksheet>
</file>