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3"/>
  <workbookPr codeName="ThisWorkbook" defaultThemeVersion="124226"/>
  <xr:revisionPtr revIDLastSave="0" documentId="8_{C2CEF6BD-74EF-4D15-9140-8B9E2CD464AF}" xr6:coauthVersionLast="47" xr6:coauthVersionMax="47" xr10:uidLastSave="{00000000-0000-0000-0000-000000000000}"/>
  <bookViews>
    <workbookView xWindow="480" yWindow="345" windowWidth="17415" windowHeight="8265" firstSheet="2" activeTab="2" xr2:uid="{00000000-000D-0000-FFFF-FFFF00000000}"/>
  </bookViews>
  <sheets>
    <sheet name="Scale generator" sheetId="5" r:id="rId1"/>
    <sheet name="Rytmika" sheetId="7" r:id="rId2"/>
    <sheet name="Ogrywanie skal" sheetId="6" r:id="rId3"/>
    <sheet name="Skale" sheetId="2" r:id="rId4"/>
    <sheet name="Mapa_dzwięków" sheetId="3" r:id="rId5"/>
    <sheet name="Variables" sheetId="4" r:id="rId6"/>
  </sheets>
  <definedNames>
    <definedName name="_xlnm._FilterDatabase" localSheetId="4" hidden="1">Mapa_dzwięków!$A$1:$H$122</definedName>
    <definedName name="_xlnm._FilterDatabase" localSheetId="1" hidden="1">Rytmika!$A$1:$BS$114</definedName>
    <definedName name="All_options">Variables!$G$2:$G$500</definedName>
    <definedName name="CRLF">Variables!$B$1</definedName>
    <definedName name="Diminuncje">Variables!#REF!</definedName>
    <definedName name="General">Variables!#REF!</definedName>
    <definedName name="match_exact_ind">Mapa_dzwięków!$F$1:$F$122</definedName>
    <definedName name="match_Exact_pat_ind">Mapa_dzwięków!$G$1:$G$122</definedName>
    <definedName name="Ogrywanie">Variables!#REF!</definedName>
    <definedName name="Ornament">Variables!#REF!</definedName>
    <definedName name="root_note_idx">'Scale generator'!$B$6</definedName>
    <definedName name="scale_idx">'Scale generator'!$D$6</definedName>
    <definedName name="Soundmap">Mapa_dzwięków!$A$1:$F$122</definedName>
    <definedName name="Soundmap_abc">Mapa_dzwięków!$B$1:$B$122</definedName>
    <definedName name="soundmap_st_note_plus">Mapa_dzwięków!$F$1:$F$122</definedName>
    <definedName name="start_offset">'Scale generator'!$B$25</definedName>
    <definedName name="type_selector">'Scale generator'!$E$22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30" i="6" l="1"/>
  <c r="J430" i="6" s="1"/>
  <c r="L430" i="6" s="1"/>
  <c r="N430" i="6" s="1"/>
  <c r="E430" i="6"/>
  <c r="H428" i="6"/>
  <c r="J428" i="6" s="1"/>
  <c r="L428" i="6" s="1"/>
  <c r="N428" i="6" s="1"/>
  <c r="E428" i="6"/>
  <c r="H426" i="6"/>
  <c r="J426" i="6" s="1"/>
  <c r="L426" i="6" s="1"/>
  <c r="N426" i="6" s="1"/>
  <c r="E426" i="6"/>
  <c r="H424" i="6"/>
  <c r="J424" i="6" s="1"/>
  <c r="L424" i="6" s="1"/>
  <c r="N424" i="6" s="1"/>
  <c r="E424" i="6"/>
  <c r="H422" i="6"/>
  <c r="J422" i="6" s="1"/>
  <c r="E422" i="6"/>
  <c r="H420" i="6"/>
  <c r="J420" i="6" s="1"/>
  <c r="E420" i="6"/>
  <c r="H418" i="6"/>
  <c r="J418" i="6" s="1"/>
  <c r="E418" i="6"/>
  <c r="H416" i="6"/>
  <c r="J416" i="6" s="1"/>
  <c r="E416" i="6"/>
  <c r="H414" i="6"/>
  <c r="J414" i="6" s="1"/>
  <c r="E414" i="6"/>
  <c r="H412" i="6"/>
  <c r="J412" i="6" s="1"/>
  <c r="E412" i="6"/>
  <c r="H410" i="6"/>
  <c r="J410" i="6" s="1"/>
  <c r="E410" i="6"/>
  <c r="H408" i="6"/>
  <c r="J408" i="6" s="1"/>
  <c r="E408" i="6"/>
  <c r="J406" i="6"/>
  <c r="H406" i="6"/>
  <c r="E406" i="6"/>
  <c r="J404" i="6"/>
  <c r="H404" i="6"/>
  <c r="E404" i="6"/>
  <c r="H402" i="6"/>
  <c r="J402" i="6" s="1"/>
  <c r="E402" i="6"/>
  <c r="H400" i="6"/>
  <c r="J400" i="6" s="1"/>
  <c r="E400" i="6"/>
  <c r="M399" i="6"/>
  <c r="N399" i="6"/>
  <c r="M400" i="6"/>
  <c r="N400" i="6"/>
  <c r="M401" i="6"/>
  <c r="N401" i="6"/>
  <c r="M402" i="6"/>
  <c r="N402" i="6"/>
  <c r="H398" i="6"/>
  <c r="J398" i="6" s="1"/>
  <c r="L398" i="6" s="1"/>
  <c r="E398" i="6"/>
  <c r="H396" i="6"/>
  <c r="J396" i="6" s="1"/>
  <c r="L396" i="6" s="1"/>
  <c r="E396" i="6"/>
  <c r="H394" i="6"/>
  <c r="J394" i="6" s="1"/>
  <c r="L394" i="6" s="1"/>
  <c r="E394" i="6"/>
  <c r="H392" i="6"/>
  <c r="J392" i="6" s="1"/>
  <c r="L392" i="6" s="1"/>
  <c r="E392" i="6"/>
  <c r="L390" i="6"/>
  <c r="H390" i="6"/>
  <c r="J390" i="6" s="1"/>
  <c r="E390" i="6"/>
  <c r="H388" i="6"/>
  <c r="J388" i="6" s="1"/>
  <c r="E388" i="6"/>
  <c r="L386" i="6"/>
  <c r="H386" i="6"/>
  <c r="J386" i="6" s="1"/>
  <c r="E386" i="6"/>
  <c r="L384" i="6"/>
  <c r="H384" i="6"/>
  <c r="J384" i="6" s="1"/>
  <c r="E384" i="6"/>
  <c r="L382" i="6"/>
  <c r="J382" i="6"/>
  <c r="H382" i="6"/>
  <c r="E382" i="6"/>
  <c r="L381" i="6"/>
  <c r="J381" i="6"/>
  <c r="H381" i="6"/>
  <c r="E381" i="6"/>
  <c r="L380" i="6"/>
  <c r="J380" i="6"/>
  <c r="H380" i="6"/>
  <c r="E380" i="6"/>
  <c r="J378" i="6"/>
  <c r="H378" i="6"/>
  <c r="E378" i="6"/>
  <c r="J377" i="6"/>
  <c r="H377" i="6"/>
  <c r="E377" i="6"/>
  <c r="J376" i="6"/>
  <c r="H376" i="6"/>
  <c r="E376" i="6"/>
  <c r="H372" i="6"/>
  <c r="M367" i="6"/>
  <c r="M368" i="6"/>
  <c r="M369" i="6"/>
  <c r="M371" i="6"/>
  <c r="M373" i="6"/>
  <c r="G65" i="6"/>
  <c r="I65" i="6" s="1"/>
  <c r="K65" i="6" s="1"/>
  <c r="M65" i="6" s="1"/>
  <c r="O65" i="6" s="1"/>
  <c r="F65" i="6"/>
  <c r="H65" i="6" s="1"/>
  <c r="J65" i="6" s="1"/>
  <c r="L65" i="6" s="1"/>
  <c r="N65" i="6" s="1"/>
  <c r="P65" i="6" s="1"/>
  <c r="G64" i="6"/>
  <c r="I64" i="6" s="1"/>
  <c r="K64" i="6" s="1"/>
  <c r="M64" i="6" s="1"/>
  <c r="O64" i="6" s="1"/>
  <c r="F64" i="6"/>
  <c r="H64" i="6" s="1"/>
  <c r="J64" i="6" s="1"/>
  <c r="L64" i="6" s="1"/>
  <c r="N64" i="6" s="1"/>
  <c r="P64" i="6" s="1"/>
  <c r="G63" i="6"/>
  <c r="I63" i="6" s="1"/>
  <c r="K63" i="6" s="1"/>
  <c r="M63" i="6" s="1"/>
  <c r="O63" i="6" s="1"/>
  <c r="G62" i="6"/>
  <c r="I62" i="6" s="1"/>
  <c r="K62" i="6" s="1"/>
  <c r="M62" i="6" s="1"/>
  <c r="O62" i="6" s="1"/>
  <c r="G59" i="6"/>
  <c r="I59" i="6" s="1"/>
  <c r="F59" i="6"/>
  <c r="H59" i="6" s="1"/>
  <c r="J59" i="6" s="1"/>
  <c r="F37" i="6"/>
  <c r="G37" i="6" s="1"/>
  <c r="H37" i="6" s="1"/>
  <c r="F36" i="6"/>
  <c r="G36" i="6" s="1"/>
  <c r="H36" i="6" s="1"/>
  <c r="F35" i="6"/>
  <c r="G35" i="6" s="1"/>
  <c r="H35" i="6" s="1"/>
  <c r="F34" i="6"/>
  <c r="G34" i="6" s="1"/>
  <c r="H34" i="6" s="1"/>
  <c r="I37" i="6"/>
  <c r="Q37" i="6" s="1"/>
  <c r="U37" i="6" s="1"/>
  <c r="Y37" i="6" s="1"/>
  <c r="AC37" i="6" s="1"/>
  <c r="AG37" i="6" s="1"/>
  <c r="AK37" i="6" s="1"/>
  <c r="AO37" i="6" s="1"/>
  <c r="AS37" i="6" s="1"/>
  <c r="AW37" i="6" s="1"/>
  <c r="BA37" i="6" s="1"/>
  <c r="BE37" i="6" s="1"/>
  <c r="BI37" i="6" s="1"/>
  <c r="BM37" i="6" s="1"/>
  <c r="I36" i="6"/>
  <c r="Q36" i="6" s="1"/>
  <c r="U36" i="6" s="1"/>
  <c r="Y36" i="6" s="1"/>
  <c r="AC36" i="6" s="1"/>
  <c r="AG36" i="6" s="1"/>
  <c r="AK36" i="6" s="1"/>
  <c r="AO36" i="6" s="1"/>
  <c r="AS36" i="6" s="1"/>
  <c r="AW36" i="6" s="1"/>
  <c r="BA36" i="6" s="1"/>
  <c r="BE36" i="6" s="1"/>
  <c r="BI36" i="6" s="1"/>
  <c r="BM36" i="6" s="1"/>
  <c r="I35" i="6"/>
  <c r="Q35" i="6" s="1"/>
  <c r="U35" i="6" s="1"/>
  <c r="Y35" i="6" s="1"/>
  <c r="AC35" i="6" s="1"/>
  <c r="AG35" i="6" s="1"/>
  <c r="AK35" i="6" s="1"/>
  <c r="AO35" i="6" s="1"/>
  <c r="AS35" i="6" s="1"/>
  <c r="AW35" i="6" s="1"/>
  <c r="BA35" i="6" s="1"/>
  <c r="BE35" i="6" s="1"/>
  <c r="BI35" i="6" s="1"/>
  <c r="BM35" i="6" s="1"/>
  <c r="I34" i="6"/>
  <c r="Q34" i="6" s="1"/>
  <c r="U34" i="6" s="1"/>
  <c r="Y34" i="6" s="1"/>
  <c r="AC34" i="6" s="1"/>
  <c r="AG34" i="6" s="1"/>
  <c r="AK34" i="6" s="1"/>
  <c r="AO34" i="6" s="1"/>
  <c r="AS34" i="6" s="1"/>
  <c r="AW34" i="6" s="1"/>
  <c r="BA34" i="6" s="1"/>
  <c r="BE34" i="6" s="1"/>
  <c r="BI34" i="6" s="1"/>
  <c r="BM34" i="6" s="1"/>
  <c r="F9" i="6"/>
  <c r="F7" i="6"/>
  <c r="F61" i="6"/>
  <c r="G60" i="6"/>
  <c r="I60" i="6" s="1"/>
  <c r="I35" i="5"/>
  <c r="J35" i="5" s="1"/>
  <c r="K35" i="5" s="1"/>
  <c r="L35" i="5" s="1"/>
  <c r="M35" i="5" s="1"/>
  <c r="N35" i="5" s="1"/>
  <c r="O35" i="5" s="1"/>
  <c r="P35" i="5" s="1"/>
  <c r="Q35" i="5" s="1"/>
  <c r="R35" i="5" s="1"/>
  <c r="S35" i="5" s="1"/>
  <c r="T35" i="5" s="1"/>
  <c r="U35" i="5" s="1"/>
  <c r="V35" i="5" s="1"/>
  <c r="W35" i="5" s="1"/>
  <c r="X35" i="5" s="1"/>
  <c r="Y35" i="5" s="1"/>
  <c r="Z35" i="5" s="1"/>
  <c r="AA35" i="5" s="1"/>
  <c r="AB35" i="5" s="1"/>
  <c r="H61" i="6" l="1"/>
  <c r="J61" i="6" s="1"/>
  <c r="G61" i="6"/>
  <c r="I61" i="6" s="1"/>
  <c r="J34" i="6"/>
  <c r="N34" i="6" s="1"/>
  <c r="R34" i="6" s="1"/>
  <c r="V34" i="6" s="1"/>
  <c r="Z34" i="6" s="1"/>
  <c r="AD34" i="6" s="1"/>
  <c r="AH34" i="6" s="1"/>
  <c r="AL34" i="6" s="1"/>
  <c r="AP34" i="6" s="1"/>
  <c r="AT34" i="6" s="1"/>
  <c r="AX34" i="6" s="1"/>
  <c r="BB34" i="6" s="1"/>
  <c r="BF34" i="6" s="1"/>
  <c r="BJ34" i="6" s="1"/>
  <c r="BN34" i="6" s="1"/>
  <c r="J35" i="6"/>
  <c r="N35" i="6" s="1"/>
  <c r="R35" i="6" s="1"/>
  <c r="V35" i="6" s="1"/>
  <c r="Z35" i="6" s="1"/>
  <c r="AD35" i="6" s="1"/>
  <c r="AH35" i="6" s="1"/>
  <c r="AL35" i="6" s="1"/>
  <c r="AP35" i="6" s="1"/>
  <c r="AT35" i="6" s="1"/>
  <c r="AX35" i="6" s="1"/>
  <c r="BB35" i="6" s="1"/>
  <c r="BF35" i="6" s="1"/>
  <c r="BJ35" i="6" s="1"/>
  <c r="BN35" i="6" s="1"/>
  <c r="J36" i="6"/>
  <c r="N36" i="6" s="1"/>
  <c r="R36" i="6" s="1"/>
  <c r="V36" i="6" s="1"/>
  <c r="Z36" i="6" s="1"/>
  <c r="AD36" i="6" s="1"/>
  <c r="AH36" i="6" s="1"/>
  <c r="AL36" i="6" s="1"/>
  <c r="AP36" i="6" s="1"/>
  <c r="AT36" i="6" s="1"/>
  <c r="AX36" i="6" s="1"/>
  <c r="BB36" i="6" s="1"/>
  <c r="BF36" i="6" s="1"/>
  <c r="BJ36" i="6" s="1"/>
  <c r="BN36" i="6" s="1"/>
  <c r="J37" i="6"/>
  <c r="N37" i="6" s="1"/>
  <c r="R37" i="6" s="1"/>
  <c r="V37" i="6" s="1"/>
  <c r="Z37" i="6" s="1"/>
  <c r="AD37" i="6" s="1"/>
  <c r="AH37" i="6" s="1"/>
  <c r="AL37" i="6" s="1"/>
  <c r="AP37" i="6" s="1"/>
  <c r="AT37" i="6" s="1"/>
  <c r="AX37" i="6" s="1"/>
  <c r="BB37" i="6" s="1"/>
  <c r="BF37" i="6" s="1"/>
  <c r="BJ37" i="6" s="1"/>
  <c r="BN37" i="6" s="1"/>
  <c r="AJ450" i="6"/>
  <c r="AZ450" i="6" s="1"/>
  <c r="BP450" i="6" s="1"/>
  <c r="AI450" i="6"/>
  <c r="AY450" i="6" s="1"/>
  <c r="BO450" i="6" s="1"/>
  <c r="AH450" i="6"/>
  <c r="AX450" i="6" s="1"/>
  <c r="BN450" i="6" s="1"/>
  <c r="AG450" i="6"/>
  <c r="AW450" i="6" s="1"/>
  <c r="BM450" i="6" s="1"/>
  <c r="AF450" i="6"/>
  <c r="AV450" i="6" s="1"/>
  <c r="BL450" i="6" s="1"/>
  <c r="AE450" i="6"/>
  <c r="AU450" i="6" s="1"/>
  <c r="BK450" i="6" s="1"/>
  <c r="AD450" i="6"/>
  <c r="AT450" i="6" s="1"/>
  <c r="BJ450" i="6" s="1"/>
  <c r="AC450" i="6"/>
  <c r="AS450" i="6" s="1"/>
  <c r="BI450" i="6" s="1"/>
  <c r="AB450" i="6"/>
  <c r="AR450" i="6" s="1"/>
  <c r="BH450" i="6" s="1"/>
  <c r="AA450" i="6"/>
  <c r="AQ450" i="6" s="1"/>
  <c r="BG450" i="6" s="1"/>
  <c r="Z450" i="6"/>
  <c r="AP450" i="6" s="1"/>
  <c r="BF450" i="6" s="1"/>
  <c r="Y450" i="6"/>
  <c r="AO450" i="6" s="1"/>
  <c r="BE450" i="6" s="1"/>
  <c r="X450" i="6"/>
  <c r="AN450" i="6" s="1"/>
  <c r="BD450" i="6" s="1"/>
  <c r="W450" i="6"/>
  <c r="AM450" i="6" s="1"/>
  <c r="BC450" i="6" s="1"/>
  <c r="V450" i="6"/>
  <c r="AL450" i="6" s="1"/>
  <c r="BB450" i="6" s="1"/>
  <c r="AJ449" i="6"/>
  <c r="AZ449" i="6" s="1"/>
  <c r="BP449" i="6" s="1"/>
  <c r="AI449" i="6"/>
  <c r="AY449" i="6" s="1"/>
  <c r="BO449" i="6" s="1"/>
  <c r="AH449" i="6"/>
  <c r="AX449" i="6" s="1"/>
  <c r="BN449" i="6" s="1"/>
  <c r="AG449" i="6"/>
  <c r="AW449" i="6" s="1"/>
  <c r="BM449" i="6" s="1"/>
  <c r="AF449" i="6"/>
  <c r="AV449" i="6" s="1"/>
  <c r="BL449" i="6" s="1"/>
  <c r="AE449" i="6"/>
  <c r="AU449" i="6" s="1"/>
  <c r="BK449" i="6" s="1"/>
  <c r="AD449" i="6"/>
  <c r="AT449" i="6" s="1"/>
  <c r="BJ449" i="6" s="1"/>
  <c r="AC449" i="6"/>
  <c r="AS449" i="6" s="1"/>
  <c r="BI449" i="6" s="1"/>
  <c r="AB449" i="6"/>
  <c r="AR449" i="6" s="1"/>
  <c r="BH449" i="6" s="1"/>
  <c r="AA449" i="6"/>
  <c r="AQ449" i="6" s="1"/>
  <c r="BG449" i="6" s="1"/>
  <c r="Z449" i="6"/>
  <c r="AP449" i="6" s="1"/>
  <c r="BF449" i="6" s="1"/>
  <c r="Y449" i="6"/>
  <c r="AO449" i="6" s="1"/>
  <c r="BE449" i="6" s="1"/>
  <c r="X449" i="6"/>
  <c r="AN449" i="6" s="1"/>
  <c r="BD449" i="6" s="1"/>
  <c r="W449" i="6"/>
  <c r="AM449" i="6" s="1"/>
  <c r="BC449" i="6" s="1"/>
  <c r="V449" i="6"/>
  <c r="AL449" i="6" s="1"/>
  <c r="BB449" i="6" s="1"/>
  <c r="AJ448" i="6"/>
  <c r="AZ448" i="6" s="1"/>
  <c r="BP448" i="6" s="1"/>
  <c r="AI448" i="6"/>
  <c r="AY448" i="6" s="1"/>
  <c r="BO448" i="6" s="1"/>
  <c r="AH448" i="6"/>
  <c r="AX448" i="6" s="1"/>
  <c r="BN448" i="6" s="1"/>
  <c r="AG448" i="6"/>
  <c r="AW448" i="6" s="1"/>
  <c r="BM448" i="6" s="1"/>
  <c r="AF448" i="6"/>
  <c r="AV448" i="6" s="1"/>
  <c r="BL448" i="6" s="1"/>
  <c r="AE448" i="6"/>
  <c r="AU448" i="6" s="1"/>
  <c r="BK448" i="6" s="1"/>
  <c r="AD448" i="6"/>
  <c r="AT448" i="6" s="1"/>
  <c r="BJ448" i="6" s="1"/>
  <c r="AC448" i="6"/>
  <c r="AS448" i="6" s="1"/>
  <c r="BI448" i="6" s="1"/>
  <c r="AB448" i="6"/>
  <c r="AR448" i="6" s="1"/>
  <c r="BH448" i="6" s="1"/>
  <c r="AA448" i="6"/>
  <c r="AQ448" i="6" s="1"/>
  <c r="BG448" i="6" s="1"/>
  <c r="Z448" i="6"/>
  <c r="AP448" i="6" s="1"/>
  <c r="BF448" i="6" s="1"/>
  <c r="Y448" i="6"/>
  <c r="AO448" i="6" s="1"/>
  <c r="BE448" i="6" s="1"/>
  <c r="X448" i="6"/>
  <c r="AN448" i="6" s="1"/>
  <c r="BD448" i="6" s="1"/>
  <c r="W448" i="6"/>
  <c r="AM448" i="6" s="1"/>
  <c r="BC448" i="6" s="1"/>
  <c r="V448" i="6"/>
  <c r="AL448" i="6" s="1"/>
  <c r="BB448" i="6" s="1"/>
  <c r="AJ447" i="6"/>
  <c r="AZ447" i="6" s="1"/>
  <c r="BP447" i="6" s="1"/>
  <c r="AI447" i="6"/>
  <c r="AY447" i="6" s="1"/>
  <c r="BO447" i="6" s="1"/>
  <c r="AH447" i="6"/>
  <c r="AX447" i="6" s="1"/>
  <c r="BN447" i="6" s="1"/>
  <c r="AG447" i="6"/>
  <c r="AW447" i="6" s="1"/>
  <c r="BM447" i="6" s="1"/>
  <c r="AF447" i="6"/>
  <c r="AV447" i="6" s="1"/>
  <c r="BL447" i="6" s="1"/>
  <c r="AE447" i="6"/>
  <c r="AU447" i="6" s="1"/>
  <c r="BK447" i="6" s="1"/>
  <c r="AD447" i="6"/>
  <c r="AT447" i="6" s="1"/>
  <c r="BJ447" i="6" s="1"/>
  <c r="AC447" i="6"/>
  <c r="AS447" i="6" s="1"/>
  <c r="BI447" i="6" s="1"/>
  <c r="AB447" i="6"/>
  <c r="AR447" i="6" s="1"/>
  <c r="BH447" i="6" s="1"/>
  <c r="AA447" i="6"/>
  <c r="AQ447" i="6" s="1"/>
  <c r="BG447" i="6" s="1"/>
  <c r="Z447" i="6"/>
  <c r="AP447" i="6" s="1"/>
  <c r="BF447" i="6" s="1"/>
  <c r="Y447" i="6"/>
  <c r="AO447" i="6" s="1"/>
  <c r="BE447" i="6" s="1"/>
  <c r="X447" i="6"/>
  <c r="AN447" i="6" s="1"/>
  <c r="BD447" i="6" s="1"/>
  <c r="W447" i="6"/>
  <c r="AM447" i="6" s="1"/>
  <c r="BC447" i="6" s="1"/>
  <c r="V447" i="6"/>
  <c r="AL447" i="6" s="1"/>
  <c r="BB447" i="6" s="1"/>
  <c r="U450" i="6"/>
  <c r="AK450" i="6" s="1"/>
  <c r="BA450" i="6" s="1"/>
  <c r="U449" i="6"/>
  <c r="AK449" i="6" s="1"/>
  <c r="BA449" i="6" s="1"/>
  <c r="U448" i="6"/>
  <c r="AK448" i="6" s="1"/>
  <c r="BA448" i="6" s="1"/>
  <c r="U447" i="6"/>
  <c r="AK447" i="6" s="1"/>
  <c r="BA447" i="6" s="1"/>
  <c r="AJ445" i="6"/>
  <c r="AZ445" i="6" s="1"/>
  <c r="BP445" i="6" s="1"/>
  <c r="AI445" i="6"/>
  <c r="AY445" i="6" s="1"/>
  <c r="BO445" i="6" s="1"/>
  <c r="AH445" i="6"/>
  <c r="AX445" i="6" s="1"/>
  <c r="BN445" i="6" s="1"/>
  <c r="AG445" i="6"/>
  <c r="AW445" i="6" s="1"/>
  <c r="BM445" i="6" s="1"/>
  <c r="AF445" i="6"/>
  <c r="AV445" i="6" s="1"/>
  <c r="BL445" i="6" s="1"/>
  <c r="AE445" i="6"/>
  <c r="AU445" i="6" s="1"/>
  <c r="BK445" i="6" s="1"/>
  <c r="AD445" i="6"/>
  <c r="AT445" i="6" s="1"/>
  <c r="BJ445" i="6" s="1"/>
  <c r="AC445" i="6"/>
  <c r="AS445" i="6" s="1"/>
  <c r="BI445" i="6" s="1"/>
  <c r="AB445" i="6"/>
  <c r="AR445" i="6" s="1"/>
  <c r="BH445" i="6" s="1"/>
  <c r="AA445" i="6"/>
  <c r="AQ445" i="6" s="1"/>
  <c r="BG445" i="6" s="1"/>
  <c r="Z445" i="6"/>
  <c r="AP445" i="6" s="1"/>
  <c r="BF445" i="6" s="1"/>
  <c r="Y445" i="6"/>
  <c r="AO445" i="6" s="1"/>
  <c r="BE445" i="6" s="1"/>
  <c r="X445" i="6"/>
  <c r="AN445" i="6" s="1"/>
  <c r="BD445" i="6" s="1"/>
  <c r="W445" i="6"/>
  <c r="AM445" i="6" s="1"/>
  <c r="BC445" i="6" s="1"/>
  <c r="V445" i="6"/>
  <c r="AL445" i="6" s="1"/>
  <c r="BB445" i="6" s="1"/>
  <c r="U445" i="6"/>
  <c r="AK445" i="6" s="1"/>
  <c r="BA445" i="6" s="1"/>
  <c r="T446" i="6"/>
  <c r="AJ446" i="6" s="1"/>
  <c r="AZ446" i="6" s="1"/>
  <c r="BP446" i="6" s="1"/>
  <c r="S446" i="6"/>
  <c r="AI446" i="6" s="1"/>
  <c r="AY446" i="6" s="1"/>
  <c r="BO446" i="6" s="1"/>
  <c r="R446" i="6"/>
  <c r="AH446" i="6" s="1"/>
  <c r="AX446" i="6" s="1"/>
  <c r="BN446" i="6" s="1"/>
  <c r="Q446" i="6"/>
  <c r="AG446" i="6" s="1"/>
  <c r="AW446" i="6" s="1"/>
  <c r="BM446" i="6" s="1"/>
  <c r="P446" i="6"/>
  <c r="AF446" i="6" s="1"/>
  <c r="AV446" i="6" s="1"/>
  <c r="BL446" i="6" s="1"/>
  <c r="O446" i="6"/>
  <c r="AE446" i="6" s="1"/>
  <c r="AU446" i="6" s="1"/>
  <c r="BK446" i="6" s="1"/>
  <c r="N446" i="6"/>
  <c r="AD446" i="6" s="1"/>
  <c r="AT446" i="6" s="1"/>
  <c r="BJ446" i="6" s="1"/>
  <c r="M446" i="6"/>
  <c r="AC446" i="6" s="1"/>
  <c r="AS446" i="6" s="1"/>
  <c r="BI446" i="6" s="1"/>
  <c r="L446" i="6"/>
  <c r="AB446" i="6" s="1"/>
  <c r="AR446" i="6" s="1"/>
  <c r="BH446" i="6" s="1"/>
  <c r="K446" i="6"/>
  <c r="AA446" i="6" s="1"/>
  <c r="AQ446" i="6" s="1"/>
  <c r="BG446" i="6" s="1"/>
  <c r="J446" i="6"/>
  <c r="Z446" i="6" s="1"/>
  <c r="AP446" i="6" s="1"/>
  <c r="BF446" i="6" s="1"/>
  <c r="I446" i="6"/>
  <c r="Y446" i="6" s="1"/>
  <c r="AO446" i="6" s="1"/>
  <c r="BE446" i="6" s="1"/>
  <c r="H446" i="6"/>
  <c r="X446" i="6" s="1"/>
  <c r="AN446" i="6" s="1"/>
  <c r="BD446" i="6" s="1"/>
  <c r="G446" i="6"/>
  <c r="W446" i="6" s="1"/>
  <c r="AM446" i="6" s="1"/>
  <c r="BC446" i="6" s="1"/>
  <c r="F446" i="6"/>
  <c r="V446" i="6" s="1"/>
  <c r="AL446" i="6" s="1"/>
  <c r="BB446" i="6" s="1"/>
  <c r="E446" i="6"/>
  <c r="U446" i="6" s="1"/>
  <c r="AK446" i="6" s="1"/>
  <c r="BA446" i="6" s="1"/>
  <c r="AJ444" i="6"/>
  <c r="AZ444" i="6" s="1"/>
  <c r="BP444" i="6" s="1"/>
  <c r="AI444" i="6"/>
  <c r="AY444" i="6" s="1"/>
  <c r="BO444" i="6" s="1"/>
  <c r="AH444" i="6"/>
  <c r="AX444" i="6" s="1"/>
  <c r="BN444" i="6" s="1"/>
  <c r="AG444" i="6"/>
  <c r="AW444" i="6" s="1"/>
  <c r="BM444" i="6" s="1"/>
  <c r="AF444" i="6"/>
  <c r="AV444" i="6" s="1"/>
  <c r="BL444" i="6" s="1"/>
  <c r="AE444" i="6"/>
  <c r="AU444" i="6" s="1"/>
  <c r="BK444" i="6" s="1"/>
  <c r="AD444" i="6"/>
  <c r="AT444" i="6" s="1"/>
  <c r="BJ444" i="6" s="1"/>
  <c r="AC444" i="6"/>
  <c r="AS444" i="6" s="1"/>
  <c r="BI444" i="6" s="1"/>
  <c r="AB444" i="6"/>
  <c r="AR444" i="6" s="1"/>
  <c r="BH444" i="6" s="1"/>
  <c r="AA444" i="6"/>
  <c r="AQ444" i="6" s="1"/>
  <c r="BG444" i="6" s="1"/>
  <c r="Z444" i="6"/>
  <c r="AP444" i="6" s="1"/>
  <c r="BF444" i="6" s="1"/>
  <c r="Y444" i="6"/>
  <c r="AO444" i="6" s="1"/>
  <c r="BE444" i="6" s="1"/>
  <c r="X444" i="6"/>
  <c r="AN444" i="6" s="1"/>
  <c r="BD444" i="6" s="1"/>
  <c r="W444" i="6"/>
  <c r="AM444" i="6" s="1"/>
  <c r="BC444" i="6" s="1"/>
  <c r="V444" i="6"/>
  <c r="AL444" i="6" s="1"/>
  <c r="BB444" i="6" s="1"/>
  <c r="AJ443" i="6"/>
  <c r="AZ443" i="6" s="1"/>
  <c r="BP443" i="6" s="1"/>
  <c r="AI443" i="6"/>
  <c r="AY443" i="6" s="1"/>
  <c r="BO443" i="6" s="1"/>
  <c r="AH443" i="6"/>
  <c r="AX443" i="6" s="1"/>
  <c r="BN443" i="6" s="1"/>
  <c r="AG443" i="6"/>
  <c r="AW443" i="6" s="1"/>
  <c r="BM443" i="6" s="1"/>
  <c r="AF443" i="6"/>
  <c r="AV443" i="6" s="1"/>
  <c r="BL443" i="6" s="1"/>
  <c r="AE443" i="6"/>
  <c r="AU443" i="6" s="1"/>
  <c r="BK443" i="6" s="1"/>
  <c r="AD443" i="6"/>
  <c r="AT443" i="6" s="1"/>
  <c r="BJ443" i="6" s="1"/>
  <c r="AC443" i="6"/>
  <c r="AS443" i="6" s="1"/>
  <c r="BI443" i="6" s="1"/>
  <c r="AB443" i="6"/>
  <c r="AR443" i="6" s="1"/>
  <c r="BH443" i="6" s="1"/>
  <c r="AA443" i="6"/>
  <c r="AQ443" i="6" s="1"/>
  <c r="BG443" i="6" s="1"/>
  <c r="Z443" i="6"/>
  <c r="AP443" i="6" s="1"/>
  <c r="BF443" i="6" s="1"/>
  <c r="Y443" i="6"/>
  <c r="AO443" i="6" s="1"/>
  <c r="BE443" i="6" s="1"/>
  <c r="X443" i="6"/>
  <c r="AN443" i="6" s="1"/>
  <c r="BD443" i="6" s="1"/>
  <c r="W443" i="6"/>
  <c r="AM443" i="6" s="1"/>
  <c r="BC443" i="6" s="1"/>
  <c r="V443" i="6"/>
  <c r="AL443" i="6" s="1"/>
  <c r="BB443" i="6" s="1"/>
  <c r="U444" i="6"/>
  <c r="AK444" i="6" s="1"/>
  <c r="BA444" i="6" s="1"/>
  <c r="U443" i="6"/>
  <c r="AK443" i="6" s="1"/>
  <c r="BA443" i="6" s="1"/>
  <c r="D134" i="7"/>
  <c r="A134" i="7"/>
  <c r="D133" i="7"/>
  <c r="A133" i="7"/>
  <c r="D132" i="7"/>
  <c r="A132" i="7"/>
  <c r="D131" i="7"/>
  <c r="A131" i="7"/>
  <c r="D130" i="7"/>
  <c r="A130" i="7"/>
  <c r="D129" i="7"/>
  <c r="A129" i="7"/>
  <c r="D128" i="7"/>
  <c r="A128" i="7"/>
  <c r="D127" i="7"/>
  <c r="A127" i="7"/>
  <c r="AN442" i="6"/>
  <c r="BF442" i="6" s="1"/>
  <c r="AM442" i="6"/>
  <c r="BE442" i="6" s="1"/>
  <c r="AL442" i="6"/>
  <c r="BD442" i="6" s="1"/>
  <c r="AK442" i="6"/>
  <c r="BC442" i="6" s="1"/>
  <c r="AJ442" i="6"/>
  <c r="BB442" i="6" s="1"/>
  <c r="AI442" i="6"/>
  <c r="BA442" i="6" s="1"/>
  <c r="AH442" i="6"/>
  <c r="AZ442" i="6" s="1"/>
  <c r="AG442" i="6"/>
  <c r="AY442" i="6" s="1"/>
  <c r="AF442" i="6"/>
  <c r="AX442" i="6" s="1"/>
  <c r="BP442" i="6" s="1"/>
  <c r="AE442" i="6"/>
  <c r="AW442" i="6" s="1"/>
  <c r="BO442" i="6" s="1"/>
  <c r="AD442" i="6"/>
  <c r="AV442" i="6" s="1"/>
  <c r="BN442" i="6" s="1"/>
  <c r="AC442" i="6"/>
  <c r="AU442" i="6" s="1"/>
  <c r="BM442" i="6" s="1"/>
  <c r="AB442" i="6"/>
  <c r="AT442" i="6" s="1"/>
  <c r="BL442" i="6" s="1"/>
  <c r="AA442" i="6"/>
  <c r="AS442" i="6" s="1"/>
  <c r="BK442" i="6" s="1"/>
  <c r="Z442" i="6"/>
  <c r="AR442" i="6" s="1"/>
  <c r="BJ442" i="6" s="1"/>
  <c r="Y442" i="6"/>
  <c r="AQ442" i="6" s="1"/>
  <c r="BI442" i="6" s="1"/>
  <c r="X442" i="6"/>
  <c r="AP442" i="6" s="1"/>
  <c r="BH442" i="6" s="1"/>
  <c r="AN441" i="6"/>
  <c r="BF441" i="6" s="1"/>
  <c r="AM441" i="6"/>
  <c r="BE441" i="6" s="1"/>
  <c r="AL441" i="6"/>
  <c r="BD441" i="6" s="1"/>
  <c r="AK441" i="6"/>
  <c r="BC441" i="6" s="1"/>
  <c r="AJ441" i="6"/>
  <c r="BB441" i="6" s="1"/>
  <c r="AI441" i="6"/>
  <c r="BA441" i="6" s="1"/>
  <c r="AH441" i="6"/>
  <c r="AZ441" i="6" s="1"/>
  <c r="AG441" i="6"/>
  <c r="AY441" i="6" s="1"/>
  <c r="AF441" i="6"/>
  <c r="AX441" i="6" s="1"/>
  <c r="BP441" i="6" s="1"/>
  <c r="AE441" i="6"/>
  <c r="AW441" i="6" s="1"/>
  <c r="BO441" i="6" s="1"/>
  <c r="AD441" i="6"/>
  <c r="AV441" i="6" s="1"/>
  <c r="BN441" i="6" s="1"/>
  <c r="AC441" i="6"/>
  <c r="AU441" i="6" s="1"/>
  <c r="BM441" i="6" s="1"/>
  <c r="AB441" i="6"/>
  <c r="AT441" i="6" s="1"/>
  <c r="BL441" i="6" s="1"/>
  <c r="AA441" i="6"/>
  <c r="AS441" i="6" s="1"/>
  <c r="BK441" i="6" s="1"/>
  <c r="Z441" i="6"/>
  <c r="AR441" i="6" s="1"/>
  <c r="BJ441" i="6" s="1"/>
  <c r="Y441" i="6"/>
  <c r="AQ441" i="6" s="1"/>
  <c r="BI441" i="6" s="1"/>
  <c r="X441" i="6"/>
  <c r="AP441" i="6" s="1"/>
  <c r="BH441" i="6" s="1"/>
  <c r="AN440" i="6"/>
  <c r="BF440" i="6" s="1"/>
  <c r="AM440" i="6"/>
  <c r="BE440" i="6" s="1"/>
  <c r="AL440" i="6"/>
  <c r="BD440" i="6" s="1"/>
  <c r="AK440" i="6"/>
  <c r="BC440" i="6" s="1"/>
  <c r="AJ440" i="6"/>
  <c r="BB440" i="6" s="1"/>
  <c r="AI440" i="6"/>
  <c r="BA440" i="6" s="1"/>
  <c r="AH440" i="6"/>
  <c r="AZ440" i="6" s="1"/>
  <c r="AG440" i="6"/>
  <c r="AY440" i="6" s="1"/>
  <c r="AF440" i="6"/>
  <c r="AX440" i="6" s="1"/>
  <c r="BP440" i="6" s="1"/>
  <c r="AE440" i="6"/>
  <c r="AW440" i="6" s="1"/>
  <c r="BO440" i="6" s="1"/>
  <c r="AD440" i="6"/>
  <c r="AV440" i="6" s="1"/>
  <c r="BN440" i="6" s="1"/>
  <c r="AC440" i="6"/>
  <c r="AU440" i="6" s="1"/>
  <c r="BM440" i="6" s="1"/>
  <c r="AB440" i="6"/>
  <c r="AT440" i="6" s="1"/>
  <c r="BL440" i="6" s="1"/>
  <c r="AA440" i="6"/>
  <c r="AS440" i="6" s="1"/>
  <c r="BK440" i="6" s="1"/>
  <c r="Z440" i="6"/>
  <c r="AR440" i="6" s="1"/>
  <c r="BJ440" i="6" s="1"/>
  <c r="Y440" i="6"/>
  <c r="AQ440" i="6" s="1"/>
  <c r="BI440" i="6" s="1"/>
  <c r="X440" i="6"/>
  <c r="AP440" i="6" s="1"/>
  <c r="BH440" i="6" s="1"/>
  <c r="AN439" i="6"/>
  <c r="BF439" i="6" s="1"/>
  <c r="AM439" i="6"/>
  <c r="BE439" i="6" s="1"/>
  <c r="AL439" i="6"/>
  <c r="BD439" i="6" s="1"/>
  <c r="AK439" i="6"/>
  <c r="BC439" i="6" s="1"/>
  <c r="AJ439" i="6"/>
  <c r="BB439" i="6" s="1"/>
  <c r="AI439" i="6"/>
  <c r="BA439" i="6" s="1"/>
  <c r="AH439" i="6"/>
  <c r="AZ439" i="6" s="1"/>
  <c r="AG439" i="6"/>
  <c r="AY439" i="6" s="1"/>
  <c r="AF439" i="6"/>
  <c r="AX439" i="6" s="1"/>
  <c r="BP439" i="6" s="1"/>
  <c r="AE439" i="6"/>
  <c r="AW439" i="6" s="1"/>
  <c r="BO439" i="6" s="1"/>
  <c r="AD439" i="6"/>
  <c r="AV439" i="6" s="1"/>
  <c r="BN439" i="6" s="1"/>
  <c r="AC439" i="6"/>
  <c r="AU439" i="6" s="1"/>
  <c r="BM439" i="6" s="1"/>
  <c r="AB439" i="6"/>
  <c r="AT439" i="6" s="1"/>
  <c r="BL439" i="6" s="1"/>
  <c r="AA439" i="6"/>
  <c r="AS439" i="6" s="1"/>
  <c r="BK439" i="6" s="1"/>
  <c r="Z439" i="6"/>
  <c r="AR439" i="6" s="1"/>
  <c r="BJ439" i="6" s="1"/>
  <c r="Y439" i="6"/>
  <c r="AQ439" i="6" s="1"/>
  <c r="BI439" i="6" s="1"/>
  <c r="X439" i="6"/>
  <c r="AP439" i="6" s="1"/>
  <c r="BH439" i="6" s="1"/>
  <c r="W442" i="6"/>
  <c r="AO442" i="6" s="1"/>
  <c r="BG442" i="6" s="1"/>
  <c r="W441" i="6"/>
  <c r="AO441" i="6" s="1"/>
  <c r="BG441" i="6" s="1"/>
  <c r="W440" i="6"/>
  <c r="AO440" i="6" s="1"/>
  <c r="BG440" i="6" s="1"/>
  <c r="W439" i="6"/>
  <c r="AO439" i="6" s="1"/>
  <c r="BG439" i="6" s="1"/>
  <c r="O434" i="6"/>
  <c r="Y434" i="6" s="1"/>
  <c r="AI434" i="6" s="1"/>
  <c r="AS434" i="6" s="1"/>
  <c r="BC434" i="6" s="1"/>
  <c r="BM434" i="6" s="1"/>
  <c r="X438" i="6"/>
  <c r="AH438" i="6" s="1"/>
  <c r="AR438" i="6" s="1"/>
  <c r="BB438" i="6" s="1"/>
  <c r="BL438" i="6" s="1"/>
  <c r="W438" i="6"/>
  <c r="AG438" i="6" s="1"/>
  <c r="AQ438" i="6" s="1"/>
  <c r="BA438" i="6" s="1"/>
  <c r="BK438" i="6" s="1"/>
  <c r="V438" i="6"/>
  <c r="AF438" i="6" s="1"/>
  <c r="AP438" i="6" s="1"/>
  <c r="AZ438" i="6" s="1"/>
  <c r="BJ438" i="6" s="1"/>
  <c r="U438" i="6"/>
  <c r="AE438" i="6" s="1"/>
  <c r="AO438" i="6" s="1"/>
  <c r="AY438" i="6" s="1"/>
  <c r="BI438" i="6" s="1"/>
  <c r="T438" i="6"/>
  <c r="AD438" i="6" s="1"/>
  <c r="AN438" i="6" s="1"/>
  <c r="AX438" i="6" s="1"/>
  <c r="BH438" i="6" s="1"/>
  <c r="S438" i="6"/>
  <c r="AC438" i="6" s="1"/>
  <c r="AM438" i="6" s="1"/>
  <c r="AW438" i="6" s="1"/>
  <c r="BG438" i="6" s="1"/>
  <c r="R438" i="6"/>
  <c r="AB438" i="6" s="1"/>
  <c r="AL438" i="6" s="1"/>
  <c r="AV438" i="6" s="1"/>
  <c r="BF438" i="6" s="1"/>
  <c r="BP438" i="6" s="1"/>
  <c r="Q438" i="6"/>
  <c r="AA438" i="6" s="1"/>
  <c r="AK438" i="6" s="1"/>
  <c r="AU438" i="6" s="1"/>
  <c r="BE438" i="6" s="1"/>
  <c r="BO438" i="6" s="1"/>
  <c r="P438" i="6"/>
  <c r="Z438" i="6" s="1"/>
  <c r="AJ438" i="6" s="1"/>
  <c r="AT438" i="6" s="1"/>
  <c r="BD438" i="6" s="1"/>
  <c r="BN438" i="6" s="1"/>
  <c r="X437" i="6"/>
  <c r="AH437" i="6" s="1"/>
  <c r="AR437" i="6" s="1"/>
  <c r="BB437" i="6" s="1"/>
  <c r="BL437" i="6" s="1"/>
  <c r="W437" i="6"/>
  <c r="AG437" i="6" s="1"/>
  <c r="AQ437" i="6" s="1"/>
  <c r="BA437" i="6" s="1"/>
  <c r="BK437" i="6" s="1"/>
  <c r="V437" i="6"/>
  <c r="AF437" i="6" s="1"/>
  <c r="AP437" i="6" s="1"/>
  <c r="AZ437" i="6" s="1"/>
  <c r="BJ437" i="6" s="1"/>
  <c r="U437" i="6"/>
  <c r="AE437" i="6" s="1"/>
  <c r="AO437" i="6" s="1"/>
  <c r="AY437" i="6" s="1"/>
  <c r="BI437" i="6" s="1"/>
  <c r="T437" i="6"/>
  <c r="AD437" i="6" s="1"/>
  <c r="AN437" i="6" s="1"/>
  <c r="AX437" i="6" s="1"/>
  <c r="BH437" i="6" s="1"/>
  <c r="S437" i="6"/>
  <c r="AC437" i="6" s="1"/>
  <c r="AM437" i="6" s="1"/>
  <c r="AW437" i="6" s="1"/>
  <c r="BG437" i="6" s="1"/>
  <c r="R437" i="6"/>
  <c r="AB437" i="6" s="1"/>
  <c r="AL437" i="6" s="1"/>
  <c r="AV437" i="6" s="1"/>
  <c r="BF437" i="6" s="1"/>
  <c r="BP437" i="6" s="1"/>
  <c r="Q437" i="6"/>
  <c r="AA437" i="6" s="1"/>
  <c r="AK437" i="6" s="1"/>
  <c r="AU437" i="6" s="1"/>
  <c r="BE437" i="6" s="1"/>
  <c r="BO437" i="6" s="1"/>
  <c r="P437" i="6"/>
  <c r="Z437" i="6" s="1"/>
  <c r="AJ437" i="6" s="1"/>
  <c r="AT437" i="6" s="1"/>
  <c r="BD437" i="6" s="1"/>
  <c r="BN437" i="6" s="1"/>
  <c r="X436" i="6"/>
  <c r="AH436" i="6" s="1"/>
  <c r="AR436" i="6" s="1"/>
  <c r="BB436" i="6" s="1"/>
  <c r="BL436" i="6" s="1"/>
  <c r="W436" i="6"/>
  <c r="AG436" i="6" s="1"/>
  <c r="AQ436" i="6" s="1"/>
  <c r="BA436" i="6" s="1"/>
  <c r="BK436" i="6" s="1"/>
  <c r="V436" i="6"/>
  <c r="AF436" i="6" s="1"/>
  <c r="AP436" i="6" s="1"/>
  <c r="AZ436" i="6" s="1"/>
  <c r="BJ436" i="6" s="1"/>
  <c r="U436" i="6"/>
  <c r="AE436" i="6" s="1"/>
  <c r="AO436" i="6" s="1"/>
  <c r="AY436" i="6" s="1"/>
  <c r="BI436" i="6" s="1"/>
  <c r="T436" i="6"/>
  <c r="AD436" i="6" s="1"/>
  <c r="AN436" i="6" s="1"/>
  <c r="AX436" i="6" s="1"/>
  <c r="BH436" i="6" s="1"/>
  <c r="S436" i="6"/>
  <c r="AC436" i="6" s="1"/>
  <c r="AM436" i="6" s="1"/>
  <c r="AW436" i="6" s="1"/>
  <c r="BG436" i="6" s="1"/>
  <c r="R436" i="6"/>
  <c r="AB436" i="6" s="1"/>
  <c r="AL436" i="6" s="1"/>
  <c r="AV436" i="6" s="1"/>
  <c r="BF436" i="6" s="1"/>
  <c r="BP436" i="6" s="1"/>
  <c r="Q436" i="6"/>
  <c r="AA436" i="6" s="1"/>
  <c r="AK436" i="6" s="1"/>
  <c r="AU436" i="6" s="1"/>
  <c r="BE436" i="6" s="1"/>
  <c r="BO436" i="6" s="1"/>
  <c r="P436" i="6"/>
  <c r="Z436" i="6" s="1"/>
  <c r="AJ436" i="6" s="1"/>
  <c r="AT436" i="6" s="1"/>
  <c r="BD436" i="6" s="1"/>
  <c r="BN436" i="6" s="1"/>
  <c r="X435" i="6"/>
  <c r="AH435" i="6" s="1"/>
  <c r="AR435" i="6" s="1"/>
  <c r="BB435" i="6" s="1"/>
  <c r="BL435" i="6" s="1"/>
  <c r="W435" i="6"/>
  <c r="AG435" i="6" s="1"/>
  <c r="AQ435" i="6" s="1"/>
  <c r="BA435" i="6" s="1"/>
  <c r="BK435" i="6" s="1"/>
  <c r="V435" i="6"/>
  <c r="AF435" i="6" s="1"/>
  <c r="AP435" i="6" s="1"/>
  <c r="AZ435" i="6" s="1"/>
  <c r="BJ435" i="6" s="1"/>
  <c r="U435" i="6"/>
  <c r="AE435" i="6" s="1"/>
  <c r="AO435" i="6" s="1"/>
  <c r="AY435" i="6" s="1"/>
  <c r="BI435" i="6" s="1"/>
  <c r="T435" i="6"/>
  <c r="AD435" i="6" s="1"/>
  <c r="AN435" i="6" s="1"/>
  <c r="AX435" i="6" s="1"/>
  <c r="BH435" i="6" s="1"/>
  <c r="S435" i="6"/>
  <c r="AC435" i="6" s="1"/>
  <c r="AM435" i="6" s="1"/>
  <c r="AW435" i="6" s="1"/>
  <c r="BG435" i="6" s="1"/>
  <c r="R435" i="6"/>
  <c r="AB435" i="6" s="1"/>
  <c r="AL435" i="6" s="1"/>
  <c r="AV435" i="6" s="1"/>
  <c r="BF435" i="6" s="1"/>
  <c r="BP435" i="6" s="1"/>
  <c r="Q435" i="6"/>
  <c r="AA435" i="6" s="1"/>
  <c r="AK435" i="6" s="1"/>
  <c r="AU435" i="6" s="1"/>
  <c r="BE435" i="6" s="1"/>
  <c r="BO435" i="6" s="1"/>
  <c r="P435" i="6"/>
  <c r="Z435" i="6" s="1"/>
  <c r="AJ435" i="6" s="1"/>
  <c r="AT435" i="6" s="1"/>
  <c r="BD435" i="6" s="1"/>
  <c r="BN435" i="6" s="1"/>
  <c r="X434" i="6"/>
  <c r="AH434" i="6" s="1"/>
  <c r="AR434" i="6" s="1"/>
  <c r="BB434" i="6" s="1"/>
  <c r="BL434" i="6" s="1"/>
  <c r="W434" i="6"/>
  <c r="AG434" i="6" s="1"/>
  <c r="AQ434" i="6" s="1"/>
  <c r="BA434" i="6" s="1"/>
  <c r="BK434" i="6" s="1"/>
  <c r="V434" i="6"/>
  <c r="AF434" i="6" s="1"/>
  <c r="AP434" i="6" s="1"/>
  <c r="AZ434" i="6" s="1"/>
  <c r="BJ434" i="6" s="1"/>
  <c r="U434" i="6"/>
  <c r="AE434" i="6" s="1"/>
  <c r="AO434" i="6" s="1"/>
  <c r="AY434" i="6" s="1"/>
  <c r="BI434" i="6" s="1"/>
  <c r="T434" i="6"/>
  <c r="AD434" i="6" s="1"/>
  <c r="AN434" i="6" s="1"/>
  <c r="AX434" i="6" s="1"/>
  <c r="BH434" i="6" s="1"/>
  <c r="S434" i="6"/>
  <c r="AC434" i="6" s="1"/>
  <c r="AM434" i="6" s="1"/>
  <c r="AW434" i="6" s="1"/>
  <c r="BG434" i="6" s="1"/>
  <c r="R434" i="6"/>
  <c r="AB434" i="6" s="1"/>
  <c r="AL434" i="6" s="1"/>
  <c r="AV434" i="6" s="1"/>
  <c r="BF434" i="6" s="1"/>
  <c r="BP434" i="6" s="1"/>
  <c r="Q434" i="6"/>
  <c r="AA434" i="6" s="1"/>
  <c r="AK434" i="6" s="1"/>
  <c r="AU434" i="6" s="1"/>
  <c r="BE434" i="6" s="1"/>
  <c r="BO434" i="6" s="1"/>
  <c r="P434" i="6"/>
  <c r="Z434" i="6" s="1"/>
  <c r="AJ434" i="6" s="1"/>
  <c r="AT434" i="6" s="1"/>
  <c r="BD434" i="6" s="1"/>
  <c r="BN434" i="6" s="1"/>
  <c r="X433" i="6"/>
  <c r="AH433" i="6" s="1"/>
  <c r="AR433" i="6" s="1"/>
  <c r="BB433" i="6" s="1"/>
  <c r="BL433" i="6" s="1"/>
  <c r="W433" i="6"/>
  <c r="AG433" i="6" s="1"/>
  <c r="AQ433" i="6" s="1"/>
  <c r="BA433" i="6" s="1"/>
  <c r="BK433" i="6" s="1"/>
  <c r="V433" i="6"/>
  <c r="AF433" i="6" s="1"/>
  <c r="AP433" i="6" s="1"/>
  <c r="AZ433" i="6" s="1"/>
  <c r="BJ433" i="6" s="1"/>
  <c r="U433" i="6"/>
  <c r="AE433" i="6" s="1"/>
  <c r="AO433" i="6" s="1"/>
  <c r="AY433" i="6" s="1"/>
  <c r="BI433" i="6" s="1"/>
  <c r="T433" i="6"/>
  <c r="AD433" i="6" s="1"/>
  <c r="AN433" i="6" s="1"/>
  <c r="AX433" i="6" s="1"/>
  <c r="BH433" i="6" s="1"/>
  <c r="S433" i="6"/>
  <c r="AC433" i="6" s="1"/>
  <c r="AM433" i="6" s="1"/>
  <c r="AW433" i="6" s="1"/>
  <c r="BG433" i="6" s="1"/>
  <c r="R433" i="6"/>
  <c r="AB433" i="6" s="1"/>
  <c r="AL433" i="6" s="1"/>
  <c r="AV433" i="6" s="1"/>
  <c r="BF433" i="6" s="1"/>
  <c r="BP433" i="6" s="1"/>
  <c r="Q433" i="6"/>
  <c r="AA433" i="6" s="1"/>
  <c r="AK433" i="6" s="1"/>
  <c r="AU433" i="6" s="1"/>
  <c r="BE433" i="6" s="1"/>
  <c r="BO433" i="6" s="1"/>
  <c r="P433" i="6"/>
  <c r="Z433" i="6" s="1"/>
  <c r="AJ433" i="6" s="1"/>
  <c r="AT433" i="6" s="1"/>
  <c r="BD433" i="6" s="1"/>
  <c r="BN433" i="6" s="1"/>
  <c r="X432" i="6"/>
  <c r="AH432" i="6" s="1"/>
  <c r="AR432" i="6" s="1"/>
  <c r="BB432" i="6" s="1"/>
  <c r="BL432" i="6" s="1"/>
  <c r="W432" i="6"/>
  <c r="AG432" i="6" s="1"/>
  <c r="AQ432" i="6" s="1"/>
  <c r="BA432" i="6" s="1"/>
  <c r="BK432" i="6" s="1"/>
  <c r="V432" i="6"/>
  <c r="AF432" i="6" s="1"/>
  <c r="AP432" i="6" s="1"/>
  <c r="AZ432" i="6" s="1"/>
  <c r="BJ432" i="6" s="1"/>
  <c r="U432" i="6"/>
  <c r="AE432" i="6" s="1"/>
  <c r="AO432" i="6" s="1"/>
  <c r="AY432" i="6" s="1"/>
  <c r="BI432" i="6" s="1"/>
  <c r="T432" i="6"/>
  <c r="AD432" i="6" s="1"/>
  <c r="AN432" i="6" s="1"/>
  <c r="AX432" i="6" s="1"/>
  <c r="BH432" i="6" s="1"/>
  <c r="S432" i="6"/>
  <c r="AC432" i="6" s="1"/>
  <c r="AM432" i="6" s="1"/>
  <c r="AW432" i="6" s="1"/>
  <c r="BG432" i="6" s="1"/>
  <c r="R432" i="6"/>
  <c r="AB432" i="6" s="1"/>
  <c r="AL432" i="6" s="1"/>
  <c r="AV432" i="6" s="1"/>
  <c r="BF432" i="6" s="1"/>
  <c r="BP432" i="6" s="1"/>
  <c r="Q432" i="6"/>
  <c r="AA432" i="6" s="1"/>
  <c r="AK432" i="6" s="1"/>
  <c r="AU432" i="6" s="1"/>
  <c r="BE432" i="6" s="1"/>
  <c r="BO432" i="6" s="1"/>
  <c r="P432" i="6"/>
  <c r="Z432" i="6" s="1"/>
  <c r="AJ432" i="6" s="1"/>
  <c r="AT432" i="6" s="1"/>
  <c r="BD432" i="6" s="1"/>
  <c r="BN432" i="6" s="1"/>
  <c r="X431" i="6"/>
  <c r="AH431" i="6" s="1"/>
  <c r="AR431" i="6" s="1"/>
  <c r="BB431" i="6" s="1"/>
  <c r="BL431" i="6" s="1"/>
  <c r="W431" i="6"/>
  <c r="AG431" i="6" s="1"/>
  <c r="AQ431" i="6" s="1"/>
  <c r="BA431" i="6" s="1"/>
  <c r="BK431" i="6" s="1"/>
  <c r="V431" i="6"/>
  <c r="AF431" i="6" s="1"/>
  <c r="AP431" i="6" s="1"/>
  <c r="AZ431" i="6" s="1"/>
  <c r="BJ431" i="6" s="1"/>
  <c r="U431" i="6"/>
  <c r="AE431" i="6" s="1"/>
  <c r="AO431" i="6" s="1"/>
  <c r="AY431" i="6" s="1"/>
  <c r="BI431" i="6" s="1"/>
  <c r="T431" i="6"/>
  <c r="AD431" i="6" s="1"/>
  <c r="AN431" i="6" s="1"/>
  <c r="AX431" i="6" s="1"/>
  <c r="BH431" i="6" s="1"/>
  <c r="S431" i="6"/>
  <c r="AC431" i="6" s="1"/>
  <c r="AM431" i="6" s="1"/>
  <c r="AW431" i="6" s="1"/>
  <c r="BG431" i="6" s="1"/>
  <c r="R431" i="6"/>
  <c r="AB431" i="6" s="1"/>
  <c r="AL431" i="6" s="1"/>
  <c r="AV431" i="6" s="1"/>
  <c r="BF431" i="6" s="1"/>
  <c r="BP431" i="6" s="1"/>
  <c r="Q431" i="6"/>
  <c r="AA431" i="6" s="1"/>
  <c r="AK431" i="6" s="1"/>
  <c r="AU431" i="6" s="1"/>
  <c r="BE431" i="6" s="1"/>
  <c r="BO431" i="6" s="1"/>
  <c r="P431" i="6"/>
  <c r="Z431" i="6" s="1"/>
  <c r="AJ431" i="6" s="1"/>
  <c r="AT431" i="6" s="1"/>
  <c r="BD431" i="6" s="1"/>
  <c r="BN431" i="6" s="1"/>
  <c r="O438" i="6"/>
  <c r="Y438" i="6" s="1"/>
  <c r="AI438" i="6" s="1"/>
  <c r="AS438" i="6" s="1"/>
  <c r="BC438" i="6" s="1"/>
  <c r="BM438" i="6" s="1"/>
  <c r="O437" i="6"/>
  <c r="Y437" i="6" s="1"/>
  <c r="AI437" i="6" s="1"/>
  <c r="AS437" i="6" s="1"/>
  <c r="BC437" i="6" s="1"/>
  <c r="BM437" i="6" s="1"/>
  <c r="O436" i="6"/>
  <c r="Y436" i="6" s="1"/>
  <c r="AI436" i="6" s="1"/>
  <c r="AS436" i="6" s="1"/>
  <c r="BC436" i="6" s="1"/>
  <c r="BM436" i="6" s="1"/>
  <c r="O435" i="6"/>
  <c r="Y435" i="6" s="1"/>
  <c r="AI435" i="6" s="1"/>
  <c r="AS435" i="6" s="1"/>
  <c r="BC435" i="6" s="1"/>
  <c r="BM435" i="6" s="1"/>
  <c r="O433" i="6"/>
  <c r="Y433" i="6" s="1"/>
  <c r="AI433" i="6" s="1"/>
  <c r="AS433" i="6" s="1"/>
  <c r="BC433" i="6" s="1"/>
  <c r="BM433" i="6" s="1"/>
  <c r="O432" i="6"/>
  <c r="Y432" i="6" s="1"/>
  <c r="AI432" i="6" s="1"/>
  <c r="AS432" i="6" s="1"/>
  <c r="BC432" i="6" s="1"/>
  <c r="BM432" i="6" s="1"/>
  <c r="O431" i="6"/>
  <c r="Y431" i="6" s="1"/>
  <c r="AI431" i="6" s="1"/>
  <c r="AS431" i="6" s="1"/>
  <c r="BC431" i="6" s="1"/>
  <c r="BM431" i="6" s="1"/>
  <c r="K37" i="6" l="1"/>
  <c r="O37" i="6" s="1"/>
  <c r="S37" i="6" s="1"/>
  <c r="W37" i="6" s="1"/>
  <c r="AA37" i="6" s="1"/>
  <c r="AE37" i="6" s="1"/>
  <c r="AI37" i="6" s="1"/>
  <c r="AM37" i="6" s="1"/>
  <c r="AQ37" i="6" s="1"/>
  <c r="AU37" i="6" s="1"/>
  <c r="AY37" i="6" s="1"/>
  <c r="BC37" i="6" s="1"/>
  <c r="BG37" i="6" s="1"/>
  <c r="BK37" i="6" s="1"/>
  <c r="BO37" i="6" s="1"/>
  <c r="L37" i="6"/>
  <c r="P37" i="6" s="1"/>
  <c r="T37" i="6" s="1"/>
  <c r="X37" i="6" s="1"/>
  <c r="AB37" i="6" s="1"/>
  <c r="AF37" i="6" s="1"/>
  <c r="AJ37" i="6" s="1"/>
  <c r="AN37" i="6" s="1"/>
  <c r="AR37" i="6" s="1"/>
  <c r="AV37" i="6" s="1"/>
  <c r="AZ37" i="6" s="1"/>
  <c r="BD37" i="6" s="1"/>
  <c r="BH37" i="6" s="1"/>
  <c r="BL37" i="6" s="1"/>
  <c r="BP37" i="6" s="1"/>
  <c r="K36" i="6"/>
  <c r="O36" i="6" s="1"/>
  <c r="S36" i="6" s="1"/>
  <c r="W36" i="6" s="1"/>
  <c r="AA36" i="6" s="1"/>
  <c r="AE36" i="6" s="1"/>
  <c r="AI36" i="6" s="1"/>
  <c r="AM36" i="6" s="1"/>
  <c r="AQ36" i="6" s="1"/>
  <c r="AU36" i="6" s="1"/>
  <c r="AY36" i="6" s="1"/>
  <c r="BC36" i="6" s="1"/>
  <c r="BG36" i="6" s="1"/>
  <c r="BK36" i="6" s="1"/>
  <c r="BO36" i="6" s="1"/>
  <c r="L36" i="6"/>
  <c r="P36" i="6" s="1"/>
  <c r="T36" i="6" s="1"/>
  <c r="X36" i="6" s="1"/>
  <c r="AB36" i="6" s="1"/>
  <c r="AF36" i="6" s="1"/>
  <c r="AJ36" i="6" s="1"/>
  <c r="AN36" i="6" s="1"/>
  <c r="AR36" i="6" s="1"/>
  <c r="AV36" i="6" s="1"/>
  <c r="AZ36" i="6" s="1"/>
  <c r="BD36" i="6" s="1"/>
  <c r="BH36" i="6" s="1"/>
  <c r="BL36" i="6" s="1"/>
  <c r="BP36" i="6" s="1"/>
  <c r="K35" i="6"/>
  <c r="O35" i="6" s="1"/>
  <c r="S35" i="6" s="1"/>
  <c r="W35" i="6" s="1"/>
  <c r="AA35" i="6" s="1"/>
  <c r="AE35" i="6" s="1"/>
  <c r="AI35" i="6" s="1"/>
  <c r="AM35" i="6" s="1"/>
  <c r="AQ35" i="6" s="1"/>
  <c r="AU35" i="6" s="1"/>
  <c r="AY35" i="6" s="1"/>
  <c r="BC35" i="6" s="1"/>
  <c r="BG35" i="6" s="1"/>
  <c r="BK35" i="6" s="1"/>
  <c r="BO35" i="6" s="1"/>
  <c r="L35" i="6"/>
  <c r="P35" i="6" s="1"/>
  <c r="T35" i="6" s="1"/>
  <c r="X35" i="6" s="1"/>
  <c r="AB35" i="6" s="1"/>
  <c r="AF35" i="6" s="1"/>
  <c r="AJ35" i="6" s="1"/>
  <c r="AN35" i="6" s="1"/>
  <c r="AR35" i="6" s="1"/>
  <c r="AV35" i="6" s="1"/>
  <c r="AZ35" i="6" s="1"/>
  <c r="BD35" i="6" s="1"/>
  <c r="BH35" i="6" s="1"/>
  <c r="BL35" i="6" s="1"/>
  <c r="BP35" i="6" s="1"/>
  <c r="K34" i="6"/>
  <c r="O34" i="6" s="1"/>
  <c r="S34" i="6" s="1"/>
  <c r="W34" i="6" s="1"/>
  <c r="AA34" i="6" s="1"/>
  <c r="AE34" i="6" s="1"/>
  <c r="AI34" i="6" s="1"/>
  <c r="AM34" i="6" s="1"/>
  <c r="AQ34" i="6" s="1"/>
  <c r="AU34" i="6" s="1"/>
  <c r="AY34" i="6" s="1"/>
  <c r="BC34" i="6" s="1"/>
  <c r="BG34" i="6" s="1"/>
  <c r="BK34" i="6" s="1"/>
  <c r="BO34" i="6" s="1"/>
  <c r="L34" i="6"/>
  <c r="P34" i="6" s="1"/>
  <c r="T34" i="6" s="1"/>
  <c r="X34" i="6" s="1"/>
  <c r="AB34" i="6" s="1"/>
  <c r="AF34" i="6" s="1"/>
  <c r="AJ34" i="6" s="1"/>
  <c r="AN34" i="6" s="1"/>
  <c r="AR34" i="6" s="1"/>
  <c r="AV34" i="6" s="1"/>
  <c r="AZ34" i="6" s="1"/>
  <c r="BD34" i="6" s="1"/>
  <c r="BH34" i="6" s="1"/>
  <c r="BL34" i="6" s="1"/>
  <c r="BP34" i="6" s="1"/>
  <c r="D126" i="7"/>
  <c r="D125" i="7"/>
  <c r="D124" i="7"/>
  <c r="D123" i="7"/>
  <c r="A126" i="7"/>
  <c r="A125" i="7"/>
  <c r="A124" i="7"/>
  <c r="A123" i="7"/>
  <c r="Z430" i="6" l="1"/>
  <c r="AJ430" i="6" s="1"/>
  <c r="AT430" i="6" s="1"/>
  <c r="BD430" i="6" s="1"/>
  <c r="BN430" i="6" s="1"/>
  <c r="Z429" i="6"/>
  <c r="AJ429" i="6" s="1"/>
  <c r="AT429" i="6" s="1"/>
  <c r="BD429" i="6" s="1"/>
  <c r="BN429" i="6" s="1"/>
  <c r="Z428" i="6"/>
  <c r="AJ428" i="6" s="1"/>
  <c r="AT428" i="6" s="1"/>
  <c r="BD428" i="6" s="1"/>
  <c r="BN428" i="6" s="1"/>
  <c r="Z427" i="6"/>
  <c r="AJ427" i="6" s="1"/>
  <c r="AT427" i="6" s="1"/>
  <c r="BD427" i="6" s="1"/>
  <c r="BN427" i="6" s="1"/>
  <c r="Z426" i="6"/>
  <c r="AJ426" i="6" s="1"/>
  <c r="AT426" i="6" s="1"/>
  <c r="BD426" i="6" s="1"/>
  <c r="BN426" i="6" s="1"/>
  <c r="Z425" i="6"/>
  <c r="AJ425" i="6" s="1"/>
  <c r="AT425" i="6" s="1"/>
  <c r="BD425" i="6" s="1"/>
  <c r="BN425" i="6" s="1"/>
  <c r="Z424" i="6"/>
  <c r="AJ424" i="6" s="1"/>
  <c r="AT424" i="6" s="1"/>
  <c r="BD424" i="6" s="1"/>
  <c r="BN424" i="6" s="1"/>
  <c r="Z423" i="6"/>
  <c r="AJ423" i="6" s="1"/>
  <c r="AT423" i="6" s="1"/>
  <c r="BD423" i="6" s="1"/>
  <c r="BN423" i="6" s="1"/>
  <c r="W430" i="6"/>
  <c r="AG430" i="6" s="1"/>
  <c r="AQ430" i="6" s="1"/>
  <c r="BA430" i="6" s="1"/>
  <c r="BK430" i="6" s="1"/>
  <c r="W429" i="6"/>
  <c r="AG429" i="6" s="1"/>
  <c r="AQ429" i="6" s="1"/>
  <c r="BA429" i="6" s="1"/>
  <c r="BK429" i="6" s="1"/>
  <c r="W428" i="6"/>
  <c r="AG428" i="6" s="1"/>
  <c r="AQ428" i="6" s="1"/>
  <c r="BA428" i="6" s="1"/>
  <c r="BK428" i="6" s="1"/>
  <c r="W427" i="6"/>
  <c r="AG427" i="6" s="1"/>
  <c r="AQ427" i="6" s="1"/>
  <c r="BA427" i="6" s="1"/>
  <c r="BK427" i="6" s="1"/>
  <c r="W426" i="6"/>
  <c r="AG426" i="6" s="1"/>
  <c r="AQ426" i="6" s="1"/>
  <c r="BA426" i="6" s="1"/>
  <c r="BK426" i="6" s="1"/>
  <c r="W425" i="6"/>
  <c r="AG425" i="6" s="1"/>
  <c r="AQ425" i="6" s="1"/>
  <c r="BA425" i="6" s="1"/>
  <c r="BK425" i="6" s="1"/>
  <c r="W424" i="6"/>
  <c r="AG424" i="6" s="1"/>
  <c r="AQ424" i="6" s="1"/>
  <c r="BA424" i="6" s="1"/>
  <c r="BK424" i="6" s="1"/>
  <c r="U430" i="6"/>
  <c r="AE430" i="6" s="1"/>
  <c r="AO430" i="6" s="1"/>
  <c r="AY430" i="6" s="1"/>
  <c r="BI430" i="6" s="1"/>
  <c r="U429" i="6"/>
  <c r="AE429" i="6" s="1"/>
  <c r="AO429" i="6" s="1"/>
  <c r="AY429" i="6" s="1"/>
  <c r="BI429" i="6" s="1"/>
  <c r="U428" i="6"/>
  <c r="AE428" i="6" s="1"/>
  <c r="AO428" i="6" s="1"/>
  <c r="AY428" i="6" s="1"/>
  <c r="BI428" i="6" s="1"/>
  <c r="U427" i="6"/>
  <c r="AE427" i="6" s="1"/>
  <c r="AO427" i="6" s="1"/>
  <c r="AY427" i="6" s="1"/>
  <c r="BI427" i="6" s="1"/>
  <c r="U426" i="6"/>
  <c r="AE426" i="6" s="1"/>
  <c r="AO426" i="6" s="1"/>
  <c r="AY426" i="6" s="1"/>
  <c r="BI426" i="6" s="1"/>
  <c r="U425" i="6"/>
  <c r="AE425" i="6" s="1"/>
  <c r="AO425" i="6" s="1"/>
  <c r="AY425" i="6" s="1"/>
  <c r="BI425" i="6" s="1"/>
  <c r="U424" i="6"/>
  <c r="AE424" i="6" s="1"/>
  <c r="AO424" i="6" s="1"/>
  <c r="AY424" i="6" s="1"/>
  <c r="BI424" i="6" s="1"/>
  <c r="S430" i="6"/>
  <c r="AC430" i="6" s="1"/>
  <c r="AM430" i="6" s="1"/>
  <c r="AW430" i="6" s="1"/>
  <c r="BG430" i="6" s="1"/>
  <c r="S429" i="6"/>
  <c r="AC429" i="6" s="1"/>
  <c r="AM429" i="6" s="1"/>
  <c r="AW429" i="6" s="1"/>
  <c r="BG429" i="6" s="1"/>
  <c r="S428" i="6"/>
  <c r="AC428" i="6" s="1"/>
  <c r="AM428" i="6" s="1"/>
  <c r="AW428" i="6" s="1"/>
  <c r="BG428" i="6" s="1"/>
  <c r="S427" i="6"/>
  <c r="AC427" i="6" s="1"/>
  <c r="AM427" i="6" s="1"/>
  <c r="AW427" i="6" s="1"/>
  <c r="BG427" i="6" s="1"/>
  <c r="S426" i="6"/>
  <c r="AC426" i="6" s="1"/>
  <c r="AM426" i="6" s="1"/>
  <c r="AW426" i="6" s="1"/>
  <c r="BG426" i="6" s="1"/>
  <c r="S425" i="6"/>
  <c r="AC425" i="6" s="1"/>
  <c r="AM425" i="6" s="1"/>
  <c r="AW425" i="6" s="1"/>
  <c r="BG425" i="6" s="1"/>
  <c r="S424" i="6"/>
  <c r="AM424" i="6" s="1"/>
  <c r="AW424" i="6" s="1"/>
  <c r="BG424" i="6" s="1"/>
  <c r="Q430" i="6"/>
  <c r="AA430" i="6" s="1"/>
  <c r="AK430" i="6" s="1"/>
  <c r="AU430" i="6" s="1"/>
  <c r="BE430" i="6" s="1"/>
  <c r="BO430" i="6" s="1"/>
  <c r="Q429" i="6"/>
  <c r="AA429" i="6" s="1"/>
  <c r="AK429" i="6" s="1"/>
  <c r="AU429" i="6" s="1"/>
  <c r="BE429" i="6" s="1"/>
  <c r="BO429" i="6" s="1"/>
  <c r="Q428" i="6"/>
  <c r="AA428" i="6" s="1"/>
  <c r="AK428" i="6" s="1"/>
  <c r="AU428" i="6" s="1"/>
  <c r="BE428" i="6" s="1"/>
  <c r="BO428" i="6" s="1"/>
  <c r="Q427" i="6"/>
  <c r="AA427" i="6" s="1"/>
  <c r="AK427" i="6" s="1"/>
  <c r="AU427" i="6" s="1"/>
  <c r="BE427" i="6" s="1"/>
  <c r="BO427" i="6" s="1"/>
  <c r="Q426" i="6"/>
  <c r="AA426" i="6" s="1"/>
  <c r="AK426" i="6" s="1"/>
  <c r="AU426" i="6" s="1"/>
  <c r="BE426" i="6" s="1"/>
  <c r="BO426" i="6" s="1"/>
  <c r="Q425" i="6"/>
  <c r="AA425" i="6" s="1"/>
  <c r="AK425" i="6" s="1"/>
  <c r="AU425" i="6" s="1"/>
  <c r="BE425" i="6" s="1"/>
  <c r="BO425" i="6" s="1"/>
  <c r="Q424" i="6"/>
  <c r="AA424" i="6" s="1"/>
  <c r="AK424" i="6" s="1"/>
  <c r="AU424" i="6" s="1"/>
  <c r="BE424" i="6" s="1"/>
  <c r="BO424" i="6" s="1"/>
  <c r="W423" i="6"/>
  <c r="AG423" i="6" s="1"/>
  <c r="AQ423" i="6" s="1"/>
  <c r="BA423" i="6" s="1"/>
  <c r="BK423" i="6" s="1"/>
  <c r="U423" i="6"/>
  <c r="AE423" i="6" s="1"/>
  <c r="AO423" i="6" s="1"/>
  <c r="AY423" i="6" s="1"/>
  <c r="BI423" i="6" s="1"/>
  <c r="S423" i="6"/>
  <c r="AC423" i="6" s="1"/>
  <c r="AM423" i="6" s="1"/>
  <c r="AW423" i="6" s="1"/>
  <c r="BG423" i="6" s="1"/>
  <c r="Q423" i="6"/>
  <c r="AA423" i="6" s="1"/>
  <c r="AK423" i="6" s="1"/>
  <c r="AU423" i="6" s="1"/>
  <c r="BE423" i="6" s="1"/>
  <c r="BO423" i="6" s="1"/>
  <c r="Y430" i="6"/>
  <c r="AI430" i="6" s="1"/>
  <c r="AS430" i="6" s="1"/>
  <c r="BC430" i="6" s="1"/>
  <c r="BM430" i="6" s="1"/>
  <c r="E429" i="6"/>
  <c r="Y429" i="6" s="1"/>
  <c r="AI429" i="6" s="1"/>
  <c r="AS429" i="6" s="1"/>
  <c r="BC429" i="6" s="1"/>
  <c r="BM429" i="6" s="1"/>
  <c r="Y428" i="6"/>
  <c r="AI428" i="6" s="1"/>
  <c r="AS428" i="6" s="1"/>
  <c r="BC428" i="6" s="1"/>
  <c r="BM428" i="6" s="1"/>
  <c r="E427" i="6"/>
  <c r="Y427" i="6" s="1"/>
  <c r="AI427" i="6" s="1"/>
  <c r="AS427" i="6" s="1"/>
  <c r="BC427" i="6" s="1"/>
  <c r="BM427" i="6" s="1"/>
  <c r="Y426" i="6"/>
  <c r="AI426" i="6" s="1"/>
  <c r="AS426" i="6" s="1"/>
  <c r="BC426" i="6" s="1"/>
  <c r="BM426" i="6" s="1"/>
  <c r="E425" i="6"/>
  <c r="Y425" i="6" s="1"/>
  <c r="AI425" i="6" s="1"/>
  <c r="AS425" i="6" s="1"/>
  <c r="BC425" i="6" s="1"/>
  <c r="BM425" i="6" s="1"/>
  <c r="Y424" i="6"/>
  <c r="AI424" i="6" s="1"/>
  <c r="AS424" i="6" s="1"/>
  <c r="BC424" i="6" s="1"/>
  <c r="BM424" i="6" s="1"/>
  <c r="E423" i="6"/>
  <c r="Y423" i="6" s="1"/>
  <c r="AI423" i="6" s="1"/>
  <c r="AS423" i="6" s="1"/>
  <c r="BC423" i="6" s="1"/>
  <c r="BM423" i="6" s="1"/>
  <c r="D122" i="7"/>
  <c r="A122" i="7"/>
  <c r="D121" i="7"/>
  <c r="A121" i="7"/>
  <c r="D120" i="7"/>
  <c r="A120" i="7"/>
  <c r="D119" i="7"/>
  <c r="A119" i="7"/>
  <c r="D118" i="7"/>
  <c r="A118" i="7"/>
  <c r="D117" i="7"/>
  <c r="A117" i="7"/>
  <c r="D116" i="7"/>
  <c r="A116" i="7"/>
  <c r="D115" i="7"/>
  <c r="A115" i="7"/>
  <c r="R422" i="6"/>
  <c r="X422" i="6" s="1"/>
  <c r="AD422" i="6" s="1"/>
  <c r="AJ422" i="6" s="1"/>
  <c r="AP422" i="6" s="1"/>
  <c r="AV422" i="6" s="1"/>
  <c r="BB422" i="6" s="1"/>
  <c r="BH422" i="6" s="1"/>
  <c r="BN422" i="6" s="1"/>
  <c r="R421" i="6"/>
  <c r="X421" i="6" s="1"/>
  <c r="AD421" i="6" s="1"/>
  <c r="AJ421" i="6" s="1"/>
  <c r="AP421" i="6" s="1"/>
  <c r="AV421" i="6" s="1"/>
  <c r="BB421" i="6" s="1"/>
  <c r="BH421" i="6" s="1"/>
  <c r="BN421" i="6" s="1"/>
  <c r="R420" i="6"/>
  <c r="X420" i="6" s="1"/>
  <c r="AD420" i="6" s="1"/>
  <c r="AJ420" i="6" s="1"/>
  <c r="AP420" i="6" s="1"/>
  <c r="AV420" i="6" s="1"/>
  <c r="BB420" i="6" s="1"/>
  <c r="BH420" i="6" s="1"/>
  <c r="BN420" i="6" s="1"/>
  <c r="R419" i="6"/>
  <c r="X419" i="6" s="1"/>
  <c r="AD419" i="6" s="1"/>
  <c r="AJ419" i="6" s="1"/>
  <c r="AP419" i="6" s="1"/>
  <c r="AV419" i="6" s="1"/>
  <c r="BB419" i="6" s="1"/>
  <c r="BH419" i="6" s="1"/>
  <c r="BN419" i="6" s="1"/>
  <c r="R418" i="6"/>
  <c r="X418" i="6" s="1"/>
  <c r="AD418" i="6" s="1"/>
  <c r="AJ418" i="6" s="1"/>
  <c r="AP418" i="6" s="1"/>
  <c r="AV418" i="6" s="1"/>
  <c r="BB418" i="6" s="1"/>
  <c r="BH418" i="6" s="1"/>
  <c r="BN418" i="6" s="1"/>
  <c r="R417" i="6"/>
  <c r="X417" i="6" s="1"/>
  <c r="AD417" i="6" s="1"/>
  <c r="AJ417" i="6" s="1"/>
  <c r="AP417" i="6" s="1"/>
  <c r="AV417" i="6" s="1"/>
  <c r="BB417" i="6" s="1"/>
  <c r="BH417" i="6" s="1"/>
  <c r="BN417" i="6" s="1"/>
  <c r="R416" i="6"/>
  <c r="X416" i="6" s="1"/>
  <c r="AD416" i="6" s="1"/>
  <c r="AJ416" i="6" s="1"/>
  <c r="AP416" i="6" s="1"/>
  <c r="AV416" i="6" s="1"/>
  <c r="BB416" i="6" s="1"/>
  <c r="BH416" i="6" s="1"/>
  <c r="BN416" i="6" s="1"/>
  <c r="R415" i="6"/>
  <c r="X415" i="6" s="1"/>
  <c r="AD415" i="6" s="1"/>
  <c r="AJ415" i="6" s="1"/>
  <c r="AP415" i="6" s="1"/>
  <c r="AV415" i="6" s="1"/>
  <c r="BB415" i="6" s="1"/>
  <c r="BH415" i="6" s="1"/>
  <c r="BN415" i="6" s="1"/>
  <c r="R414" i="6"/>
  <c r="X414" i="6" s="1"/>
  <c r="AD414" i="6" s="1"/>
  <c r="AJ414" i="6" s="1"/>
  <c r="AP414" i="6" s="1"/>
  <c r="AV414" i="6" s="1"/>
  <c r="BB414" i="6" s="1"/>
  <c r="BH414" i="6" s="1"/>
  <c r="BN414" i="6" s="1"/>
  <c r="R413" i="6"/>
  <c r="X413" i="6" s="1"/>
  <c r="AD413" i="6" s="1"/>
  <c r="AJ413" i="6" s="1"/>
  <c r="AP413" i="6" s="1"/>
  <c r="AV413" i="6" s="1"/>
  <c r="BB413" i="6" s="1"/>
  <c r="BH413" i="6" s="1"/>
  <c r="BN413" i="6" s="1"/>
  <c r="R412" i="6"/>
  <c r="X412" i="6" s="1"/>
  <c r="AD412" i="6" s="1"/>
  <c r="AJ412" i="6" s="1"/>
  <c r="AP412" i="6" s="1"/>
  <c r="AV412" i="6" s="1"/>
  <c r="BB412" i="6" s="1"/>
  <c r="BH412" i="6" s="1"/>
  <c r="BN412" i="6" s="1"/>
  <c r="R411" i="6"/>
  <c r="X411" i="6" s="1"/>
  <c r="AD411" i="6" s="1"/>
  <c r="AJ411" i="6" s="1"/>
  <c r="AP411" i="6" s="1"/>
  <c r="AV411" i="6" s="1"/>
  <c r="BB411" i="6" s="1"/>
  <c r="BH411" i="6" s="1"/>
  <c r="BN411" i="6" s="1"/>
  <c r="R410" i="6"/>
  <c r="X410" i="6" s="1"/>
  <c r="AD410" i="6" s="1"/>
  <c r="AJ410" i="6" s="1"/>
  <c r="AP410" i="6" s="1"/>
  <c r="AV410" i="6" s="1"/>
  <c r="BB410" i="6" s="1"/>
  <c r="BH410" i="6" s="1"/>
  <c r="BN410" i="6" s="1"/>
  <c r="R409" i="6"/>
  <c r="X409" i="6" s="1"/>
  <c r="AD409" i="6" s="1"/>
  <c r="AJ409" i="6" s="1"/>
  <c r="AP409" i="6" s="1"/>
  <c r="AV409" i="6" s="1"/>
  <c r="BB409" i="6" s="1"/>
  <c r="BH409" i="6" s="1"/>
  <c r="BN409" i="6" s="1"/>
  <c r="R408" i="6"/>
  <c r="X408" i="6" s="1"/>
  <c r="AD408" i="6" s="1"/>
  <c r="AJ408" i="6" s="1"/>
  <c r="AP408" i="6" s="1"/>
  <c r="AV408" i="6" s="1"/>
  <c r="BB408" i="6" s="1"/>
  <c r="BH408" i="6" s="1"/>
  <c r="BN408" i="6" s="1"/>
  <c r="R407" i="6"/>
  <c r="X407" i="6" s="1"/>
  <c r="AD407" i="6" s="1"/>
  <c r="AJ407" i="6" s="1"/>
  <c r="AP407" i="6" s="1"/>
  <c r="AV407" i="6" s="1"/>
  <c r="BB407" i="6" s="1"/>
  <c r="BH407" i="6" s="1"/>
  <c r="BN407" i="6" s="1"/>
  <c r="R406" i="6"/>
  <c r="X406" i="6" s="1"/>
  <c r="AD406" i="6" s="1"/>
  <c r="AJ406" i="6" s="1"/>
  <c r="AP406" i="6" s="1"/>
  <c r="AV406" i="6" s="1"/>
  <c r="BB406" i="6" s="1"/>
  <c r="BH406" i="6" s="1"/>
  <c r="BN406" i="6" s="1"/>
  <c r="R405" i="6"/>
  <c r="X405" i="6" s="1"/>
  <c r="AD405" i="6" s="1"/>
  <c r="AJ405" i="6" s="1"/>
  <c r="AP405" i="6" s="1"/>
  <c r="AV405" i="6" s="1"/>
  <c r="BB405" i="6" s="1"/>
  <c r="BH405" i="6" s="1"/>
  <c r="BN405" i="6" s="1"/>
  <c r="R404" i="6"/>
  <c r="X404" i="6" s="1"/>
  <c r="AD404" i="6" s="1"/>
  <c r="AJ404" i="6" s="1"/>
  <c r="AP404" i="6" s="1"/>
  <c r="AV404" i="6" s="1"/>
  <c r="BB404" i="6" s="1"/>
  <c r="BH404" i="6" s="1"/>
  <c r="BN404" i="6" s="1"/>
  <c r="R403" i="6"/>
  <c r="X403" i="6" s="1"/>
  <c r="AD403" i="6" s="1"/>
  <c r="AJ403" i="6" s="1"/>
  <c r="AP403" i="6" s="1"/>
  <c r="AV403" i="6" s="1"/>
  <c r="BB403" i="6" s="1"/>
  <c r="BH403" i="6" s="1"/>
  <c r="BN403" i="6" s="1"/>
  <c r="R402" i="6"/>
  <c r="X402" i="6" s="1"/>
  <c r="AD402" i="6" s="1"/>
  <c r="AJ402" i="6" s="1"/>
  <c r="AP402" i="6" s="1"/>
  <c r="AV402" i="6" s="1"/>
  <c r="BB402" i="6" s="1"/>
  <c r="BH402" i="6" s="1"/>
  <c r="BN402" i="6" s="1"/>
  <c r="R401" i="6"/>
  <c r="X401" i="6" s="1"/>
  <c r="AD401" i="6" s="1"/>
  <c r="AJ401" i="6" s="1"/>
  <c r="AP401" i="6" s="1"/>
  <c r="AV401" i="6" s="1"/>
  <c r="BB401" i="6" s="1"/>
  <c r="BH401" i="6" s="1"/>
  <c r="BN401" i="6" s="1"/>
  <c r="R400" i="6"/>
  <c r="X400" i="6" s="1"/>
  <c r="AD400" i="6" s="1"/>
  <c r="AJ400" i="6" s="1"/>
  <c r="AP400" i="6" s="1"/>
  <c r="AV400" i="6" s="1"/>
  <c r="BB400" i="6" s="1"/>
  <c r="BH400" i="6" s="1"/>
  <c r="BN400" i="6" s="1"/>
  <c r="R399" i="6"/>
  <c r="X399" i="6" s="1"/>
  <c r="AD399" i="6" s="1"/>
  <c r="AJ399" i="6" s="1"/>
  <c r="AP399" i="6" s="1"/>
  <c r="AV399" i="6" s="1"/>
  <c r="BB399" i="6" s="1"/>
  <c r="BH399" i="6" s="1"/>
  <c r="BN399" i="6" s="1"/>
  <c r="O422" i="6"/>
  <c r="U422" i="6" s="1"/>
  <c r="AA422" i="6" s="1"/>
  <c r="AG422" i="6" s="1"/>
  <c r="AM422" i="6" s="1"/>
  <c r="AS422" i="6" s="1"/>
  <c r="AY422" i="6" s="1"/>
  <c r="BE422" i="6" s="1"/>
  <c r="BK422" i="6" s="1"/>
  <c r="O421" i="6"/>
  <c r="U421" i="6" s="1"/>
  <c r="AA421" i="6" s="1"/>
  <c r="AG421" i="6" s="1"/>
  <c r="AM421" i="6" s="1"/>
  <c r="AS421" i="6" s="1"/>
  <c r="AY421" i="6" s="1"/>
  <c r="BE421" i="6" s="1"/>
  <c r="BK421" i="6" s="1"/>
  <c r="O420" i="6"/>
  <c r="U420" i="6" s="1"/>
  <c r="AA420" i="6" s="1"/>
  <c r="AG420" i="6" s="1"/>
  <c r="AM420" i="6" s="1"/>
  <c r="AS420" i="6" s="1"/>
  <c r="AY420" i="6" s="1"/>
  <c r="BE420" i="6" s="1"/>
  <c r="BK420" i="6" s="1"/>
  <c r="O419" i="6"/>
  <c r="U419" i="6" s="1"/>
  <c r="AA419" i="6" s="1"/>
  <c r="AG419" i="6" s="1"/>
  <c r="AM419" i="6" s="1"/>
  <c r="AS419" i="6" s="1"/>
  <c r="AY419" i="6" s="1"/>
  <c r="BE419" i="6" s="1"/>
  <c r="BK419" i="6" s="1"/>
  <c r="O418" i="6"/>
  <c r="U418" i="6" s="1"/>
  <c r="AA418" i="6" s="1"/>
  <c r="AG418" i="6" s="1"/>
  <c r="AM418" i="6" s="1"/>
  <c r="AS418" i="6" s="1"/>
  <c r="AY418" i="6" s="1"/>
  <c r="BE418" i="6" s="1"/>
  <c r="BK418" i="6" s="1"/>
  <c r="O417" i="6"/>
  <c r="U417" i="6" s="1"/>
  <c r="AA417" i="6" s="1"/>
  <c r="AG417" i="6" s="1"/>
  <c r="AM417" i="6" s="1"/>
  <c r="AS417" i="6" s="1"/>
  <c r="AY417" i="6" s="1"/>
  <c r="BE417" i="6" s="1"/>
  <c r="BK417" i="6" s="1"/>
  <c r="O416" i="6"/>
  <c r="U416" i="6" s="1"/>
  <c r="AA416" i="6" s="1"/>
  <c r="AG416" i="6" s="1"/>
  <c r="AM416" i="6" s="1"/>
  <c r="AS416" i="6" s="1"/>
  <c r="AY416" i="6" s="1"/>
  <c r="BE416" i="6" s="1"/>
  <c r="BK416" i="6" s="1"/>
  <c r="O415" i="6"/>
  <c r="U415" i="6" s="1"/>
  <c r="AA415" i="6" s="1"/>
  <c r="AG415" i="6" s="1"/>
  <c r="AM415" i="6" s="1"/>
  <c r="AS415" i="6" s="1"/>
  <c r="AY415" i="6" s="1"/>
  <c r="BE415" i="6" s="1"/>
  <c r="BK415" i="6" s="1"/>
  <c r="O414" i="6"/>
  <c r="U414" i="6" s="1"/>
  <c r="AA414" i="6" s="1"/>
  <c r="AG414" i="6" s="1"/>
  <c r="AM414" i="6" s="1"/>
  <c r="AS414" i="6" s="1"/>
  <c r="AY414" i="6" s="1"/>
  <c r="BE414" i="6" s="1"/>
  <c r="BK414" i="6" s="1"/>
  <c r="O413" i="6"/>
  <c r="U413" i="6" s="1"/>
  <c r="AA413" i="6" s="1"/>
  <c r="AG413" i="6" s="1"/>
  <c r="AM413" i="6" s="1"/>
  <c r="AS413" i="6" s="1"/>
  <c r="AY413" i="6" s="1"/>
  <c r="BE413" i="6" s="1"/>
  <c r="BK413" i="6" s="1"/>
  <c r="O412" i="6"/>
  <c r="U412" i="6" s="1"/>
  <c r="AA412" i="6" s="1"/>
  <c r="AG412" i="6" s="1"/>
  <c r="AM412" i="6" s="1"/>
  <c r="AS412" i="6" s="1"/>
  <c r="AY412" i="6" s="1"/>
  <c r="BE412" i="6" s="1"/>
  <c r="BK412" i="6" s="1"/>
  <c r="O411" i="6"/>
  <c r="U411" i="6" s="1"/>
  <c r="AA411" i="6" s="1"/>
  <c r="AG411" i="6" s="1"/>
  <c r="AM411" i="6" s="1"/>
  <c r="AS411" i="6" s="1"/>
  <c r="AY411" i="6" s="1"/>
  <c r="BE411" i="6" s="1"/>
  <c r="BK411" i="6" s="1"/>
  <c r="O410" i="6"/>
  <c r="U410" i="6" s="1"/>
  <c r="AA410" i="6" s="1"/>
  <c r="AG410" i="6" s="1"/>
  <c r="AM410" i="6" s="1"/>
  <c r="AS410" i="6" s="1"/>
  <c r="AY410" i="6" s="1"/>
  <c r="BE410" i="6" s="1"/>
  <c r="BK410" i="6" s="1"/>
  <c r="O409" i="6"/>
  <c r="U409" i="6" s="1"/>
  <c r="AA409" i="6" s="1"/>
  <c r="AG409" i="6" s="1"/>
  <c r="AM409" i="6" s="1"/>
  <c r="AS409" i="6" s="1"/>
  <c r="AY409" i="6" s="1"/>
  <c r="BE409" i="6" s="1"/>
  <c r="BK409" i="6" s="1"/>
  <c r="O408" i="6"/>
  <c r="U408" i="6" s="1"/>
  <c r="AA408" i="6" s="1"/>
  <c r="AG408" i="6" s="1"/>
  <c r="AM408" i="6" s="1"/>
  <c r="AS408" i="6" s="1"/>
  <c r="AY408" i="6" s="1"/>
  <c r="BE408" i="6" s="1"/>
  <c r="BK408" i="6" s="1"/>
  <c r="O407" i="6"/>
  <c r="U407" i="6" s="1"/>
  <c r="AA407" i="6" s="1"/>
  <c r="AG407" i="6" s="1"/>
  <c r="AM407" i="6" s="1"/>
  <c r="AS407" i="6" s="1"/>
  <c r="AY407" i="6" s="1"/>
  <c r="BE407" i="6" s="1"/>
  <c r="BK407" i="6" s="1"/>
  <c r="O406" i="6"/>
  <c r="U406" i="6" s="1"/>
  <c r="AA406" i="6" s="1"/>
  <c r="AG406" i="6" s="1"/>
  <c r="AM406" i="6" s="1"/>
  <c r="AS406" i="6" s="1"/>
  <c r="AY406" i="6" s="1"/>
  <c r="BE406" i="6" s="1"/>
  <c r="BK406" i="6" s="1"/>
  <c r="O405" i="6"/>
  <c r="U405" i="6" s="1"/>
  <c r="AA405" i="6" s="1"/>
  <c r="AG405" i="6" s="1"/>
  <c r="AM405" i="6" s="1"/>
  <c r="AS405" i="6" s="1"/>
  <c r="AY405" i="6" s="1"/>
  <c r="BE405" i="6" s="1"/>
  <c r="BK405" i="6" s="1"/>
  <c r="O404" i="6"/>
  <c r="U404" i="6" s="1"/>
  <c r="AA404" i="6" s="1"/>
  <c r="AG404" i="6" s="1"/>
  <c r="AM404" i="6" s="1"/>
  <c r="AS404" i="6" s="1"/>
  <c r="AY404" i="6" s="1"/>
  <c r="BE404" i="6" s="1"/>
  <c r="BK404" i="6" s="1"/>
  <c r="O403" i="6"/>
  <c r="U403" i="6" s="1"/>
  <c r="AA403" i="6" s="1"/>
  <c r="AG403" i="6" s="1"/>
  <c r="AM403" i="6" s="1"/>
  <c r="AS403" i="6" s="1"/>
  <c r="AY403" i="6" s="1"/>
  <c r="BE403" i="6" s="1"/>
  <c r="BK403" i="6" s="1"/>
  <c r="O402" i="6"/>
  <c r="U402" i="6" s="1"/>
  <c r="AA402" i="6" s="1"/>
  <c r="AG402" i="6" s="1"/>
  <c r="AM402" i="6" s="1"/>
  <c r="AS402" i="6" s="1"/>
  <c r="AY402" i="6" s="1"/>
  <c r="BE402" i="6" s="1"/>
  <c r="BK402" i="6" s="1"/>
  <c r="O401" i="6"/>
  <c r="U401" i="6" s="1"/>
  <c r="AA401" i="6" s="1"/>
  <c r="AG401" i="6" s="1"/>
  <c r="AM401" i="6" s="1"/>
  <c r="AS401" i="6" s="1"/>
  <c r="AY401" i="6" s="1"/>
  <c r="BE401" i="6" s="1"/>
  <c r="BK401" i="6" s="1"/>
  <c r="O400" i="6"/>
  <c r="U400" i="6" s="1"/>
  <c r="AA400" i="6" s="1"/>
  <c r="AG400" i="6" s="1"/>
  <c r="AM400" i="6" s="1"/>
  <c r="AS400" i="6" s="1"/>
  <c r="AY400" i="6" s="1"/>
  <c r="BE400" i="6" s="1"/>
  <c r="BK400" i="6" s="1"/>
  <c r="O399" i="6"/>
  <c r="U399" i="6" s="1"/>
  <c r="AA399" i="6" s="1"/>
  <c r="AG399" i="6" s="1"/>
  <c r="AM399" i="6" s="1"/>
  <c r="AS399" i="6" s="1"/>
  <c r="AY399" i="6" s="1"/>
  <c r="BE399" i="6" s="1"/>
  <c r="BK399" i="6" s="1"/>
  <c r="M422" i="6"/>
  <c r="S422" i="6" s="1"/>
  <c r="Y422" i="6" s="1"/>
  <c r="AE422" i="6" s="1"/>
  <c r="AK422" i="6" s="1"/>
  <c r="AQ422" i="6" s="1"/>
  <c r="AW422" i="6" s="1"/>
  <c r="BC422" i="6" s="1"/>
  <c r="BI422" i="6" s="1"/>
  <c r="BO422" i="6" s="1"/>
  <c r="M421" i="6"/>
  <c r="S421" i="6" s="1"/>
  <c r="Y421" i="6" s="1"/>
  <c r="AE421" i="6" s="1"/>
  <c r="AK421" i="6" s="1"/>
  <c r="AQ421" i="6" s="1"/>
  <c r="AW421" i="6" s="1"/>
  <c r="BC421" i="6" s="1"/>
  <c r="BI421" i="6" s="1"/>
  <c r="BO421" i="6" s="1"/>
  <c r="M420" i="6"/>
  <c r="S420" i="6" s="1"/>
  <c r="Y420" i="6" s="1"/>
  <c r="AE420" i="6" s="1"/>
  <c r="AK420" i="6" s="1"/>
  <c r="AQ420" i="6" s="1"/>
  <c r="AW420" i="6" s="1"/>
  <c r="BC420" i="6" s="1"/>
  <c r="BI420" i="6" s="1"/>
  <c r="BO420" i="6" s="1"/>
  <c r="M419" i="6"/>
  <c r="S419" i="6" s="1"/>
  <c r="Y419" i="6" s="1"/>
  <c r="AE419" i="6" s="1"/>
  <c r="AK419" i="6" s="1"/>
  <c r="AQ419" i="6" s="1"/>
  <c r="AW419" i="6" s="1"/>
  <c r="BC419" i="6" s="1"/>
  <c r="BI419" i="6" s="1"/>
  <c r="BO419" i="6" s="1"/>
  <c r="M418" i="6"/>
  <c r="S418" i="6" s="1"/>
  <c r="Y418" i="6" s="1"/>
  <c r="AE418" i="6" s="1"/>
  <c r="AK418" i="6" s="1"/>
  <c r="AQ418" i="6" s="1"/>
  <c r="AW418" i="6" s="1"/>
  <c r="BC418" i="6" s="1"/>
  <c r="BI418" i="6" s="1"/>
  <c r="BO418" i="6" s="1"/>
  <c r="M417" i="6"/>
  <c r="S417" i="6" s="1"/>
  <c r="Y417" i="6" s="1"/>
  <c r="AE417" i="6" s="1"/>
  <c r="AK417" i="6" s="1"/>
  <c r="AQ417" i="6" s="1"/>
  <c r="AW417" i="6" s="1"/>
  <c r="BC417" i="6" s="1"/>
  <c r="BI417" i="6" s="1"/>
  <c r="BO417" i="6" s="1"/>
  <c r="M416" i="6"/>
  <c r="S416" i="6" s="1"/>
  <c r="Y416" i="6" s="1"/>
  <c r="AE416" i="6" s="1"/>
  <c r="AK416" i="6" s="1"/>
  <c r="AQ416" i="6" s="1"/>
  <c r="AW416" i="6" s="1"/>
  <c r="BC416" i="6" s="1"/>
  <c r="BI416" i="6" s="1"/>
  <c r="BO416" i="6" s="1"/>
  <c r="M415" i="6"/>
  <c r="S415" i="6" s="1"/>
  <c r="Y415" i="6" s="1"/>
  <c r="AE415" i="6" s="1"/>
  <c r="AK415" i="6" s="1"/>
  <c r="AQ415" i="6" s="1"/>
  <c r="AW415" i="6" s="1"/>
  <c r="BC415" i="6" s="1"/>
  <c r="BI415" i="6" s="1"/>
  <c r="BO415" i="6" s="1"/>
  <c r="M414" i="6"/>
  <c r="S414" i="6" s="1"/>
  <c r="Y414" i="6" s="1"/>
  <c r="AE414" i="6" s="1"/>
  <c r="AK414" i="6" s="1"/>
  <c r="AQ414" i="6" s="1"/>
  <c r="AW414" i="6" s="1"/>
  <c r="BC414" i="6" s="1"/>
  <c r="BI414" i="6" s="1"/>
  <c r="BO414" i="6" s="1"/>
  <c r="M413" i="6"/>
  <c r="S413" i="6" s="1"/>
  <c r="Y413" i="6" s="1"/>
  <c r="AE413" i="6" s="1"/>
  <c r="AK413" i="6" s="1"/>
  <c r="AQ413" i="6" s="1"/>
  <c r="AW413" i="6" s="1"/>
  <c r="BC413" i="6" s="1"/>
  <c r="BI413" i="6" s="1"/>
  <c r="BO413" i="6" s="1"/>
  <c r="M412" i="6"/>
  <c r="S412" i="6" s="1"/>
  <c r="Y412" i="6" s="1"/>
  <c r="AE412" i="6" s="1"/>
  <c r="AK412" i="6" s="1"/>
  <c r="AQ412" i="6" s="1"/>
  <c r="AW412" i="6" s="1"/>
  <c r="BC412" i="6" s="1"/>
  <c r="BI412" i="6" s="1"/>
  <c r="BO412" i="6" s="1"/>
  <c r="M411" i="6"/>
  <c r="S411" i="6" s="1"/>
  <c r="Y411" i="6" s="1"/>
  <c r="AE411" i="6" s="1"/>
  <c r="AK411" i="6" s="1"/>
  <c r="AQ411" i="6" s="1"/>
  <c r="AW411" i="6" s="1"/>
  <c r="BC411" i="6" s="1"/>
  <c r="BI411" i="6" s="1"/>
  <c r="BO411" i="6" s="1"/>
  <c r="M410" i="6"/>
  <c r="S410" i="6" s="1"/>
  <c r="Y410" i="6" s="1"/>
  <c r="AE410" i="6" s="1"/>
  <c r="AK410" i="6" s="1"/>
  <c r="AQ410" i="6" s="1"/>
  <c r="AW410" i="6" s="1"/>
  <c r="BC410" i="6" s="1"/>
  <c r="BI410" i="6" s="1"/>
  <c r="BO410" i="6" s="1"/>
  <c r="M409" i="6"/>
  <c r="S409" i="6" s="1"/>
  <c r="Y409" i="6" s="1"/>
  <c r="AE409" i="6" s="1"/>
  <c r="AK409" i="6" s="1"/>
  <c r="AQ409" i="6" s="1"/>
  <c r="AW409" i="6" s="1"/>
  <c r="BC409" i="6" s="1"/>
  <c r="BI409" i="6" s="1"/>
  <c r="BO409" i="6" s="1"/>
  <c r="M408" i="6"/>
  <c r="S408" i="6" s="1"/>
  <c r="Y408" i="6" s="1"/>
  <c r="AE408" i="6" s="1"/>
  <c r="AK408" i="6" s="1"/>
  <c r="AQ408" i="6" s="1"/>
  <c r="AW408" i="6" s="1"/>
  <c r="BC408" i="6" s="1"/>
  <c r="BI408" i="6" s="1"/>
  <c r="BO408" i="6" s="1"/>
  <c r="M407" i="6"/>
  <c r="S407" i="6" s="1"/>
  <c r="Y407" i="6" s="1"/>
  <c r="AE407" i="6" s="1"/>
  <c r="AK407" i="6" s="1"/>
  <c r="AQ407" i="6" s="1"/>
  <c r="AW407" i="6" s="1"/>
  <c r="BC407" i="6" s="1"/>
  <c r="BI407" i="6" s="1"/>
  <c r="BO407" i="6" s="1"/>
  <c r="M406" i="6"/>
  <c r="S406" i="6" s="1"/>
  <c r="Y406" i="6" s="1"/>
  <c r="AE406" i="6" s="1"/>
  <c r="AK406" i="6" s="1"/>
  <c r="AQ406" i="6" s="1"/>
  <c r="AW406" i="6" s="1"/>
  <c r="BC406" i="6" s="1"/>
  <c r="BI406" i="6" s="1"/>
  <c r="BO406" i="6" s="1"/>
  <c r="M405" i="6"/>
  <c r="S405" i="6" s="1"/>
  <c r="Y405" i="6" s="1"/>
  <c r="AE405" i="6" s="1"/>
  <c r="AK405" i="6" s="1"/>
  <c r="AQ405" i="6" s="1"/>
  <c r="AW405" i="6" s="1"/>
  <c r="BC405" i="6" s="1"/>
  <c r="BI405" i="6" s="1"/>
  <c r="BO405" i="6" s="1"/>
  <c r="M404" i="6"/>
  <c r="S404" i="6" s="1"/>
  <c r="Y404" i="6" s="1"/>
  <c r="AE404" i="6" s="1"/>
  <c r="AK404" i="6" s="1"/>
  <c r="AQ404" i="6" s="1"/>
  <c r="AW404" i="6" s="1"/>
  <c r="BC404" i="6" s="1"/>
  <c r="BI404" i="6" s="1"/>
  <c r="BO404" i="6" s="1"/>
  <c r="M403" i="6"/>
  <c r="S403" i="6" s="1"/>
  <c r="Y403" i="6" s="1"/>
  <c r="AE403" i="6" s="1"/>
  <c r="AK403" i="6" s="1"/>
  <c r="AQ403" i="6" s="1"/>
  <c r="AW403" i="6" s="1"/>
  <c r="BC403" i="6" s="1"/>
  <c r="BI403" i="6" s="1"/>
  <c r="BO403" i="6" s="1"/>
  <c r="S402" i="6"/>
  <c r="Y402" i="6" s="1"/>
  <c r="AE402" i="6" s="1"/>
  <c r="AK402" i="6" s="1"/>
  <c r="AQ402" i="6" s="1"/>
  <c r="AW402" i="6" s="1"/>
  <c r="BC402" i="6" s="1"/>
  <c r="BI402" i="6" s="1"/>
  <c r="BO402" i="6" s="1"/>
  <c r="S401" i="6"/>
  <c r="Y401" i="6" s="1"/>
  <c r="AE401" i="6" s="1"/>
  <c r="AK401" i="6" s="1"/>
  <c r="AQ401" i="6" s="1"/>
  <c r="AW401" i="6" s="1"/>
  <c r="BC401" i="6" s="1"/>
  <c r="BI401" i="6" s="1"/>
  <c r="BO401" i="6" s="1"/>
  <c r="S400" i="6"/>
  <c r="Y400" i="6" s="1"/>
  <c r="AE400" i="6" s="1"/>
  <c r="AK400" i="6" s="1"/>
  <c r="AQ400" i="6" s="1"/>
  <c r="AW400" i="6" s="1"/>
  <c r="BC400" i="6" s="1"/>
  <c r="BI400" i="6" s="1"/>
  <c r="BO400" i="6" s="1"/>
  <c r="S399" i="6"/>
  <c r="Y399" i="6" s="1"/>
  <c r="AE399" i="6" s="1"/>
  <c r="AK399" i="6" s="1"/>
  <c r="AQ399" i="6" s="1"/>
  <c r="AW399" i="6" s="1"/>
  <c r="BC399" i="6" s="1"/>
  <c r="BI399" i="6" s="1"/>
  <c r="BO399" i="6" s="1"/>
  <c r="Q422" i="6"/>
  <c r="W422" i="6" s="1"/>
  <c r="AC422" i="6" s="1"/>
  <c r="AI422" i="6" s="1"/>
  <c r="AO422" i="6" s="1"/>
  <c r="AU422" i="6" s="1"/>
  <c r="BA422" i="6" s="1"/>
  <c r="BG422" i="6" s="1"/>
  <c r="BM422" i="6" s="1"/>
  <c r="E421" i="6"/>
  <c r="Q421" i="6" s="1"/>
  <c r="W421" i="6" s="1"/>
  <c r="AC421" i="6" s="1"/>
  <c r="AI421" i="6" s="1"/>
  <c r="AO421" i="6" s="1"/>
  <c r="AU421" i="6" s="1"/>
  <c r="BA421" i="6" s="1"/>
  <c r="BG421" i="6" s="1"/>
  <c r="BM421" i="6" s="1"/>
  <c r="Q420" i="6"/>
  <c r="W420" i="6" s="1"/>
  <c r="AC420" i="6" s="1"/>
  <c r="AI420" i="6" s="1"/>
  <c r="AO420" i="6" s="1"/>
  <c r="AU420" i="6" s="1"/>
  <c r="BA420" i="6" s="1"/>
  <c r="BG420" i="6" s="1"/>
  <c r="BM420" i="6" s="1"/>
  <c r="E419" i="6"/>
  <c r="Q419" i="6" s="1"/>
  <c r="W419" i="6" s="1"/>
  <c r="AC419" i="6" s="1"/>
  <c r="AI419" i="6" s="1"/>
  <c r="AO419" i="6" s="1"/>
  <c r="AU419" i="6" s="1"/>
  <c r="BA419" i="6" s="1"/>
  <c r="BG419" i="6" s="1"/>
  <c r="BM419" i="6" s="1"/>
  <c r="Q418" i="6"/>
  <c r="W418" i="6" s="1"/>
  <c r="AC418" i="6" s="1"/>
  <c r="AI418" i="6" s="1"/>
  <c r="AO418" i="6" s="1"/>
  <c r="AU418" i="6" s="1"/>
  <c r="BA418" i="6" s="1"/>
  <c r="BG418" i="6" s="1"/>
  <c r="BM418" i="6" s="1"/>
  <c r="E417" i="6"/>
  <c r="Q417" i="6" s="1"/>
  <c r="W417" i="6" s="1"/>
  <c r="AC417" i="6" s="1"/>
  <c r="AI417" i="6" s="1"/>
  <c r="AO417" i="6" s="1"/>
  <c r="AU417" i="6" s="1"/>
  <c r="BA417" i="6" s="1"/>
  <c r="BG417" i="6" s="1"/>
  <c r="BM417" i="6" s="1"/>
  <c r="Q416" i="6"/>
  <c r="W416" i="6" s="1"/>
  <c r="AC416" i="6" s="1"/>
  <c r="AI416" i="6" s="1"/>
  <c r="AO416" i="6" s="1"/>
  <c r="AU416" i="6" s="1"/>
  <c r="BA416" i="6" s="1"/>
  <c r="BG416" i="6" s="1"/>
  <c r="BM416" i="6" s="1"/>
  <c r="E415" i="6"/>
  <c r="Q415" i="6" s="1"/>
  <c r="W415" i="6" s="1"/>
  <c r="AC415" i="6" s="1"/>
  <c r="AI415" i="6" s="1"/>
  <c r="AO415" i="6" s="1"/>
  <c r="AU415" i="6" s="1"/>
  <c r="BA415" i="6" s="1"/>
  <c r="BG415" i="6" s="1"/>
  <c r="BM415" i="6" s="1"/>
  <c r="Q414" i="6"/>
  <c r="W414" i="6" s="1"/>
  <c r="AC414" i="6" s="1"/>
  <c r="AI414" i="6" s="1"/>
  <c r="AO414" i="6" s="1"/>
  <c r="AU414" i="6" s="1"/>
  <c r="BA414" i="6" s="1"/>
  <c r="BG414" i="6" s="1"/>
  <c r="BM414" i="6" s="1"/>
  <c r="E413" i="6"/>
  <c r="Q413" i="6" s="1"/>
  <c r="W413" i="6" s="1"/>
  <c r="AC413" i="6" s="1"/>
  <c r="AI413" i="6" s="1"/>
  <c r="AO413" i="6" s="1"/>
  <c r="AU413" i="6" s="1"/>
  <c r="BA413" i="6" s="1"/>
  <c r="BG413" i="6" s="1"/>
  <c r="BM413" i="6" s="1"/>
  <c r="Q412" i="6"/>
  <c r="W412" i="6" s="1"/>
  <c r="AC412" i="6" s="1"/>
  <c r="AI412" i="6" s="1"/>
  <c r="AO412" i="6" s="1"/>
  <c r="AU412" i="6" s="1"/>
  <c r="BA412" i="6" s="1"/>
  <c r="BG412" i="6" s="1"/>
  <c r="BM412" i="6" s="1"/>
  <c r="E411" i="6"/>
  <c r="Q411" i="6" s="1"/>
  <c r="W411" i="6" s="1"/>
  <c r="AC411" i="6" s="1"/>
  <c r="AI411" i="6" s="1"/>
  <c r="AO411" i="6" s="1"/>
  <c r="AU411" i="6" s="1"/>
  <c r="BA411" i="6" s="1"/>
  <c r="BG411" i="6" s="1"/>
  <c r="BM411" i="6" s="1"/>
  <c r="Q410" i="6"/>
  <c r="W410" i="6" s="1"/>
  <c r="AC410" i="6" s="1"/>
  <c r="AI410" i="6" s="1"/>
  <c r="AO410" i="6" s="1"/>
  <c r="AU410" i="6" s="1"/>
  <c r="BA410" i="6" s="1"/>
  <c r="BG410" i="6" s="1"/>
  <c r="BM410" i="6" s="1"/>
  <c r="E409" i="6"/>
  <c r="Q409" i="6" s="1"/>
  <c r="W409" i="6" s="1"/>
  <c r="AC409" i="6" s="1"/>
  <c r="AI409" i="6" s="1"/>
  <c r="AO409" i="6" s="1"/>
  <c r="AU409" i="6" s="1"/>
  <c r="BA409" i="6" s="1"/>
  <c r="BG409" i="6" s="1"/>
  <c r="BM409" i="6" s="1"/>
  <c r="Q408" i="6"/>
  <c r="W408" i="6" s="1"/>
  <c r="AC408" i="6" s="1"/>
  <c r="AI408" i="6" s="1"/>
  <c r="AO408" i="6" s="1"/>
  <c r="AU408" i="6" s="1"/>
  <c r="BA408" i="6" s="1"/>
  <c r="BG408" i="6" s="1"/>
  <c r="BM408" i="6" s="1"/>
  <c r="E407" i="6"/>
  <c r="Q407" i="6" s="1"/>
  <c r="W407" i="6" s="1"/>
  <c r="AC407" i="6" s="1"/>
  <c r="AI407" i="6" s="1"/>
  <c r="AO407" i="6" s="1"/>
  <c r="AU407" i="6" s="1"/>
  <c r="BA407" i="6" s="1"/>
  <c r="BG407" i="6" s="1"/>
  <c r="BM407" i="6" s="1"/>
  <c r="Q406" i="6"/>
  <c r="W406" i="6" s="1"/>
  <c r="AC406" i="6" s="1"/>
  <c r="AI406" i="6" s="1"/>
  <c r="AO406" i="6" s="1"/>
  <c r="AU406" i="6" s="1"/>
  <c r="BA406" i="6" s="1"/>
  <c r="BG406" i="6" s="1"/>
  <c r="BM406" i="6" s="1"/>
  <c r="E405" i="6"/>
  <c r="Q405" i="6" s="1"/>
  <c r="W405" i="6" s="1"/>
  <c r="AC405" i="6" s="1"/>
  <c r="AI405" i="6" s="1"/>
  <c r="AO405" i="6" s="1"/>
  <c r="AU405" i="6" s="1"/>
  <c r="BA405" i="6" s="1"/>
  <c r="BG405" i="6" s="1"/>
  <c r="BM405" i="6" s="1"/>
  <c r="Q404" i="6"/>
  <c r="W404" i="6" s="1"/>
  <c r="AC404" i="6" s="1"/>
  <c r="AI404" i="6" s="1"/>
  <c r="AO404" i="6" s="1"/>
  <c r="AU404" i="6" s="1"/>
  <c r="BA404" i="6" s="1"/>
  <c r="BG404" i="6" s="1"/>
  <c r="BM404" i="6" s="1"/>
  <c r="E403" i="6"/>
  <c r="Q403" i="6" s="1"/>
  <c r="W403" i="6" s="1"/>
  <c r="AC403" i="6" s="1"/>
  <c r="AI403" i="6" s="1"/>
  <c r="AO403" i="6" s="1"/>
  <c r="AU403" i="6" s="1"/>
  <c r="BA403" i="6" s="1"/>
  <c r="BG403" i="6" s="1"/>
  <c r="BM403" i="6" s="1"/>
  <c r="Q402" i="6"/>
  <c r="W402" i="6" s="1"/>
  <c r="AC402" i="6" s="1"/>
  <c r="AI402" i="6" s="1"/>
  <c r="AO402" i="6" s="1"/>
  <c r="AU402" i="6" s="1"/>
  <c r="BA402" i="6" s="1"/>
  <c r="BG402" i="6" s="1"/>
  <c r="BM402" i="6" s="1"/>
  <c r="E401" i="6"/>
  <c r="Q401" i="6" s="1"/>
  <c r="W401" i="6" s="1"/>
  <c r="AC401" i="6" s="1"/>
  <c r="AI401" i="6" s="1"/>
  <c r="AO401" i="6" s="1"/>
  <c r="AU401" i="6" s="1"/>
  <c r="BA401" i="6" s="1"/>
  <c r="BG401" i="6" s="1"/>
  <c r="BM401" i="6" s="1"/>
  <c r="Q400" i="6"/>
  <c r="W400" i="6" s="1"/>
  <c r="AC400" i="6" s="1"/>
  <c r="AI400" i="6" s="1"/>
  <c r="AO400" i="6" s="1"/>
  <c r="AU400" i="6" s="1"/>
  <c r="BA400" i="6" s="1"/>
  <c r="BG400" i="6" s="1"/>
  <c r="BM400" i="6" s="1"/>
  <c r="E399" i="6"/>
  <c r="Q399" i="6" s="1"/>
  <c r="W399" i="6" s="1"/>
  <c r="AC399" i="6" s="1"/>
  <c r="AI399" i="6" s="1"/>
  <c r="AO399" i="6" s="1"/>
  <c r="AU399" i="6" s="1"/>
  <c r="BA399" i="6" s="1"/>
  <c r="BG399" i="6" s="1"/>
  <c r="BM399" i="6" s="1"/>
  <c r="H429" i="6"/>
  <c r="R429" i="6" s="1"/>
  <c r="AB429" i="6" s="1"/>
  <c r="AL429" i="6" s="1"/>
  <c r="AV429" i="6" s="1"/>
  <c r="BF429" i="6" s="1"/>
  <c r="BP429" i="6" s="1"/>
  <c r="H427" i="6"/>
  <c r="R427" i="6" s="1"/>
  <c r="AB427" i="6" s="1"/>
  <c r="AL427" i="6" s="1"/>
  <c r="AV427" i="6" s="1"/>
  <c r="BF427" i="6" s="1"/>
  <c r="BP427" i="6" s="1"/>
  <c r="H425" i="6"/>
  <c r="R424" i="6"/>
  <c r="AB424" i="6" s="1"/>
  <c r="AL424" i="6" s="1"/>
  <c r="AV424" i="6" s="1"/>
  <c r="BF424" i="6" s="1"/>
  <c r="BP424" i="6" s="1"/>
  <c r="H423" i="6"/>
  <c r="N422" i="6"/>
  <c r="T422" i="6" s="1"/>
  <c r="Z422" i="6" s="1"/>
  <c r="AF422" i="6" s="1"/>
  <c r="AL422" i="6" s="1"/>
  <c r="AR422" i="6" s="1"/>
  <c r="AX422" i="6" s="1"/>
  <c r="BD422" i="6" s="1"/>
  <c r="BJ422" i="6" s="1"/>
  <c r="BP422" i="6" s="1"/>
  <c r="H421" i="6"/>
  <c r="N421" i="6" s="1"/>
  <c r="T421" i="6" s="1"/>
  <c r="Z421" i="6" s="1"/>
  <c r="AF421" i="6" s="1"/>
  <c r="AL421" i="6" s="1"/>
  <c r="AR421" i="6" s="1"/>
  <c r="AX421" i="6" s="1"/>
  <c r="BD421" i="6" s="1"/>
  <c r="BJ421" i="6" s="1"/>
  <c r="BP421" i="6" s="1"/>
  <c r="N420" i="6"/>
  <c r="T420" i="6" s="1"/>
  <c r="Z420" i="6" s="1"/>
  <c r="AF420" i="6" s="1"/>
  <c r="AL420" i="6" s="1"/>
  <c r="AR420" i="6" s="1"/>
  <c r="AX420" i="6" s="1"/>
  <c r="BD420" i="6" s="1"/>
  <c r="BJ420" i="6" s="1"/>
  <c r="BP420" i="6" s="1"/>
  <c r="H419" i="6"/>
  <c r="H417" i="6"/>
  <c r="J417" i="6" s="1"/>
  <c r="P417" i="6" s="1"/>
  <c r="V417" i="6" s="1"/>
  <c r="AB417" i="6" s="1"/>
  <c r="AH417" i="6" s="1"/>
  <c r="AN417" i="6" s="1"/>
  <c r="AT417" i="6" s="1"/>
  <c r="AZ417" i="6" s="1"/>
  <c r="BF417" i="6" s="1"/>
  <c r="BL417" i="6" s="1"/>
  <c r="N416" i="6"/>
  <c r="T416" i="6" s="1"/>
  <c r="Z416" i="6" s="1"/>
  <c r="AF416" i="6" s="1"/>
  <c r="AL416" i="6" s="1"/>
  <c r="AR416" i="6" s="1"/>
  <c r="AX416" i="6" s="1"/>
  <c r="BD416" i="6" s="1"/>
  <c r="BJ416" i="6" s="1"/>
  <c r="BP416" i="6" s="1"/>
  <c r="H415" i="6"/>
  <c r="N415" i="6" s="1"/>
  <c r="T415" i="6" s="1"/>
  <c r="Z415" i="6" s="1"/>
  <c r="AF415" i="6" s="1"/>
  <c r="AL415" i="6" s="1"/>
  <c r="AR415" i="6" s="1"/>
  <c r="AX415" i="6" s="1"/>
  <c r="BD415" i="6" s="1"/>
  <c r="BJ415" i="6" s="1"/>
  <c r="BP415" i="6" s="1"/>
  <c r="N414" i="6"/>
  <c r="T414" i="6" s="1"/>
  <c r="Z414" i="6" s="1"/>
  <c r="AF414" i="6" s="1"/>
  <c r="AL414" i="6" s="1"/>
  <c r="AR414" i="6" s="1"/>
  <c r="AX414" i="6" s="1"/>
  <c r="BD414" i="6" s="1"/>
  <c r="BJ414" i="6" s="1"/>
  <c r="BP414" i="6" s="1"/>
  <c r="H413" i="6"/>
  <c r="N413" i="6" s="1"/>
  <c r="T413" i="6" s="1"/>
  <c r="Z413" i="6" s="1"/>
  <c r="AF413" i="6" s="1"/>
  <c r="AL413" i="6" s="1"/>
  <c r="AR413" i="6" s="1"/>
  <c r="AX413" i="6" s="1"/>
  <c r="BD413" i="6" s="1"/>
  <c r="BJ413" i="6" s="1"/>
  <c r="BP413" i="6" s="1"/>
  <c r="N412" i="6"/>
  <c r="T412" i="6" s="1"/>
  <c r="Z412" i="6" s="1"/>
  <c r="AF412" i="6" s="1"/>
  <c r="AL412" i="6" s="1"/>
  <c r="AR412" i="6" s="1"/>
  <c r="AX412" i="6" s="1"/>
  <c r="BD412" i="6" s="1"/>
  <c r="BJ412" i="6" s="1"/>
  <c r="BP412" i="6" s="1"/>
  <c r="H411" i="6"/>
  <c r="J411" i="6" s="1"/>
  <c r="P411" i="6" s="1"/>
  <c r="V411" i="6" s="1"/>
  <c r="AB411" i="6" s="1"/>
  <c r="AH411" i="6" s="1"/>
  <c r="AN411" i="6" s="1"/>
  <c r="AT411" i="6" s="1"/>
  <c r="AZ411" i="6" s="1"/>
  <c r="BF411" i="6" s="1"/>
  <c r="BL411" i="6" s="1"/>
  <c r="H409" i="6"/>
  <c r="J409" i="6" s="1"/>
  <c r="P409" i="6" s="1"/>
  <c r="V409" i="6" s="1"/>
  <c r="AB409" i="6" s="1"/>
  <c r="AH409" i="6" s="1"/>
  <c r="AN409" i="6" s="1"/>
  <c r="AT409" i="6" s="1"/>
  <c r="AZ409" i="6" s="1"/>
  <c r="BF409" i="6" s="1"/>
  <c r="BL409" i="6" s="1"/>
  <c r="H407" i="6"/>
  <c r="N407" i="6" s="1"/>
  <c r="T407" i="6" s="1"/>
  <c r="Z407" i="6" s="1"/>
  <c r="AF407" i="6" s="1"/>
  <c r="AL407" i="6" s="1"/>
  <c r="AR407" i="6" s="1"/>
  <c r="AX407" i="6" s="1"/>
  <c r="BD407" i="6" s="1"/>
  <c r="BJ407" i="6" s="1"/>
  <c r="BP407" i="6" s="1"/>
  <c r="P406" i="6"/>
  <c r="V406" i="6" s="1"/>
  <c r="AB406" i="6" s="1"/>
  <c r="AH406" i="6" s="1"/>
  <c r="AN406" i="6" s="1"/>
  <c r="AT406" i="6" s="1"/>
  <c r="AZ406" i="6" s="1"/>
  <c r="BF406" i="6" s="1"/>
  <c r="BL406" i="6" s="1"/>
  <c r="N406" i="6"/>
  <c r="T406" i="6" s="1"/>
  <c r="Z406" i="6" s="1"/>
  <c r="AF406" i="6" s="1"/>
  <c r="AL406" i="6" s="1"/>
  <c r="AR406" i="6" s="1"/>
  <c r="AX406" i="6" s="1"/>
  <c r="BD406" i="6" s="1"/>
  <c r="BJ406" i="6" s="1"/>
  <c r="BP406" i="6" s="1"/>
  <c r="J405" i="6"/>
  <c r="P405" i="6" s="1"/>
  <c r="V405" i="6" s="1"/>
  <c r="AB405" i="6" s="1"/>
  <c r="AH405" i="6" s="1"/>
  <c r="AN405" i="6" s="1"/>
  <c r="AT405" i="6" s="1"/>
  <c r="AZ405" i="6" s="1"/>
  <c r="BF405" i="6" s="1"/>
  <c r="BL405" i="6" s="1"/>
  <c r="H405" i="6"/>
  <c r="N405" i="6" s="1"/>
  <c r="T405" i="6" s="1"/>
  <c r="Z405" i="6" s="1"/>
  <c r="AF405" i="6" s="1"/>
  <c r="AL405" i="6" s="1"/>
  <c r="AR405" i="6" s="1"/>
  <c r="AX405" i="6" s="1"/>
  <c r="BD405" i="6" s="1"/>
  <c r="BJ405" i="6" s="1"/>
  <c r="BP405" i="6" s="1"/>
  <c r="P404" i="6"/>
  <c r="V404" i="6" s="1"/>
  <c r="AB404" i="6" s="1"/>
  <c r="AH404" i="6" s="1"/>
  <c r="AN404" i="6" s="1"/>
  <c r="AT404" i="6" s="1"/>
  <c r="AZ404" i="6" s="1"/>
  <c r="BF404" i="6" s="1"/>
  <c r="BL404" i="6" s="1"/>
  <c r="N404" i="6"/>
  <c r="T404" i="6" s="1"/>
  <c r="Z404" i="6" s="1"/>
  <c r="AF404" i="6" s="1"/>
  <c r="AL404" i="6" s="1"/>
  <c r="AR404" i="6" s="1"/>
  <c r="AX404" i="6" s="1"/>
  <c r="BD404" i="6" s="1"/>
  <c r="BJ404" i="6" s="1"/>
  <c r="BP404" i="6" s="1"/>
  <c r="J403" i="6"/>
  <c r="P403" i="6" s="1"/>
  <c r="V403" i="6" s="1"/>
  <c r="AB403" i="6" s="1"/>
  <c r="AH403" i="6" s="1"/>
  <c r="AN403" i="6" s="1"/>
  <c r="AT403" i="6" s="1"/>
  <c r="AZ403" i="6" s="1"/>
  <c r="BF403" i="6" s="1"/>
  <c r="BL403" i="6" s="1"/>
  <c r="H403" i="6"/>
  <c r="N403" i="6" s="1"/>
  <c r="T403" i="6" s="1"/>
  <c r="Z403" i="6" s="1"/>
  <c r="AF403" i="6" s="1"/>
  <c r="AL403" i="6" s="1"/>
  <c r="AR403" i="6" s="1"/>
  <c r="AX403" i="6" s="1"/>
  <c r="BD403" i="6" s="1"/>
  <c r="BJ403" i="6" s="1"/>
  <c r="BP403" i="6" s="1"/>
  <c r="P402" i="6"/>
  <c r="V402" i="6" s="1"/>
  <c r="AB402" i="6" s="1"/>
  <c r="AH402" i="6" s="1"/>
  <c r="AN402" i="6" s="1"/>
  <c r="AT402" i="6" s="1"/>
  <c r="AZ402" i="6" s="1"/>
  <c r="BF402" i="6" s="1"/>
  <c r="BL402" i="6" s="1"/>
  <c r="H401" i="6"/>
  <c r="T400" i="6"/>
  <c r="Z400" i="6" s="1"/>
  <c r="AF400" i="6" s="1"/>
  <c r="AL400" i="6" s="1"/>
  <c r="AR400" i="6" s="1"/>
  <c r="AX400" i="6" s="1"/>
  <c r="BD400" i="6" s="1"/>
  <c r="BJ400" i="6" s="1"/>
  <c r="BP400" i="6" s="1"/>
  <c r="H399" i="6"/>
  <c r="T399" i="6" s="1"/>
  <c r="Z399" i="6" s="1"/>
  <c r="AF399" i="6" s="1"/>
  <c r="AL399" i="6" s="1"/>
  <c r="AR399" i="6" s="1"/>
  <c r="AX399" i="6" s="1"/>
  <c r="BD399" i="6" s="1"/>
  <c r="BJ399" i="6" s="1"/>
  <c r="BP399" i="6" s="1"/>
  <c r="V398" i="6"/>
  <c r="AD398" i="6" s="1"/>
  <c r="AL398" i="6" s="1"/>
  <c r="AT398" i="6" s="1"/>
  <c r="BB398" i="6" s="1"/>
  <c r="BJ398" i="6" s="1"/>
  <c r="V397" i="6"/>
  <c r="AD397" i="6" s="1"/>
  <c r="AL397" i="6" s="1"/>
  <c r="AT397" i="6" s="1"/>
  <c r="BB397" i="6" s="1"/>
  <c r="BJ397" i="6" s="1"/>
  <c r="V396" i="6"/>
  <c r="AD396" i="6" s="1"/>
  <c r="AL396" i="6" s="1"/>
  <c r="AT396" i="6" s="1"/>
  <c r="BB396" i="6" s="1"/>
  <c r="BJ396" i="6" s="1"/>
  <c r="V395" i="6"/>
  <c r="AD395" i="6" s="1"/>
  <c r="AL395" i="6" s="1"/>
  <c r="AT395" i="6" s="1"/>
  <c r="BB395" i="6" s="1"/>
  <c r="BJ395" i="6" s="1"/>
  <c r="V394" i="6"/>
  <c r="AD394" i="6" s="1"/>
  <c r="AL394" i="6" s="1"/>
  <c r="AT394" i="6" s="1"/>
  <c r="BB394" i="6" s="1"/>
  <c r="BJ394" i="6" s="1"/>
  <c r="V393" i="6"/>
  <c r="AD393" i="6" s="1"/>
  <c r="AL393" i="6" s="1"/>
  <c r="AT393" i="6" s="1"/>
  <c r="BB393" i="6" s="1"/>
  <c r="BJ393" i="6" s="1"/>
  <c r="V392" i="6"/>
  <c r="AD392" i="6" s="1"/>
  <c r="AL392" i="6" s="1"/>
  <c r="AT392" i="6" s="1"/>
  <c r="BB392" i="6" s="1"/>
  <c r="BJ392" i="6" s="1"/>
  <c r="V391" i="6"/>
  <c r="AD391" i="6" s="1"/>
  <c r="AL391" i="6" s="1"/>
  <c r="AT391" i="6" s="1"/>
  <c r="BB391" i="6" s="1"/>
  <c r="BJ391" i="6" s="1"/>
  <c r="V390" i="6"/>
  <c r="AD390" i="6" s="1"/>
  <c r="AL390" i="6" s="1"/>
  <c r="AT390" i="6" s="1"/>
  <c r="BB390" i="6" s="1"/>
  <c r="BJ390" i="6" s="1"/>
  <c r="V389" i="6"/>
  <c r="AD389" i="6" s="1"/>
  <c r="AL389" i="6" s="1"/>
  <c r="AT389" i="6" s="1"/>
  <c r="BB389" i="6" s="1"/>
  <c r="BJ389" i="6" s="1"/>
  <c r="V388" i="6"/>
  <c r="AD388" i="6" s="1"/>
  <c r="AL388" i="6" s="1"/>
  <c r="AT388" i="6" s="1"/>
  <c r="BB388" i="6" s="1"/>
  <c r="BJ388" i="6" s="1"/>
  <c r="V387" i="6"/>
  <c r="AD387" i="6" s="1"/>
  <c r="AL387" i="6" s="1"/>
  <c r="AT387" i="6" s="1"/>
  <c r="BB387" i="6" s="1"/>
  <c r="BJ387" i="6" s="1"/>
  <c r="V386" i="6"/>
  <c r="AD386" i="6" s="1"/>
  <c r="AL386" i="6" s="1"/>
  <c r="AT386" i="6" s="1"/>
  <c r="BB386" i="6" s="1"/>
  <c r="BJ386" i="6" s="1"/>
  <c r="V385" i="6"/>
  <c r="AD385" i="6" s="1"/>
  <c r="AL385" i="6" s="1"/>
  <c r="AT385" i="6" s="1"/>
  <c r="BB385" i="6" s="1"/>
  <c r="BJ385" i="6" s="1"/>
  <c r="V384" i="6"/>
  <c r="AD384" i="6" s="1"/>
  <c r="AL384" i="6" s="1"/>
  <c r="AT384" i="6" s="1"/>
  <c r="BB384" i="6" s="1"/>
  <c r="BJ384" i="6" s="1"/>
  <c r="V383" i="6"/>
  <c r="AD383" i="6" s="1"/>
  <c r="AL383" i="6" s="1"/>
  <c r="AT383" i="6" s="1"/>
  <c r="BB383" i="6" s="1"/>
  <c r="BJ383" i="6" s="1"/>
  <c r="V382" i="6"/>
  <c r="AD382" i="6" s="1"/>
  <c r="AL382" i="6" s="1"/>
  <c r="AT382" i="6" s="1"/>
  <c r="BB382" i="6" s="1"/>
  <c r="BJ382" i="6" s="1"/>
  <c r="V381" i="6"/>
  <c r="AD381" i="6" s="1"/>
  <c r="AL381" i="6" s="1"/>
  <c r="AT381" i="6" s="1"/>
  <c r="BB381" i="6" s="1"/>
  <c r="BJ381" i="6" s="1"/>
  <c r="V380" i="6"/>
  <c r="AD380" i="6" s="1"/>
  <c r="AL380" i="6" s="1"/>
  <c r="AT380" i="6" s="1"/>
  <c r="BB380" i="6" s="1"/>
  <c r="BJ380" i="6" s="1"/>
  <c r="V379" i="6"/>
  <c r="AD379" i="6" s="1"/>
  <c r="AL379" i="6" s="1"/>
  <c r="AT379" i="6" s="1"/>
  <c r="BB379" i="6" s="1"/>
  <c r="BJ379" i="6" s="1"/>
  <c r="V378" i="6"/>
  <c r="AD378" i="6" s="1"/>
  <c r="AL378" i="6" s="1"/>
  <c r="AT378" i="6" s="1"/>
  <c r="BB378" i="6" s="1"/>
  <c r="BJ378" i="6" s="1"/>
  <c r="V377" i="6"/>
  <c r="AD377" i="6" s="1"/>
  <c r="AL377" i="6" s="1"/>
  <c r="AT377" i="6" s="1"/>
  <c r="BB377" i="6" s="1"/>
  <c r="BJ377" i="6" s="1"/>
  <c r="V376" i="6"/>
  <c r="AD376" i="6" s="1"/>
  <c r="AL376" i="6" s="1"/>
  <c r="AT376" i="6" s="1"/>
  <c r="BB376" i="6" s="1"/>
  <c r="BJ376" i="6" s="1"/>
  <c r="V375" i="6"/>
  <c r="AD375" i="6" s="1"/>
  <c r="AL375" i="6" s="1"/>
  <c r="AT375" i="6" s="1"/>
  <c r="BB375" i="6" s="1"/>
  <c r="BJ375" i="6" s="1"/>
  <c r="S398" i="6"/>
  <c r="AA398" i="6" s="1"/>
  <c r="AI398" i="6" s="1"/>
  <c r="AQ398" i="6" s="1"/>
  <c r="AY398" i="6" s="1"/>
  <c r="BG398" i="6" s="1"/>
  <c r="BO398" i="6" s="1"/>
  <c r="S397" i="6"/>
  <c r="AA397" i="6" s="1"/>
  <c r="AI397" i="6" s="1"/>
  <c r="AQ397" i="6" s="1"/>
  <c r="AY397" i="6" s="1"/>
  <c r="BG397" i="6" s="1"/>
  <c r="BO397" i="6" s="1"/>
  <c r="S396" i="6"/>
  <c r="AA396" i="6" s="1"/>
  <c r="AI396" i="6" s="1"/>
  <c r="AQ396" i="6" s="1"/>
  <c r="AY396" i="6" s="1"/>
  <c r="BG396" i="6" s="1"/>
  <c r="BO396" i="6" s="1"/>
  <c r="S395" i="6"/>
  <c r="AA395" i="6" s="1"/>
  <c r="AI395" i="6" s="1"/>
  <c r="AQ395" i="6" s="1"/>
  <c r="AY395" i="6" s="1"/>
  <c r="BG395" i="6" s="1"/>
  <c r="BO395" i="6" s="1"/>
  <c r="S394" i="6"/>
  <c r="AA394" i="6" s="1"/>
  <c r="AI394" i="6" s="1"/>
  <c r="AQ394" i="6" s="1"/>
  <c r="AY394" i="6" s="1"/>
  <c r="BG394" i="6" s="1"/>
  <c r="BO394" i="6" s="1"/>
  <c r="S393" i="6"/>
  <c r="AA393" i="6" s="1"/>
  <c r="AI393" i="6" s="1"/>
  <c r="AQ393" i="6" s="1"/>
  <c r="AY393" i="6" s="1"/>
  <c r="BG393" i="6" s="1"/>
  <c r="BO393" i="6" s="1"/>
  <c r="S392" i="6"/>
  <c r="AA392" i="6" s="1"/>
  <c r="AI392" i="6" s="1"/>
  <c r="AQ392" i="6" s="1"/>
  <c r="AY392" i="6" s="1"/>
  <c r="BG392" i="6" s="1"/>
  <c r="BO392" i="6" s="1"/>
  <c r="S391" i="6"/>
  <c r="AA391" i="6" s="1"/>
  <c r="AI391" i="6" s="1"/>
  <c r="AQ391" i="6" s="1"/>
  <c r="AY391" i="6" s="1"/>
  <c r="BG391" i="6" s="1"/>
  <c r="BO391" i="6" s="1"/>
  <c r="S390" i="6"/>
  <c r="AA390" i="6" s="1"/>
  <c r="AI390" i="6" s="1"/>
  <c r="AQ390" i="6" s="1"/>
  <c r="AY390" i="6" s="1"/>
  <c r="BG390" i="6" s="1"/>
  <c r="BO390" i="6" s="1"/>
  <c r="S389" i="6"/>
  <c r="AA389" i="6" s="1"/>
  <c r="AI389" i="6" s="1"/>
  <c r="AQ389" i="6" s="1"/>
  <c r="AY389" i="6" s="1"/>
  <c r="BG389" i="6" s="1"/>
  <c r="BO389" i="6" s="1"/>
  <c r="S388" i="6"/>
  <c r="AA388" i="6" s="1"/>
  <c r="AI388" i="6" s="1"/>
  <c r="AQ388" i="6" s="1"/>
  <c r="AY388" i="6" s="1"/>
  <c r="BG388" i="6" s="1"/>
  <c r="BO388" i="6" s="1"/>
  <c r="S387" i="6"/>
  <c r="AA387" i="6" s="1"/>
  <c r="AI387" i="6" s="1"/>
  <c r="AQ387" i="6" s="1"/>
  <c r="AY387" i="6" s="1"/>
  <c r="BG387" i="6" s="1"/>
  <c r="BO387" i="6" s="1"/>
  <c r="S386" i="6"/>
  <c r="AA386" i="6" s="1"/>
  <c r="AI386" i="6" s="1"/>
  <c r="AQ386" i="6" s="1"/>
  <c r="AY386" i="6" s="1"/>
  <c r="BG386" i="6" s="1"/>
  <c r="BO386" i="6" s="1"/>
  <c r="S385" i="6"/>
  <c r="AA385" i="6" s="1"/>
  <c r="AI385" i="6" s="1"/>
  <c r="AQ385" i="6" s="1"/>
  <c r="AY385" i="6" s="1"/>
  <c r="BG385" i="6" s="1"/>
  <c r="BO385" i="6" s="1"/>
  <c r="S384" i="6"/>
  <c r="AA384" i="6" s="1"/>
  <c r="AI384" i="6" s="1"/>
  <c r="AQ384" i="6" s="1"/>
  <c r="AY384" i="6" s="1"/>
  <c r="BG384" i="6" s="1"/>
  <c r="BO384" i="6" s="1"/>
  <c r="S383" i="6"/>
  <c r="AA383" i="6" s="1"/>
  <c r="AI383" i="6" s="1"/>
  <c r="AQ383" i="6" s="1"/>
  <c r="AY383" i="6" s="1"/>
  <c r="BG383" i="6" s="1"/>
  <c r="BO383" i="6" s="1"/>
  <c r="S382" i="6"/>
  <c r="AA382" i="6" s="1"/>
  <c r="AI382" i="6" s="1"/>
  <c r="AQ382" i="6" s="1"/>
  <c r="AY382" i="6" s="1"/>
  <c r="BG382" i="6" s="1"/>
  <c r="BO382" i="6" s="1"/>
  <c r="S381" i="6"/>
  <c r="AA381" i="6" s="1"/>
  <c r="AI381" i="6" s="1"/>
  <c r="AQ381" i="6" s="1"/>
  <c r="AY381" i="6" s="1"/>
  <c r="BG381" i="6" s="1"/>
  <c r="BO381" i="6" s="1"/>
  <c r="S380" i="6"/>
  <c r="AA380" i="6" s="1"/>
  <c r="AI380" i="6" s="1"/>
  <c r="AQ380" i="6" s="1"/>
  <c r="AY380" i="6" s="1"/>
  <c r="BG380" i="6" s="1"/>
  <c r="BO380" i="6" s="1"/>
  <c r="S379" i="6"/>
  <c r="AA379" i="6" s="1"/>
  <c r="AI379" i="6" s="1"/>
  <c r="AQ379" i="6" s="1"/>
  <c r="AY379" i="6" s="1"/>
  <c r="BG379" i="6" s="1"/>
  <c r="BO379" i="6" s="1"/>
  <c r="S378" i="6"/>
  <c r="AA378" i="6" s="1"/>
  <c r="AI378" i="6" s="1"/>
  <c r="AQ378" i="6" s="1"/>
  <c r="AY378" i="6" s="1"/>
  <c r="BG378" i="6" s="1"/>
  <c r="BO378" i="6" s="1"/>
  <c r="S377" i="6"/>
  <c r="AA377" i="6" s="1"/>
  <c r="AI377" i="6" s="1"/>
  <c r="AQ377" i="6" s="1"/>
  <c r="AY377" i="6" s="1"/>
  <c r="BG377" i="6" s="1"/>
  <c r="BO377" i="6" s="1"/>
  <c r="S376" i="6"/>
  <c r="AA376" i="6" s="1"/>
  <c r="AI376" i="6" s="1"/>
  <c r="AQ376" i="6" s="1"/>
  <c r="AY376" i="6" s="1"/>
  <c r="BG376" i="6" s="1"/>
  <c r="BO376" i="6" s="1"/>
  <c r="Q398" i="6"/>
  <c r="Y398" i="6" s="1"/>
  <c r="AG398" i="6" s="1"/>
  <c r="AO398" i="6" s="1"/>
  <c r="AW398" i="6" s="1"/>
  <c r="BE398" i="6" s="1"/>
  <c r="BM398" i="6" s="1"/>
  <c r="Q397" i="6"/>
  <c r="Y397" i="6" s="1"/>
  <c r="AG397" i="6" s="1"/>
  <c r="AO397" i="6" s="1"/>
  <c r="AW397" i="6" s="1"/>
  <c r="BE397" i="6" s="1"/>
  <c r="BM397" i="6" s="1"/>
  <c r="Q396" i="6"/>
  <c r="Y396" i="6" s="1"/>
  <c r="AG396" i="6" s="1"/>
  <c r="AO396" i="6" s="1"/>
  <c r="AW396" i="6" s="1"/>
  <c r="BE396" i="6" s="1"/>
  <c r="BM396" i="6" s="1"/>
  <c r="Q395" i="6"/>
  <c r="Y395" i="6" s="1"/>
  <c r="AG395" i="6" s="1"/>
  <c r="AO395" i="6" s="1"/>
  <c r="AW395" i="6" s="1"/>
  <c r="BE395" i="6" s="1"/>
  <c r="BM395" i="6" s="1"/>
  <c r="Q394" i="6"/>
  <c r="Y394" i="6" s="1"/>
  <c r="AG394" i="6" s="1"/>
  <c r="AO394" i="6" s="1"/>
  <c r="AW394" i="6" s="1"/>
  <c r="BE394" i="6" s="1"/>
  <c r="BM394" i="6" s="1"/>
  <c r="Q393" i="6"/>
  <c r="Y393" i="6" s="1"/>
  <c r="AG393" i="6" s="1"/>
  <c r="AO393" i="6" s="1"/>
  <c r="AW393" i="6" s="1"/>
  <c r="BE393" i="6" s="1"/>
  <c r="BM393" i="6" s="1"/>
  <c r="Q392" i="6"/>
  <c r="Y392" i="6" s="1"/>
  <c r="AG392" i="6" s="1"/>
  <c r="AO392" i="6" s="1"/>
  <c r="AW392" i="6" s="1"/>
  <c r="BE392" i="6" s="1"/>
  <c r="BM392" i="6" s="1"/>
  <c r="Q391" i="6"/>
  <c r="Y391" i="6" s="1"/>
  <c r="AG391" i="6" s="1"/>
  <c r="AO391" i="6" s="1"/>
  <c r="AW391" i="6" s="1"/>
  <c r="BE391" i="6" s="1"/>
  <c r="BM391" i="6" s="1"/>
  <c r="Q390" i="6"/>
  <c r="Y390" i="6" s="1"/>
  <c r="AG390" i="6" s="1"/>
  <c r="AO390" i="6" s="1"/>
  <c r="AW390" i="6" s="1"/>
  <c r="BE390" i="6" s="1"/>
  <c r="BM390" i="6" s="1"/>
  <c r="Q389" i="6"/>
  <c r="Y389" i="6" s="1"/>
  <c r="AG389" i="6" s="1"/>
  <c r="AO389" i="6" s="1"/>
  <c r="AW389" i="6" s="1"/>
  <c r="BE389" i="6" s="1"/>
  <c r="BM389" i="6" s="1"/>
  <c r="Q388" i="6"/>
  <c r="Y388" i="6" s="1"/>
  <c r="AG388" i="6" s="1"/>
  <c r="AO388" i="6" s="1"/>
  <c r="AW388" i="6" s="1"/>
  <c r="BE388" i="6" s="1"/>
  <c r="BM388" i="6" s="1"/>
  <c r="Q387" i="6"/>
  <c r="Y387" i="6" s="1"/>
  <c r="AG387" i="6" s="1"/>
  <c r="AO387" i="6" s="1"/>
  <c r="AW387" i="6" s="1"/>
  <c r="BE387" i="6" s="1"/>
  <c r="BM387" i="6" s="1"/>
  <c r="Q386" i="6"/>
  <c r="Y386" i="6" s="1"/>
  <c r="AG386" i="6" s="1"/>
  <c r="AO386" i="6" s="1"/>
  <c r="AW386" i="6" s="1"/>
  <c r="BE386" i="6" s="1"/>
  <c r="BM386" i="6" s="1"/>
  <c r="Q385" i="6"/>
  <c r="Y385" i="6" s="1"/>
  <c r="AG385" i="6" s="1"/>
  <c r="AO385" i="6" s="1"/>
  <c r="AW385" i="6" s="1"/>
  <c r="BE385" i="6" s="1"/>
  <c r="BM385" i="6" s="1"/>
  <c r="Q384" i="6"/>
  <c r="Y384" i="6" s="1"/>
  <c r="AG384" i="6" s="1"/>
  <c r="AO384" i="6" s="1"/>
  <c r="AW384" i="6" s="1"/>
  <c r="BE384" i="6" s="1"/>
  <c r="BM384" i="6" s="1"/>
  <c r="Q383" i="6"/>
  <c r="Y383" i="6" s="1"/>
  <c r="AG383" i="6" s="1"/>
  <c r="AO383" i="6" s="1"/>
  <c r="AW383" i="6" s="1"/>
  <c r="BE383" i="6" s="1"/>
  <c r="BM383" i="6" s="1"/>
  <c r="Q382" i="6"/>
  <c r="Y382" i="6" s="1"/>
  <c r="AG382" i="6" s="1"/>
  <c r="AO382" i="6" s="1"/>
  <c r="AW382" i="6" s="1"/>
  <c r="BE382" i="6" s="1"/>
  <c r="BM382" i="6" s="1"/>
  <c r="Q381" i="6"/>
  <c r="Y381" i="6" s="1"/>
  <c r="AG381" i="6" s="1"/>
  <c r="AO381" i="6" s="1"/>
  <c r="AW381" i="6" s="1"/>
  <c r="BE381" i="6" s="1"/>
  <c r="BM381" i="6" s="1"/>
  <c r="Q380" i="6"/>
  <c r="Y380" i="6" s="1"/>
  <c r="AG380" i="6" s="1"/>
  <c r="AO380" i="6" s="1"/>
  <c r="AW380" i="6" s="1"/>
  <c r="BE380" i="6" s="1"/>
  <c r="BM380" i="6" s="1"/>
  <c r="Q379" i="6"/>
  <c r="Y379" i="6" s="1"/>
  <c r="AG379" i="6" s="1"/>
  <c r="AO379" i="6" s="1"/>
  <c r="AW379" i="6" s="1"/>
  <c r="BE379" i="6" s="1"/>
  <c r="BM379" i="6" s="1"/>
  <c r="Q378" i="6"/>
  <c r="Y378" i="6" s="1"/>
  <c r="AG378" i="6" s="1"/>
  <c r="AO378" i="6" s="1"/>
  <c r="AW378" i="6" s="1"/>
  <c r="BE378" i="6" s="1"/>
  <c r="BM378" i="6" s="1"/>
  <c r="Q377" i="6"/>
  <c r="Y377" i="6" s="1"/>
  <c r="AG377" i="6" s="1"/>
  <c r="AO377" i="6" s="1"/>
  <c r="AW377" i="6" s="1"/>
  <c r="BE377" i="6" s="1"/>
  <c r="BM377" i="6" s="1"/>
  <c r="Q376" i="6"/>
  <c r="Y376" i="6" s="1"/>
  <c r="AG376" i="6" s="1"/>
  <c r="AO376" i="6" s="1"/>
  <c r="AW376" i="6" s="1"/>
  <c r="BE376" i="6" s="1"/>
  <c r="BM376" i="6" s="1"/>
  <c r="O398" i="6"/>
  <c r="W398" i="6" s="1"/>
  <c r="AE398" i="6" s="1"/>
  <c r="AM398" i="6" s="1"/>
  <c r="AU398" i="6" s="1"/>
  <c r="BC398" i="6" s="1"/>
  <c r="BK398" i="6" s="1"/>
  <c r="O397" i="6"/>
  <c r="W397" i="6" s="1"/>
  <c r="AE397" i="6" s="1"/>
  <c r="AM397" i="6" s="1"/>
  <c r="AU397" i="6" s="1"/>
  <c r="BC397" i="6" s="1"/>
  <c r="BK397" i="6" s="1"/>
  <c r="O396" i="6"/>
  <c r="W396" i="6" s="1"/>
  <c r="AE396" i="6" s="1"/>
  <c r="AM396" i="6" s="1"/>
  <c r="AU396" i="6" s="1"/>
  <c r="BC396" i="6" s="1"/>
  <c r="BK396" i="6" s="1"/>
  <c r="O395" i="6"/>
  <c r="W395" i="6" s="1"/>
  <c r="AE395" i="6" s="1"/>
  <c r="AM395" i="6" s="1"/>
  <c r="AU395" i="6" s="1"/>
  <c r="BC395" i="6" s="1"/>
  <c r="BK395" i="6" s="1"/>
  <c r="O394" i="6"/>
  <c r="W394" i="6" s="1"/>
  <c r="AE394" i="6" s="1"/>
  <c r="AM394" i="6" s="1"/>
  <c r="AU394" i="6" s="1"/>
  <c r="BC394" i="6" s="1"/>
  <c r="BK394" i="6" s="1"/>
  <c r="O393" i="6"/>
  <c r="W393" i="6" s="1"/>
  <c r="AE393" i="6" s="1"/>
  <c r="AM393" i="6" s="1"/>
  <c r="AU393" i="6" s="1"/>
  <c r="BC393" i="6" s="1"/>
  <c r="BK393" i="6" s="1"/>
  <c r="O392" i="6"/>
  <c r="W392" i="6" s="1"/>
  <c r="AE392" i="6" s="1"/>
  <c r="AM392" i="6" s="1"/>
  <c r="AU392" i="6" s="1"/>
  <c r="BC392" i="6" s="1"/>
  <c r="BK392" i="6" s="1"/>
  <c r="O391" i="6"/>
  <c r="W391" i="6" s="1"/>
  <c r="AE391" i="6" s="1"/>
  <c r="AM391" i="6" s="1"/>
  <c r="AU391" i="6" s="1"/>
  <c r="BC391" i="6" s="1"/>
  <c r="BK391" i="6" s="1"/>
  <c r="O390" i="6"/>
  <c r="W390" i="6" s="1"/>
  <c r="AE390" i="6" s="1"/>
  <c r="AM390" i="6" s="1"/>
  <c r="AU390" i="6" s="1"/>
  <c r="BC390" i="6" s="1"/>
  <c r="BK390" i="6" s="1"/>
  <c r="O389" i="6"/>
  <c r="W389" i="6" s="1"/>
  <c r="AE389" i="6" s="1"/>
  <c r="AM389" i="6" s="1"/>
  <c r="AU389" i="6" s="1"/>
  <c r="BC389" i="6" s="1"/>
  <c r="BK389" i="6" s="1"/>
  <c r="O388" i="6"/>
  <c r="W388" i="6" s="1"/>
  <c r="AE388" i="6" s="1"/>
  <c r="AM388" i="6" s="1"/>
  <c r="AU388" i="6" s="1"/>
  <c r="BC388" i="6" s="1"/>
  <c r="BK388" i="6" s="1"/>
  <c r="O387" i="6"/>
  <c r="W387" i="6" s="1"/>
  <c r="AE387" i="6" s="1"/>
  <c r="AM387" i="6" s="1"/>
  <c r="AU387" i="6" s="1"/>
  <c r="BC387" i="6" s="1"/>
  <c r="BK387" i="6" s="1"/>
  <c r="O386" i="6"/>
  <c r="W386" i="6" s="1"/>
  <c r="AE386" i="6" s="1"/>
  <c r="AM386" i="6" s="1"/>
  <c r="AU386" i="6" s="1"/>
  <c r="BC386" i="6" s="1"/>
  <c r="BK386" i="6" s="1"/>
  <c r="O385" i="6"/>
  <c r="W385" i="6" s="1"/>
  <c r="AE385" i="6" s="1"/>
  <c r="AM385" i="6" s="1"/>
  <c r="AU385" i="6" s="1"/>
  <c r="BC385" i="6" s="1"/>
  <c r="BK385" i="6" s="1"/>
  <c r="O384" i="6"/>
  <c r="W384" i="6" s="1"/>
  <c r="AE384" i="6" s="1"/>
  <c r="AM384" i="6" s="1"/>
  <c r="AU384" i="6" s="1"/>
  <c r="BC384" i="6" s="1"/>
  <c r="BK384" i="6" s="1"/>
  <c r="O383" i="6"/>
  <c r="W383" i="6" s="1"/>
  <c r="AE383" i="6" s="1"/>
  <c r="AM383" i="6" s="1"/>
  <c r="AU383" i="6" s="1"/>
  <c r="BC383" i="6" s="1"/>
  <c r="BK383" i="6" s="1"/>
  <c r="W382" i="6"/>
  <c r="AE382" i="6" s="1"/>
  <c r="AM382" i="6" s="1"/>
  <c r="AU382" i="6" s="1"/>
  <c r="BC382" i="6" s="1"/>
  <c r="BK382" i="6" s="1"/>
  <c r="W381" i="6"/>
  <c r="AE381" i="6" s="1"/>
  <c r="AM381" i="6" s="1"/>
  <c r="AU381" i="6" s="1"/>
  <c r="BC381" i="6" s="1"/>
  <c r="BK381" i="6" s="1"/>
  <c r="W380" i="6"/>
  <c r="AE380" i="6" s="1"/>
  <c r="AM380" i="6" s="1"/>
  <c r="AU380" i="6" s="1"/>
  <c r="BC380" i="6" s="1"/>
  <c r="BK380" i="6" s="1"/>
  <c r="W379" i="6"/>
  <c r="AE379" i="6" s="1"/>
  <c r="AM379" i="6" s="1"/>
  <c r="AU379" i="6" s="1"/>
  <c r="BC379" i="6" s="1"/>
  <c r="BK379" i="6" s="1"/>
  <c r="W378" i="6"/>
  <c r="AE378" i="6" s="1"/>
  <c r="AM378" i="6" s="1"/>
  <c r="AU378" i="6" s="1"/>
  <c r="BC378" i="6" s="1"/>
  <c r="BK378" i="6" s="1"/>
  <c r="W377" i="6"/>
  <c r="AE377" i="6" s="1"/>
  <c r="AM377" i="6" s="1"/>
  <c r="AU377" i="6" s="1"/>
  <c r="BC377" i="6" s="1"/>
  <c r="BK377" i="6" s="1"/>
  <c r="W376" i="6"/>
  <c r="AE376" i="6" s="1"/>
  <c r="AM376" i="6" s="1"/>
  <c r="AU376" i="6" s="1"/>
  <c r="BC376" i="6" s="1"/>
  <c r="BK376" i="6" s="1"/>
  <c r="U398" i="6"/>
  <c r="AC398" i="6" s="1"/>
  <c r="AK398" i="6" s="1"/>
  <c r="AS398" i="6" s="1"/>
  <c r="BA398" i="6" s="1"/>
  <c r="BI398" i="6" s="1"/>
  <c r="E397" i="6"/>
  <c r="U397" i="6" s="1"/>
  <c r="AC397" i="6" s="1"/>
  <c r="AK397" i="6" s="1"/>
  <c r="AS397" i="6" s="1"/>
  <c r="BA397" i="6" s="1"/>
  <c r="BI397" i="6" s="1"/>
  <c r="U396" i="6"/>
  <c r="AC396" i="6" s="1"/>
  <c r="AK396" i="6" s="1"/>
  <c r="AS396" i="6" s="1"/>
  <c r="BA396" i="6" s="1"/>
  <c r="BI396" i="6" s="1"/>
  <c r="E395" i="6"/>
  <c r="U395" i="6" s="1"/>
  <c r="AC395" i="6" s="1"/>
  <c r="AK395" i="6" s="1"/>
  <c r="AS395" i="6" s="1"/>
  <c r="BA395" i="6" s="1"/>
  <c r="BI395" i="6" s="1"/>
  <c r="U394" i="6"/>
  <c r="AC394" i="6" s="1"/>
  <c r="AK394" i="6" s="1"/>
  <c r="AS394" i="6" s="1"/>
  <c r="BA394" i="6" s="1"/>
  <c r="BI394" i="6" s="1"/>
  <c r="E393" i="6"/>
  <c r="U393" i="6" s="1"/>
  <c r="AC393" i="6" s="1"/>
  <c r="AK393" i="6" s="1"/>
  <c r="AS393" i="6" s="1"/>
  <c r="BA393" i="6" s="1"/>
  <c r="BI393" i="6" s="1"/>
  <c r="U392" i="6"/>
  <c r="AC392" i="6" s="1"/>
  <c r="AK392" i="6" s="1"/>
  <c r="AS392" i="6" s="1"/>
  <c r="BA392" i="6" s="1"/>
  <c r="BI392" i="6" s="1"/>
  <c r="E391" i="6"/>
  <c r="U391" i="6" s="1"/>
  <c r="AC391" i="6" s="1"/>
  <c r="AK391" i="6" s="1"/>
  <c r="AS391" i="6" s="1"/>
  <c r="BA391" i="6" s="1"/>
  <c r="BI391" i="6" s="1"/>
  <c r="U390" i="6"/>
  <c r="AC390" i="6" s="1"/>
  <c r="AK390" i="6" s="1"/>
  <c r="AS390" i="6" s="1"/>
  <c r="BA390" i="6" s="1"/>
  <c r="BI390" i="6" s="1"/>
  <c r="E389" i="6"/>
  <c r="U389" i="6" s="1"/>
  <c r="AC389" i="6" s="1"/>
  <c r="AK389" i="6" s="1"/>
  <c r="AS389" i="6" s="1"/>
  <c r="BA389" i="6" s="1"/>
  <c r="BI389" i="6" s="1"/>
  <c r="U388" i="6"/>
  <c r="AC388" i="6" s="1"/>
  <c r="AK388" i="6" s="1"/>
  <c r="AS388" i="6" s="1"/>
  <c r="BA388" i="6" s="1"/>
  <c r="BI388" i="6" s="1"/>
  <c r="E387" i="6"/>
  <c r="U387" i="6" s="1"/>
  <c r="AC387" i="6" s="1"/>
  <c r="AK387" i="6" s="1"/>
  <c r="AS387" i="6" s="1"/>
  <c r="BA387" i="6" s="1"/>
  <c r="BI387" i="6" s="1"/>
  <c r="U386" i="6"/>
  <c r="AC386" i="6" s="1"/>
  <c r="AK386" i="6" s="1"/>
  <c r="AS386" i="6" s="1"/>
  <c r="BA386" i="6" s="1"/>
  <c r="BI386" i="6" s="1"/>
  <c r="E385" i="6"/>
  <c r="U385" i="6" s="1"/>
  <c r="AC385" i="6" s="1"/>
  <c r="AK385" i="6" s="1"/>
  <c r="AS385" i="6" s="1"/>
  <c r="BA385" i="6" s="1"/>
  <c r="BI385" i="6" s="1"/>
  <c r="U384" i="6"/>
  <c r="AC384" i="6" s="1"/>
  <c r="AK384" i="6" s="1"/>
  <c r="AS384" i="6" s="1"/>
  <c r="BA384" i="6" s="1"/>
  <c r="BI384" i="6" s="1"/>
  <c r="E383" i="6"/>
  <c r="U383" i="6" s="1"/>
  <c r="AC383" i="6" s="1"/>
  <c r="AK383" i="6" s="1"/>
  <c r="AS383" i="6" s="1"/>
  <c r="BA383" i="6" s="1"/>
  <c r="BI383" i="6" s="1"/>
  <c r="U382" i="6"/>
  <c r="AC382" i="6" s="1"/>
  <c r="AK382" i="6" s="1"/>
  <c r="AS382" i="6" s="1"/>
  <c r="BA382" i="6" s="1"/>
  <c r="BI382" i="6" s="1"/>
  <c r="U381" i="6"/>
  <c r="AC381" i="6" s="1"/>
  <c r="AK381" i="6" s="1"/>
  <c r="AS381" i="6" s="1"/>
  <c r="BA381" i="6" s="1"/>
  <c r="BI381" i="6" s="1"/>
  <c r="U380" i="6"/>
  <c r="AC380" i="6" s="1"/>
  <c r="AK380" i="6" s="1"/>
  <c r="AS380" i="6" s="1"/>
  <c r="BA380" i="6" s="1"/>
  <c r="BI380" i="6" s="1"/>
  <c r="E379" i="6"/>
  <c r="U379" i="6" s="1"/>
  <c r="AC379" i="6" s="1"/>
  <c r="AK379" i="6" s="1"/>
  <c r="AS379" i="6" s="1"/>
  <c r="BA379" i="6" s="1"/>
  <c r="BI379" i="6" s="1"/>
  <c r="U378" i="6"/>
  <c r="AC378" i="6" s="1"/>
  <c r="AK378" i="6" s="1"/>
  <c r="AS378" i="6" s="1"/>
  <c r="BA378" i="6" s="1"/>
  <c r="BI378" i="6" s="1"/>
  <c r="U377" i="6"/>
  <c r="AC377" i="6" s="1"/>
  <c r="AK377" i="6" s="1"/>
  <c r="AS377" i="6" s="1"/>
  <c r="BA377" i="6" s="1"/>
  <c r="BI377" i="6" s="1"/>
  <c r="U376" i="6"/>
  <c r="AC376" i="6" s="1"/>
  <c r="AK376" i="6" s="1"/>
  <c r="AS376" i="6" s="1"/>
  <c r="BA376" i="6" s="1"/>
  <c r="BI376" i="6" s="1"/>
  <c r="S375" i="6"/>
  <c r="AA375" i="6" s="1"/>
  <c r="AI375" i="6" s="1"/>
  <c r="AQ375" i="6" s="1"/>
  <c r="AY375" i="6" s="1"/>
  <c r="BG375" i="6" s="1"/>
  <c r="BO375" i="6" s="1"/>
  <c r="Q375" i="6"/>
  <c r="Y375" i="6" s="1"/>
  <c r="AG375" i="6" s="1"/>
  <c r="AO375" i="6" s="1"/>
  <c r="AW375" i="6" s="1"/>
  <c r="BE375" i="6" s="1"/>
  <c r="BM375" i="6" s="1"/>
  <c r="W375" i="6"/>
  <c r="AE375" i="6" s="1"/>
  <c r="AM375" i="6" s="1"/>
  <c r="AU375" i="6" s="1"/>
  <c r="BC375" i="6" s="1"/>
  <c r="BK375" i="6" s="1"/>
  <c r="E375" i="6"/>
  <c r="U375" i="6" s="1"/>
  <c r="AC375" i="6" s="1"/>
  <c r="AK375" i="6" s="1"/>
  <c r="AS375" i="6" s="1"/>
  <c r="BA375" i="6" s="1"/>
  <c r="BI375" i="6" s="1"/>
  <c r="P398" i="6"/>
  <c r="X398" i="6" s="1"/>
  <c r="AF398" i="6" s="1"/>
  <c r="AN398" i="6" s="1"/>
  <c r="AV398" i="6" s="1"/>
  <c r="BD398" i="6" s="1"/>
  <c r="BL398" i="6" s="1"/>
  <c r="H397" i="6"/>
  <c r="P396" i="6"/>
  <c r="X396" i="6" s="1"/>
  <c r="AF396" i="6" s="1"/>
  <c r="AN396" i="6" s="1"/>
  <c r="AV396" i="6" s="1"/>
  <c r="BD396" i="6" s="1"/>
  <c r="BL396" i="6" s="1"/>
  <c r="H395" i="6"/>
  <c r="P394" i="6"/>
  <c r="X394" i="6" s="1"/>
  <c r="AF394" i="6" s="1"/>
  <c r="AN394" i="6" s="1"/>
  <c r="AV394" i="6" s="1"/>
  <c r="BD394" i="6" s="1"/>
  <c r="BL394" i="6" s="1"/>
  <c r="H393" i="6"/>
  <c r="P393" i="6" s="1"/>
  <c r="X393" i="6" s="1"/>
  <c r="AF393" i="6" s="1"/>
  <c r="AN393" i="6" s="1"/>
  <c r="AV393" i="6" s="1"/>
  <c r="BD393" i="6" s="1"/>
  <c r="BL393" i="6" s="1"/>
  <c r="H391" i="6"/>
  <c r="J391" i="6" s="1"/>
  <c r="R391" i="6" s="1"/>
  <c r="Z391" i="6" s="1"/>
  <c r="AH391" i="6" s="1"/>
  <c r="AP391" i="6" s="1"/>
  <c r="AX391" i="6" s="1"/>
  <c r="BF391" i="6" s="1"/>
  <c r="BN391" i="6" s="1"/>
  <c r="T390" i="6"/>
  <c r="AB390" i="6" s="1"/>
  <c r="AJ390" i="6" s="1"/>
  <c r="AR390" i="6" s="1"/>
  <c r="AZ390" i="6" s="1"/>
  <c r="BH390" i="6" s="1"/>
  <c r="BP390" i="6" s="1"/>
  <c r="P390" i="6"/>
  <c r="X390" i="6" s="1"/>
  <c r="AF390" i="6" s="1"/>
  <c r="AN390" i="6" s="1"/>
  <c r="AV390" i="6" s="1"/>
  <c r="BD390" i="6" s="1"/>
  <c r="BL390" i="6" s="1"/>
  <c r="L389" i="6"/>
  <c r="T389" i="6" s="1"/>
  <c r="AB389" i="6" s="1"/>
  <c r="AJ389" i="6" s="1"/>
  <c r="AR389" i="6" s="1"/>
  <c r="AZ389" i="6" s="1"/>
  <c r="BH389" i="6" s="1"/>
  <c r="BP389" i="6" s="1"/>
  <c r="H389" i="6"/>
  <c r="P389" i="6" s="1"/>
  <c r="X389" i="6" s="1"/>
  <c r="AF389" i="6" s="1"/>
  <c r="AN389" i="6" s="1"/>
  <c r="AV389" i="6" s="1"/>
  <c r="BD389" i="6" s="1"/>
  <c r="BL389" i="6" s="1"/>
  <c r="L388" i="6"/>
  <c r="T388" i="6" s="1"/>
  <c r="AB388" i="6" s="1"/>
  <c r="AJ388" i="6" s="1"/>
  <c r="AR388" i="6" s="1"/>
  <c r="AZ388" i="6" s="1"/>
  <c r="BH388" i="6" s="1"/>
  <c r="BP388" i="6" s="1"/>
  <c r="L387" i="6"/>
  <c r="T387" i="6" s="1"/>
  <c r="AB387" i="6" s="1"/>
  <c r="AJ387" i="6" s="1"/>
  <c r="AR387" i="6" s="1"/>
  <c r="AZ387" i="6" s="1"/>
  <c r="BH387" i="6" s="1"/>
  <c r="BP387" i="6" s="1"/>
  <c r="H387" i="6"/>
  <c r="T386" i="6"/>
  <c r="AB386" i="6" s="1"/>
  <c r="AJ386" i="6" s="1"/>
  <c r="AR386" i="6" s="1"/>
  <c r="AZ386" i="6" s="1"/>
  <c r="BH386" i="6" s="1"/>
  <c r="BP386" i="6" s="1"/>
  <c r="L385" i="6"/>
  <c r="T385" i="6" s="1"/>
  <c r="AB385" i="6" s="1"/>
  <c r="AJ385" i="6" s="1"/>
  <c r="AR385" i="6" s="1"/>
  <c r="AZ385" i="6" s="1"/>
  <c r="BH385" i="6" s="1"/>
  <c r="BP385" i="6" s="1"/>
  <c r="H385" i="6"/>
  <c r="P385" i="6" s="1"/>
  <c r="X385" i="6" s="1"/>
  <c r="AF385" i="6" s="1"/>
  <c r="AN385" i="6" s="1"/>
  <c r="AV385" i="6" s="1"/>
  <c r="BD385" i="6" s="1"/>
  <c r="BL385" i="6" s="1"/>
  <c r="T384" i="6"/>
  <c r="AB384" i="6" s="1"/>
  <c r="AJ384" i="6" s="1"/>
  <c r="AR384" i="6" s="1"/>
  <c r="AZ384" i="6" s="1"/>
  <c r="BH384" i="6" s="1"/>
  <c r="BP384" i="6" s="1"/>
  <c r="R384" i="6"/>
  <c r="Z384" i="6" s="1"/>
  <c r="AH384" i="6" s="1"/>
  <c r="AP384" i="6" s="1"/>
  <c r="AX384" i="6" s="1"/>
  <c r="BF384" i="6" s="1"/>
  <c r="BN384" i="6" s="1"/>
  <c r="L383" i="6"/>
  <c r="T383" i="6" s="1"/>
  <c r="AB383" i="6" s="1"/>
  <c r="AJ383" i="6" s="1"/>
  <c r="AR383" i="6" s="1"/>
  <c r="AZ383" i="6" s="1"/>
  <c r="BH383" i="6" s="1"/>
  <c r="BP383" i="6" s="1"/>
  <c r="H383" i="6"/>
  <c r="P383" i="6" s="1"/>
  <c r="X383" i="6" s="1"/>
  <c r="AF383" i="6" s="1"/>
  <c r="AN383" i="6" s="1"/>
  <c r="AV383" i="6" s="1"/>
  <c r="BD383" i="6" s="1"/>
  <c r="BL383" i="6" s="1"/>
  <c r="T382" i="6"/>
  <c r="AB382" i="6" s="1"/>
  <c r="AJ382" i="6" s="1"/>
  <c r="AR382" i="6" s="1"/>
  <c r="AZ382" i="6" s="1"/>
  <c r="BH382" i="6" s="1"/>
  <c r="BP382" i="6" s="1"/>
  <c r="R382" i="6"/>
  <c r="Z382" i="6" s="1"/>
  <c r="AH382" i="6" s="1"/>
  <c r="AP382" i="6" s="1"/>
  <c r="AX382" i="6" s="1"/>
  <c r="BF382" i="6" s="1"/>
  <c r="BN382" i="6" s="1"/>
  <c r="P382" i="6"/>
  <c r="X382" i="6" s="1"/>
  <c r="AF382" i="6" s="1"/>
  <c r="AN382" i="6" s="1"/>
  <c r="AV382" i="6" s="1"/>
  <c r="BD382" i="6" s="1"/>
  <c r="BL382" i="6" s="1"/>
  <c r="T381" i="6"/>
  <c r="AB381" i="6" s="1"/>
  <c r="AJ381" i="6" s="1"/>
  <c r="AR381" i="6" s="1"/>
  <c r="AZ381" i="6" s="1"/>
  <c r="BH381" i="6" s="1"/>
  <c r="BP381" i="6" s="1"/>
  <c r="R381" i="6"/>
  <c r="Z381" i="6" s="1"/>
  <c r="AH381" i="6" s="1"/>
  <c r="AP381" i="6" s="1"/>
  <c r="AX381" i="6" s="1"/>
  <c r="BF381" i="6" s="1"/>
  <c r="BN381" i="6" s="1"/>
  <c r="P381" i="6"/>
  <c r="X381" i="6" s="1"/>
  <c r="AF381" i="6" s="1"/>
  <c r="AN381" i="6" s="1"/>
  <c r="AV381" i="6" s="1"/>
  <c r="BD381" i="6" s="1"/>
  <c r="BL381" i="6" s="1"/>
  <c r="T380" i="6"/>
  <c r="AB380" i="6" s="1"/>
  <c r="AJ380" i="6" s="1"/>
  <c r="AR380" i="6" s="1"/>
  <c r="AZ380" i="6" s="1"/>
  <c r="BH380" i="6" s="1"/>
  <c r="BP380" i="6" s="1"/>
  <c r="R380" i="6"/>
  <c r="Z380" i="6" s="1"/>
  <c r="AH380" i="6" s="1"/>
  <c r="AP380" i="6" s="1"/>
  <c r="AX380" i="6" s="1"/>
  <c r="BF380" i="6" s="1"/>
  <c r="BN380" i="6" s="1"/>
  <c r="P380" i="6"/>
  <c r="X380" i="6" s="1"/>
  <c r="AF380" i="6" s="1"/>
  <c r="AN380" i="6" s="1"/>
  <c r="AV380" i="6" s="1"/>
  <c r="BD380" i="6" s="1"/>
  <c r="BL380" i="6" s="1"/>
  <c r="L379" i="6"/>
  <c r="T379" i="6" s="1"/>
  <c r="AB379" i="6" s="1"/>
  <c r="AJ379" i="6" s="1"/>
  <c r="AR379" i="6" s="1"/>
  <c r="AZ379" i="6" s="1"/>
  <c r="BH379" i="6" s="1"/>
  <c r="BP379" i="6" s="1"/>
  <c r="J379" i="6"/>
  <c r="R379" i="6" s="1"/>
  <c r="Z379" i="6" s="1"/>
  <c r="AH379" i="6" s="1"/>
  <c r="AP379" i="6" s="1"/>
  <c r="AX379" i="6" s="1"/>
  <c r="BF379" i="6" s="1"/>
  <c r="BN379" i="6" s="1"/>
  <c r="H379" i="6"/>
  <c r="P379" i="6" s="1"/>
  <c r="X379" i="6" s="1"/>
  <c r="AF379" i="6" s="1"/>
  <c r="AN379" i="6" s="1"/>
  <c r="AV379" i="6" s="1"/>
  <c r="BD379" i="6" s="1"/>
  <c r="BL379" i="6" s="1"/>
  <c r="T378" i="6"/>
  <c r="AB378" i="6" s="1"/>
  <c r="AJ378" i="6" s="1"/>
  <c r="AR378" i="6" s="1"/>
  <c r="AZ378" i="6" s="1"/>
  <c r="BH378" i="6" s="1"/>
  <c r="BP378" i="6" s="1"/>
  <c r="R378" i="6"/>
  <c r="Z378" i="6" s="1"/>
  <c r="AH378" i="6" s="1"/>
  <c r="AP378" i="6" s="1"/>
  <c r="AX378" i="6" s="1"/>
  <c r="BF378" i="6" s="1"/>
  <c r="BN378" i="6" s="1"/>
  <c r="P378" i="6"/>
  <c r="X378" i="6" s="1"/>
  <c r="AF378" i="6" s="1"/>
  <c r="AN378" i="6" s="1"/>
  <c r="AV378" i="6" s="1"/>
  <c r="BD378" i="6" s="1"/>
  <c r="BL378" i="6" s="1"/>
  <c r="T377" i="6"/>
  <c r="AB377" i="6" s="1"/>
  <c r="AJ377" i="6" s="1"/>
  <c r="AR377" i="6" s="1"/>
  <c r="AZ377" i="6" s="1"/>
  <c r="BH377" i="6" s="1"/>
  <c r="BP377" i="6" s="1"/>
  <c r="R377" i="6"/>
  <c r="Z377" i="6" s="1"/>
  <c r="AH377" i="6" s="1"/>
  <c r="AP377" i="6" s="1"/>
  <c r="AX377" i="6" s="1"/>
  <c r="BF377" i="6" s="1"/>
  <c r="BN377" i="6" s="1"/>
  <c r="P377" i="6"/>
  <c r="X377" i="6" s="1"/>
  <c r="AF377" i="6" s="1"/>
  <c r="AN377" i="6" s="1"/>
  <c r="AV377" i="6" s="1"/>
  <c r="BD377" i="6" s="1"/>
  <c r="BL377" i="6" s="1"/>
  <c r="T376" i="6"/>
  <c r="AB376" i="6" s="1"/>
  <c r="AJ376" i="6" s="1"/>
  <c r="AR376" i="6" s="1"/>
  <c r="AZ376" i="6" s="1"/>
  <c r="BH376" i="6" s="1"/>
  <c r="BP376" i="6" s="1"/>
  <c r="R376" i="6"/>
  <c r="Z376" i="6" s="1"/>
  <c r="AH376" i="6" s="1"/>
  <c r="AP376" i="6" s="1"/>
  <c r="AX376" i="6" s="1"/>
  <c r="BF376" i="6" s="1"/>
  <c r="BN376" i="6" s="1"/>
  <c r="P376" i="6"/>
  <c r="X376" i="6" s="1"/>
  <c r="AF376" i="6" s="1"/>
  <c r="AN376" i="6" s="1"/>
  <c r="AV376" i="6" s="1"/>
  <c r="BD376" i="6" s="1"/>
  <c r="BL376" i="6" s="1"/>
  <c r="T375" i="6"/>
  <c r="AB375" i="6" s="1"/>
  <c r="AJ375" i="6" s="1"/>
  <c r="AR375" i="6" s="1"/>
  <c r="AZ375" i="6" s="1"/>
  <c r="BH375" i="6" s="1"/>
  <c r="BP375" i="6" s="1"/>
  <c r="J375" i="6"/>
  <c r="R375" i="6" s="1"/>
  <c r="Z375" i="6" s="1"/>
  <c r="AH375" i="6" s="1"/>
  <c r="AP375" i="6" s="1"/>
  <c r="AX375" i="6" s="1"/>
  <c r="BF375" i="6" s="1"/>
  <c r="BN375" i="6" s="1"/>
  <c r="H375" i="6"/>
  <c r="P375" i="6" s="1"/>
  <c r="X375" i="6" s="1"/>
  <c r="AF375" i="6" s="1"/>
  <c r="AN375" i="6" s="1"/>
  <c r="AV375" i="6" s="1"/>
  <c r="BD375" i="6" s="1"/>
  <c r="BL375" i="6" s="1"/>
  <c r="N374" i="6"/>
  <c r="R374" i="6" s="1"/>
  <c r="V374" i="6" s="1"/>
  <c r="Z374" i="6" s="1"/>
  <c r="AD374" i="6" s="1"/>
  <c r="AH374" i="6" s="1"/>
  <c r="AL374" i="6" s="1"/>
  <c r="AP374" i="6" s="1"/>
  <c r="AT374" i="6" s="1"/>
  <c r="AX374" i="6" s="1"/>
  <c r="BB374" i="6" s="1"/>
  <c r="BF374" i="6" s="1"/>
  <c r="BJ374" i="6" s="1"/>
  <c r="BN374" i="6" s="1"/>
  <c r="N373" i="6"/>
  <c r="R373" i="6" s="1"/>
  <c r="V373" i="6" s="1"/>
  <c r="Z373" i="6" s="1"/>
  <c r="AD373" i="6" s="1"/>
  <c r="AH373" i="6" s="1"/>
  <c r="AL373" i="6" s="1"/>
  <c r="AP373" i="6" s="1"/>
  <c r="AT373" i="6" s="1"/>
  <c r="AX373" i="6" s="1"/>
  <c r="BB373" i="6" s="1"/>
  <c r="BF373" i="6" s="1"/>
  <c r="BJ373" i="6" s="1"/>
  <c r="BN373" i="6" s="1"/>
  <c r="N372" i="6"/>
  <c r="R372" i="6" s="1"/>
  <c r="V372" i="6" s="1"/>
  <c r="Z372" i="6" s="1"/>
  <c r="AD372" i="6" s="1"/>
  <c r="AH372" i="6" s="1"/>
  <c r="AL372" i="6" s="1"/>
  <c r="AP372" i="6" s="1"/>
  <c r="AT372" i="6" s="1"/>
  <c r="AX372" i="6" s="1"/>
  <c r="BB372" i="6" s="1"/>
  <c r="BF372" i="6" s="1"/>
  <c r="BJ372" i="6" s="1"/>
  <c r="BN372" i="6" s="1"/>
  <c r="N371" i="6"/>
  <c r="R371" i="6" s="1"/>
  <c r="V371" i="6" s="1"/>
  <c r="Z371" i="6" s="1"/>
  <c r="AD371" i="6" s="1"/>
  <c r="AH371" i="6" s="1"/>
  <c r="AL371" i="6" s="1"/>
  <c r="AP371" i="6" s="1"/>
  <c r="AT371" i="6" s="1"/>
  <c r="AX371" i="6" s="1"/>
  <c r="BB371" i="6" s="1"/>
  <c r="BF371" i="6" s="1"/>
  <c r="BJ371" i="6" s="1"/>
  <c r="BN371" i="6" s="1"/>
  <c r="K374" i="6"/>
  <c r="O374" i="6" s="1"/>
  <c r="S374" i="6" s="1"/>
  <c r="W374" i="6" s="1"/>
  <c r="AA374" i="6" s="1"/>
  <c r="AE374" i="6" s="1"/>
  <c r="AI374" i="6" s="1"/>
  <c r="AM374" i="6" s="1"/>
  <c r="AQ374" i="6" s="1"/>
  <c r="AU374" i="6" s="1"/>
  <c r="AY374" i="6" s="1"/>
  <c r="BC374" i="6" s="1"/>
  <c r="BG374" i="6" s="1"/>
  <c r="BK374" i="6" s="1"/>
  <c r="BO374" i="6" s="1"/>
  <c r="K373" i="6"/>
  <c r="O373" i="6" s="1"/>
  <c r="S373" i="6" s="1"/>
  <c r="W373" i="6" s="1"/>
  <c r="AA373" i="6" s="1"/>
  <c r="AE373" i="6" s="1"/>
  <c r="AI373" i="6" s="1"/>
  <c r="AM373" i="6" s="1"/>
  <c r="AQ373" i="6" s="1"/>
  <c r="AU373" i="6" s="1"/>
  <c r="AY373" i="6" s="1"/>
  <c r="BC373" i="6" s="1"/>
  <c r="BG373" i="6" s="1"/>
  <c r="BK373" i="6" s="1"/>
  <c r="BO373" i="6" s="1"/>
  <c r="K372" i="6"/>
  <c r="O372" i="6" s="1"/>
  <c r="S372" i="6" s="1"/>
  <c r="W372" i="6" s="1"/>
  <c r="AA372" i="6" s="1"/>
  <c r="AE372" i="6" s="1"/>
  <c r="AI372" i="6" s="1"/>
  <c r="AM372" i="6" s="1"/>
  <c r="AQ372" i="6" s="1"/>
  <c r="AU372" i="6" s="1"/>
  <c r="AY372" i="6" s="1"/>
  <c r="BC372" i="6" s="1"/>
  <c r="BG372" i="6" s="1"/>
  <c r="BK372" i="6" s="1"/>
  <c r="BO372" i="6" s="1"/>
  <c r="K371" i="6"/>
  <c r="O371" i="6" s="1"/>
  <c r="S371" i="6" s="1"/>
  <c r="W371" i="6" s="1"/>
  <c r="AA371" i="6" s="1"/>
  <c r="AE371" i="6" s="1"/>
  <c r="AI371" i="6" s="1"/>
  <c r="AM371" i="6" s="1"/>
  <c r="AQ371" i="6" s="1"/>
  <c r="AU371" i="6" s="1"/>
  <c r="AY371" i="6" s="1"/>
  <c r="BC371" i="6" s="1"/>
  <c r="BG371" i="6" s="1"/>
  <c r="BK371" i="6" s="1"/>
  <c r="BO371" i="6" s="1"/>
  <c r="E373" i="6"/>
  <c r="Q373" i="6" s="1"/>
  <c r="U373" i="6" s="1"/>
  <c r="Y373" i="6" s="1"/>
  <c r="AC373" i="6" s="1"/>
  <c r="AG373" i="6" s="1"/>
  <c r="AK373" i="6" s="1"/>
  <c r="AO373" i="6" s="1"/>
  <c r="AS373" i="6" s="1"/>
  <c r="AW373" i="6" s="1"/>
  <c r="BA373" i="6" s="1"/>
  <c r="BE373" i="6" s="1"/>
  <c r="BI373" i="6" s="1"/>
  <c r="BM373" i="6" s="1"/>
  <c r="E371" i="6"/>
  <c r="Q371" i="6" s="1"/>
  <c r="U371" i="6" s="1"/>
  <c r="Y371" i="6" s="1"/>
  <c r="AC371" i="6" s="1"/>
  <c r="AG371" i="6" s="1"/>
  <c r="AK371" i="6" s="1"/>
  <c r="AO371" i="6" s="1"/>
  <c r="AS371" i="6" s="1"/>
  <c r="AW371" i="6" s="1"/>
  <c r="BA371" i="6" s="1"/>
  <c r="BE371" i="6" s="1"/>
  <c r="BI371" i="6" s="1"/>
  <c r="BM371" i="6" s="1"/>
  <c r="L370" i="6"/>
  <c r="P370" i="6" s="1"/>
  <c r="T370" i="6" s="1"/>
  <c r="X370" i="6" s="1"/>
  <c r="AB370" i="6" s="1"/>
  <c r="AF370" i="6" s="1"/>
  <c r="AJ370" i="6" s="1"/>
  <c r="AN370" i="6" s="1"/>
  <c r="AR370" i="6" s="1"/>
  <c r="AV370" i="6" s="1"/>
  <c r="AZ370" i="6" s="1"/>
  <c r="BD370" i="6" s="1"/>
  <c r="BH370" i="6" s="1"/>
  <c r="BL370" i="6" s="1"/>
  <c r="BP370" i="6" s="1"/>
  <c r="N370" i="6"/>
  <c r="R370" i="6" s="1"/>
  <c r="V370" i="6" s="1"/>
  <c r="Z370" i="6" s="1"/>
  <c r="AD370" i="6" s="1"/>
  <c r="AH370" i="6" s="1"/>
  <c r="AL370" i="6" s="1"/>
  <c r="AP370" i="6" s="1"/>
  <c r="AT370" i="6" s="1"/>
  <c r="AX370" i="6" s="1"/>
  <c r="BB370" i="6" s="1"/>
  <c r="BF370" i="6" s="1"/>
  <c r="BJ370" i="6" s="1"/>
  <c r="BN370" i="6" s="1"/>
  <c r="K370" i="6"/>
  <c r="O370" i="6" s="1"/>
  <c r="S370" i="6" s="1"/>
  <c r="W370" i="6" s="1"/>
  <c r="AA370" i="6" s="1"/>
  <c r="AE370" i="6" s="1"/>
  <c r="AI370" i="6" s="1"/>
  <c r="AM370" i="6" s="1"/>
  <c r="AQ370" i="6" s="1"/>
  <c r="AU370" i="6" s="1"/>
  <c r="AY370" i="6" s="1"/>
  <c r="BC370" i="6" s="1"/>
  <c r="BG370" i="6" s="1"/>
  <c r="BK370" i="6" s="1"/>
  <c r="BO370" i="6" s="1"/>
  <c r="L369" i="6"/>
  <c r="P369" i="6" s="1"/>
  <c r="T369" i="6" s="1"/>
  <c r="X369" i="6" s="1"/>
  <c r="AB369" i="6" s="1"/>
  <c r="AF369" i="6" s="1"/>
  <c r="AJ369" i="6" s="1"/>
  <c r="AN369" i="6" s="1"/>
  <c r="AR369" i="6" s="1"/>
  <c r="AV369" i="6" s="1"/>
  <c r="AZ369" i="6" s="1"/>
  <c r="BD369" i="6" s="1"/>
  <c r="BH369" i="6" s="1"/>
  <c r="BL369" i="6" s="1"/>
  <c r="BP369" i="6" s="1"/>
  <c r="N369" i="6"/>
  <c r="R369" i="6" s="1"/>
  <c r="V369" i="6" s="1"/>
  <c r="Z369" i="6" s="1"/>
  <c r="AD369" i="6" s="1"/>
  <c r="AH369" i="6" s="1"/>
  <c r="AL369" i="6" s="1"/>
  <c r="AP369" i="6" s="1"/>
  <c r="AT369" i="6" s="1"/>
  <c r="AX369" i="6" s="1"/>
  <c r="BB369" i="6" s="1"/>
  <c r="BF369" i="6" s="1"/>
  <c r="BJ369" i="6" s="1"/>
  <c r="BN369" i="6" s="1"/>
  <c r="K369" i="6"/>
  <c r="O369" i="6" s="1"/>
  <c r="S369" i="6" s="1"/>
  <c r="W369" i="6" s="1"/>
  <c r="AA369" i="6" s="1"/>
  <c r="AE369" i="6" s="1"/>
  <c r="AI369" i="6" s="1"/>
  <c r="AM369" i="6" s="1"/>
  <c r="AQ369" i="6" s="1"/>
  <c r="AU369" i="6" s="1"/>
  <c r="AY369" i="6" s="1"/>
  <c r="BC369" i="6" s="1"/>
  <c r="BG369" i="6" s="1"/>
  <c r="BK369" i="6" s="1"/>
  <c r="BO369" i="6" s="1"/>
  <c r="E369" i="6"/>
  <c r="Q369" i="6" s="1"/>
  <c r="U369" i="6" s="1"/>
  <c r="Y369" i="6" s="1"/>
  <c r="AC369" i="6" s="1"/>
  <c r="AG369" i="6" s="1"/>
  <c r="AK369" i="6" s="1"/>
  <c r="AO369" i="6" s="1"/>
  <c r="AS369" i="6" s="1"/>
  <c r="AW369" i="6" s="1"/>
  <c r="BA369" i="6" s="1"/>
  <c r="BE369" i="6" s="1"/>
  <c r="BI369" i="6" s="1"/>
  <c r="BM369" i="6" s="1"/>
  <c r="H374" i="6"/>
  <c r="L374" i="6" s="1"/>
  <c r="P374" i="6" s="1"/>
  <c r="T374" i="6" s="1"/>
  <c r="X374" i="6" s="1"/>
  <c r="AB374" i="6" s="1"/>
  <c r="AF374" i="6" s="1"/>
  <c r="AJ374" i="6" s="1"/>
  <c r="AN374" i="6" s="1"/>
  <c r="AR374" i="6" s="1"/>
  <c r="AV374" i="6" s="1"/>
  <c r="AZ374" i="6" s="1"/>
  <c r="BD374" i="6" s="1"/>
  <c r="BH374" i="6" s="1"/>
  <c r="BL374" i="6" s="1"/>
  <c r="BP374" i="6" s="1"/>
  <c r="H373" i="6"/>
  <c r="L373" i="6" s="1"/>
  <c r="P373" i="6" s="1"/>
  <c r="T373" i="6" s="1"/>
  <c r="X373" i="6" s="1"/>
  <c r="AB373" i="6" s="1"/>
  <c r="AF373" i="6" s="1"/>
  <c r="AJ373" i="6" s="1"/>
  <c r="AN373" i="6" s="1"/>
  <c r="AR373" i="6" s="1"/>
  <c r="AV373" i="6" s="1"/>
  <c r="AZ373" i="6" s="1"/>
  <c r="BD373" i="6" s="1"/>
  <c r="BH373" i="6" s="1"/>
  <c r="BL373" i="6" s="1"/>
  <c r="BP373" i="6" s="1"/>
  <c r="L372" i="6"/>
  <c r="P372" i="6" s="1"/>
  <c r="T372" i="6" s="1"/>
  <c r="X372" i="6" s="1"/>
  <c r="AB372" i="6" s="1"/>
  <c r="AF372" i="6" s="1"/>
  <c r="AJ372" i="6" s="1"/>
  <c r="AN372" i="6" s="1"/>
  <c r="AR372" i="6" s="1"/>
  <c r="AV372" i="6" s="1"/>
  <c r="AZ372" i="6" s="1"/>
  <c r="BD372" i="6" s="1"/>
  <c r="BH372" i="6" s="1"/>
  <c r="BL372" i="6" s="1"/>
  <c r="BP372" i="6" s="1"/>
  <c r="H371" i="6"/>
  <c r="L371" i="6" s="1"/>
  <c r="P371" i="6" s="1"/>
  <c r="T371" i="6" s="1"/>
  <c r="X371" i="6" s="1"/>
  <c r="AB371" i="6" s="1"/>
  <c r="AF371" i="6" s="1"/>
  <c r="AJ371" i="6" s="1"/>
  <c r="AN371" i="6" s="1"/>
  <c r="AR371" i="6" s="1"/>
  <c r="AV371" i="6" s="1"/>
  <c r="AZ371" i="6" s="1"/>
  <c r="BD371" i="6" s="1"/>
  <c r="BH371" i="6" s="1"/>
  <c r="BL371" i="6" s="1"/>
  <c r="BP371" i="6" s="1"/>
  <c r="L368" i="6"/>
  <c r="P368" i="6" s="1"/>
  <c r="T368" i="6" s="1"/>
  <c r="X368" i="6" s="1"/>
  <c r="AB368" i="6" s="1"/>
  <c r="AF368" i="6" s="1"/>
  <c r="AJ368" i="6" s="1"/>
  <c r="AN368" i="6" s="1"/>
  <c r="AR368" i="6" s="1"/>
  <c r="AV368" i="6" s="1"/>
  <c r="AZ368" i="6" s="1"/>
  <c r="BD368" i="6" s="1"/>
  <c r="BH368" i="6" s="1"/>
  <c r="BL368" i="6" s="1"/>
  <c r="BP368" i="6" s="1"/>
  <c r="N368" i="6"/>
  <c r="R368" i="6" s="1"/>
  <c r="V368" i="6" s="1"/>
  <c r="Z368" i="6" s="1"/>
  <c r="AD368" i="6" s="1"/>
  <c r="AH368" i="6" s="1"/>
  <c r="AL368" i="6" s="1"/>
  <c r="AP368" i="6" s="1"/>
  <c r="AT368" i="6" s="1"/>
  <c r="AX368" i="6" s="1"/>
  <c r="BB368" i="6" s="1"/>
  <c r="BF368" i="6" s="1"/>
  <c r="BJ368" i="6" s="1"/>
  <c r="BN368" i="6" s="1"/>
  <c r="K368" i="6"/>
  <c r="O368" i="6" s="1"/>
  <c r="S368" i="6" s="1"/>
  <c r="W368" i="6" s="1"/>
  <c r="AA368" i="6" s="1"/>
  <c r="AE368" i="6" s="1"/>
  <c r="AI368" i="6" s="1"/>
  <c r="AM368" i="6" s="1"/>
  <c r="AQ368" i="6" s="1"/>
  <c r="AU368" i="6" s="1"/>
  <c r="AY368" i="6" s="1"/>
  <c r="BC368" i="6" s="1"/>
  <c r="BG368" i="6" s="1"/>
  <c r="BK368" i="6" s="1"/>
  <c r="BO368" i="6" s="1"/>
  <c r="Q368" i="6"/>
  <c r="U368" i="6" s="1"/>
  <c r="Y368" i="6" s="1"/>
  <c r="AC368" i="6" s="1"/>
  <c r="AG368" i="6" s="1"/>
  <c r="AK368" i="6" s="1"/>
  <c r="AO368" i="6" s="1"/>
  <c r="AS368" i="6" s="1"/>
  <c r="AW368" i="6" s="1"/>
  <c r="BA368" i="6" s="1"/>
  <c r="BE368" i="6" s="1"/>
  <c r="BI368" i="6" s="1"/>
  <c r="BM368" i="6" s="1"/>
  <c r="A103" i="7"/>
  <c r="L367" i="6"/>
  <c r="P367" i="6" s="1"/>
  <c r="T367" i="6" s="1"/>
  <c r="X367" i="6" s="1"/>
  <c r="AB367" i="6" s="1"/>
  <c r="AF367" i="6" s="1"/>
  <c r="AJ367" i="6" s="1"/>
  <c r="AN367" i="6" s="1"/>
  <c r="AR367" i="6" s="1"/>
  <c r="AV367" i="6" s="1"/>
  <c r="AZ367" i="6" s="1"/>
  <c r="BD367" i="6" s="1"/>
  <c r="BH367" i="6" s="1"/>
  <c r="BL367" i="6" s="1"/>
  <c r="BP367" i="6" s="1"/>
  <c r="K367" i="6"/>
  <c r="O367" i="6" s="1"/>
  <c r="S367" i="6" s="1"/>
  <c r="W367" i="6" s="1"/>
  <c r="AA367" i="6" s="1"/>
  <c r="AE367" i="6" s="1"/>
  <c r="AI367" i="6" s="1"/>
  <c r="AM367" i="6" s="1"/>
  <c r="AQ367" i="6" s="1"/>
  <c r="AU367" i="6" s="1"/>
  <c r="AY367" i="6" s="1"/>
  <c r="BC367" i="6" s="1"/>
  <c r="BG367" i="6" s="1"/>
  <c r="BK367" i="6" s="1"/>
  <c r="BO367" i="6" s="1"/>
  <c r="N367" i="6"/>
  <c r="R367" i="6" s="1"/>
  <c r="V367" i="6" s="1"/>
  <c r="Z367" i="6" s="1"/>
  <c r="AD367" i="6" s="1"/>
  <c r="AH367" i="6" s="1"/>
  <c r="AL367" i="6" s="1"/>
  <c r="AP367" i="6" s="1"/>
  <c r="AT367" i="6" s="1"/>
  <c r="AX367" i="6" s="1"/>
  <c r="BB367" i="6" s="1"/>
  <c r="BF367" i="6" s="1"/>
  <c r="BJ367" i="6" s="1"/>
  <c r="BN367" i="6" s="1"/>
  <c r="Q367" i="6"/>
  <c r="U367" i="6" s="1"/>
  <c r="Y367" i="6" s="1"/>
  <c r="AC367" i="6" s="1"/>
  <c r="AG367" i="6" s="1"/>
  <c r="AK367" i="6" s="1"/>
  <c r="AO367" i="6" s="1"/>
  <c r="AS367" i="6" s="1"/>
  <c r="AW367" i="6" s="1"/>
  <c r="BA367" i="6" s="1"/>
  <c r="BE367" i="6" s="1"/>
  <c r="BI367" i="6" s="1"/>
  <c r="BM367" i="6" s="1"/>
  <c r="G7" i="6"/>
  <c r="I7" i="6" s="1"/>
  <c r="K7" i="6" s="1"/>
  <c r="O7" i="6" s="1"/>
  <c r="Q7" i="6" s="1"/>
  <c r="S7" i="6" s="1"/>
  <c r="U7" i="6" s="1"/>
  <c r="W7" i="6" s="1"/>
  <c r="Y7" i="6" s="1"/>
  <c r="AA7" i="6" s="1"/>
  <c r="AC7" i="6" s="1"/>
  <c r="AE7" i="6" s="1"/>
  <c r="AG7" i="6" s="1"/>
  <c r="AI7" i="6" s="1"/>
  <c r="AK7" i="6" s="1"/>
  <c r="AM7" i="6" s="1"/>
  <c r="AO7" i="6" s="1"/>
  <c r="AQ7" i="6" s="1"/>
  <c r="AS7" i="6" s="1"/>
  <c r="AU7" i="6" s="1"/>
  <c r="AW7" i="6" s="1"/>
  <c r="AY7" i="6" s="1"/>
  <c r="BA7" i="6" s="1"/>
  <c r="BC7" i="6" s="1"/>
  <c r="BE7" i="6" s="1"/>
  <c r="BG7" i="6" s="1"/>
  <c r="BI7" i="6" s="1"/>
  <c r="BK7" i="6" s="1"/>
  <c r="BM7" i="6" s="1"/>
  <c r="BO7" i="6" s="1"/>
  <c r="H6" i="6"/>
  <c r="J6" i="6" s="1"/>
  <c r="L6" i="6" s="1"/>
  <c r="N6" i="6" s="1"/>
  <c r="P6" i="6" s="1"/>
  <c r="R6" i="6" s="1"/>
  <c r="T6" i="6" s="1"/>
  <c r="V6" i="6" s="1"/>
  <c r="X6" i="6" s="1"/>
  <c r="Z6" i="6" s="1"/>
  <c r="AB6" i="6" s="1"/>
  <c r="AD6" i="6" s="1"/>
  <c r="AF6" i="6" s="1"/>
  <c r="AH6" i="6" s="1"/>
  <c r="AJ6" i="6" s="1"/>
  <c r="AL6" i="6" s="1"/>
  <c r="AN6" i="6" s="1"/>
  <c r="AP6" i="6" s="1"/>
  <c r="AR6" i="6" s="1"/>
  <c r="AT6" i="6" s="1"/>
  <c r="AV6" i="6" s="1"/>
  <c r="AX6" i="6" s="1"/>
  <c r="AZ6" i="6" s="1"/>
  <c r="BB6" i="6" s="1"/>
  <c r="BD6" i="6" s="1"/>
  <c r="BF6" i="6" s="1"/>
  <c r="BH6" i="6" s="1"/>
  <c r="BJ6" i="6" s="1"/>
  <c r="BL6" i="6" s="1"/>
  <c r="BN6" i="6" s="1"/>
  <c r="BP6" i="6" s="1"/>
  <c r="G6" i="6"/>
  <c r="I6" i="6" s="1"/>
  <c r="K6" i="6" s="1"/>
  <c r="O6" i="6" s="1"/>
  <c r="Q6" i="6" s="1"/>
  <c r="S6" i="6" s="1"/>
  <c r="U6" i="6" s="1"/>
  <c r="W6" i="6" s="1"/>
  <c r="Y6" i="6" s="1"/>
  <c r="AA6" i="6" s="1"/>
  <c r="AC6" i="6" s="1"/>
  <c r="AE6" i="6" s="1"/>
  <c r="AG6" i="6" s="1"/>
  <c r="AI6" i="6" s="1"/>
  <c r="AK6" i="6" s="1"/>
  <c r="AM6" i="6" s="1"/>
  <c r="AO6" i="6" s="1"/>
  <c r="AQ6" i="6" s="1"/>
  <c r="AS6" i="6" s="1"/>
  <c r="AU6" i="6" s="1"/>
  <c r="AW6" i="6" s="1"/>
  <c r="AY6" i="6" s="1"/>
  <c r="BA6" i="6" s="1"/>
  <c r="BC6" i="6" s="1"/>
  <c r="BE6" i="6" s="1"/>
  <c r="BG6" i="6" s="1"/>
  <c r="BI6" i="6" s="1"/>
  <c r="BK6" i="6" s="1"/>
  <c r="BM6" i="6" s="1"/>
  <c r="BO6" i="6" s="1"/>
  <c r="L365" i="6"/>
  <c r="P365" i="6" s="1"/>
  <c r="T365" i="6" s="1"/>
  <c r="X365" i="6" s="1"/>
  <c r="AB365" i="6" s="1"/>
  <c r="AF365" i="6" s="1"/>
  <c r="AJ365" i="6" s="1"/>
  <c r="AN365" i="6" s="1"/>
  <c r="AR365" i="6" s="1"/>
  <c r="AV365" i="6" s="1"/>
  <c r="AZ365" i="6" s="1"/>
  <c r="BD365" i="6" s="1"/>
  <c r="BH365" i="6" s="1"/>
  <c r="BL365" i="6" s="1"/>
  <c r="BP365" i="6" s="1"/>
  <c r="K365" i="6"/>
  <c r="O365" i="6" s="1"/>
  <c r="S365" i="6" s="1"/>
  <c r="W365" i="6" s="1"/>
  <c r="AA365" i="6" s="1"/>
  <c r="AE365" i="6" s="1"/>
  <c r="AI365" i="6" s="1"/>
  <c r="AM365" i="6" s="1"/>
  <c r="AQ365" i="6" s="1"/>
  <c r="AU365" i="6" s="1"/>
  <c r="AY365" i="6" s="1"/>
  <c r="BC365" i="6" s="1"/>
  <c r="BG365" i="6" s="1"/>
  <c r="BK365" i="6" s="1"/>
  <c r="BO365" i="6" s="1"/>
  <c r="J365" i="6"/>
  <c r="N365" i="6" s="1"/>
  <c r="R365" i="6" s="1"/>
  <c r="V365" i="6" s="1"/>
  <c r="Z365" i="6" s="1"/>
  <c r="AD365" i="6" s="1"/>
  <c r="AH365" i="6" s="1"/>
  <c r="AL365" i="6" s="1"/>
  <c r="AP365" i="6" s="1"/>
  <c r="AT365" i="6" s="1"/>
  <c r="AX365" i="6" s="1"/>
  <c r="BB365" i="6" s="1"/>
  <c r="BF365" i="6" s="1"/>
  <c r="BJ365" i="6" s="1"/>
  <c r="BN365" i="6" s="1"/>
  <c r="M365" i="6"/>
  <c r="Q365" i="6" s="1"/>
  <c r="U365" i="6" s="1"/>
  <c r="Y365" i="6" s="1"/>
  <c r="AC365" i="6" s="1"/>
  <c r="AG365" i="6" s="1"/>
  <c r="AK365" i="6" s="1"/>
  <c r="AO365" i="6" s="1"/>
  <c r="AS365" i="6" s="1"/>
  <c r="AW365" i="6" s="1"/>
  <c r="BA365" i="6" s="1"/>
  <c r="BE365" i="6" s="1"/>
  <c r="BI365" i="6" s="1"/>
  <c r="BM365" i="6" s="1"/>
  <c r="L364" i="6"/>
  <c r="P364" i="6" s="1"/>
  <c r="T364" i="6" s="1"/>
  <c r="X364" i="6" s="1"/>
  <c r="AB364" i="6" s="1"/>
  <c r="AF364" i="6" s="1"/>
  <c r="AJ364" i="6" s="1"/>
  <c r="AN364" i="6" s="1"/>
  <c r="AR364" i="6" s="1"/>
  <c r="AV364" i="6" s="1"/>
  <c r="AZ364" i="6" s="1"/>
  <c r="BD364" i="6" s="1"/>
  <c r="BH364" i="6" s="1"/>
  <c r="BL364" i="6" s="1"/>
  <c r="BP364" i="6" s="1"/>
  <c r="K364" i="6"/>
  <c r="O364" i="6" s="1"/>
  <c r="S364" i="6" s="1"/>
  <c r="W364" i="6" s="1"/>
  <c r="AA364" i="6" s="1"/>
  <c r="AE364" i="6" s="1"/>
  <c r="AI364" i="6" s="1"/>
  <c r="AM364" i="6" s="1"/>
  <c r="AQ364" i="6" s="1"/>
  <c r="AU364" i="6" s="1"/>
  <c r="AY364" i="6" s="1"/>
  <c r="BC364" i="6" s="1"/>
  <c r="BG364" i="6" s="1"/>
  <c r="BK364" i="6" s="1"/>
  <c r="BO364" i="6" s="1"/>
  <c r="J364" i="6"/>
  <c r="N364" i="6" s="1"/>
  <c r="R364" i="6" s="1"/>
  <c r="V364" i="6" s="1"/>
  <c r="Z364" i="6" s="1"/>
  <c r="AD364" i="6" s="1"/>
  <c r="AH364" i="6" s="1"/>
  <c r="AL364" i="6" s="1"/>
  <c r="AP364" i="6" s="1"/>
  <c r="AT364" i="6" s="1"/>
  <c r="AX364" i="6" s="1"/>
  <c r="BB364" i="6" s="1"/>
  <c r="BF364" i="6" s="1"/>
  <c r="BJ364" i="6" s="1"/>
  <c r="BN364" i="6" s="1"/>
  <c r="M364" i="6"/>
  <c r="Q364" i="6" s="1"/>
  <c r="U364" i="6" s="1"/>
  <c r="Y364" i="6" s="1"/>
  <c r="AC364" i="6" s="1"/>
  <c r="AG364" i="6" s="1"/>
  <c r="AK364" i="6" s="1"/>
  <c r="AO364" i="6" s="1"/>
  <c r="AS364" i="6" s="1"/>
  <c r="AW364" i="6" s="1"/>
  <c r="BA364" i="6" s="1"/>
  <c r="BE364" i="6" s="1"/>
  <c r="BI364" i="6" s="1"/>
  <c r="BM364" i="6" s="1"/>
  <c r="L363" i="6"/>
  <c r="P363" i="6" s="1"/>
  <c r="T363" i="6" s="1"/>
  <c r="X363" i="6" s="1"/>
  <c r="AB363" i="6" s="1"/>
  <c r="AF363" i="6" s="1"/>
  <c r="AJ363" i="6" s="1"/>
  <c r="AN363" i="6" s="1"/>
  <c r="AR363" i="6" s="1"/>
  <c r="AV363" i="6" s="1"/>
  <c r="AZ363" i="6" s="1"/>
  <c r="BD363" i="6" s="1"/>
  <c r="BH363" i="6" s="1"/>
  <c r="BL363" i="6" s="1"/>
  <c r="BP363" i="6" s="1"/>
  <c r="K363" i="6"/>
  <c r="O363" i="6" s="1"/>
  <c r="S363" i="6" s="1"/>
  <c r="W363" i="6" s="1"/>
  <c r="AA363" i="6" s="1"/>
  <c r="AE363" i="6" s="1"/>
  <c r="AI363" i="6" s="1"/>
  <c r="AM363" i="6" s="1"/>
  <c r="AQ363" i="6" s="1"/>
  <c r="AU363" i="6" s="1"/>
  <c r="AY363" i="6" s="1"/>
  <c r="BC363" i="6" s="1"/>
  <c r="BG363" i="6" s="1"/>
  <c r="BK363" i="6" s="1"/>
  <c r="BO363" i="6" s="1"/>
  <c r="J363" i="6"/>
  <c r="N363" i="6" s="1"/>
  <c r="R363" i="6" s="1"/>
  <c r="V363" i="6" s="1"/>
  <c r="Z363" i="6" s="1"/>
  <c r="AD363" i="6" s="1"/>
  <c r="AH363" i="6" s="1"/>
  <c r="AL363" i="6" s="1"/>
  <c r="AP363" i="6" s="1"/>
  <c r="AT363" i="6" s="1"/>
  <c r="AX363" i="6" s="1"/>
  <c r="BB363" i="6" s="1"/>
  <c r="BF363" i="6" s="1"/>
  <c r="BJ363" i="6" s="1"/>
  <c r="BN363" i="6" s="1"/>
  <c r="M363" i="6"/>
  <c r="Q363" i="6" s="1"/>
  <c r="U363" i="6" s="1"/>
  <c r="Y363" i="6" s="1"/>
  <c r="AC363" i="6" s="1"/>
  <c r="AG363" i="6" s="1"/>
  <c r="AK363" i="6" s="1"/>
  <c r="AO363" i="6" s="1"/>
  <c r="AS363" i="6" s="1"/>
  <c r="AW363" i="6" s="1"/>
  <c r="BA363" i="6" s="1"/>
  <c r="BE363" i="6" s="1"/>
  <c r="BI363" i="6" s="1"/>
  <c r="BM363" i="6" s="1"/>
  <c r="L362" i="6"/>
  <c r="P362" i="6" s="1"/>
  <c r="T362" i="6" s="1"/>
  <c r="X362" i="6" s="1"/>
  <c r="AB362" i="6" s="1"/>
  <c r="AF362" i="6" s="1"/>
  <c r="AJ362" i="6" s="1"/>
  <c r="AN362" i="6" s="1"/>
  <c r="AR362" i="6" s="1"/>
  <c r="AV362" i="6" s="1"/>
  <c r="AZ362" i="6" s="1"/>
  <c r="BD362" i="6" s="1"/>
  <c r="BH362" i="6" s="1"/>
  <c r="BL362" i="6" s="1"/>
  <c r="BP362" i="6" s="1"/>
  <c r="K362" i="6"/>
  <c r="O362" i="6" s="1"/>
  <c r="S362" i="6" s="1"/>
  <c r="W362" i="6" s="1"/>
  <c r="AA362" i="6" s="1"/>
  <c r="AE362" i="6" s="1"/>
  <c r="AI362" i="6" s="1"/>
  <c r="AM362" i="6" s="1"/>
  <c r="AQ362" i="6" s="1"/>
  <c r="AU362" i="6" s="1"/>
  <c r="AY362" i="6" s="1"/>
  <c r="BC362" i="6" s="1"/>
  <c r="BG362" i="6" s="1"/>
  <c r="BK362" i="6" s="1"/>
  <c r="BO362" i="6" s="1"/>
  <c r="J362" i="6"/>
  <c r="N362" i="6" s="1"/>
  <c r="R362" i="6" s="1"/>
  <c r="V362" i="6" s="1"/>
  <c r="Z362" i="6" s="1"/>
  <c r="AD362" i="6" s="1"/>
  <c r="AH362" i="6" s="1"/>
  <c r="AL362" i="6" s="1"/>
  <c r="AP362" i="6" s="1"/>
  <c r="AT362" i="6" s="1"/>
  <c r="AX362" i="6" s="1"/>
  <c r="BB362" i="6" s="1"/>
  <c r="BF362" i="6" s="1"/>
  <c r="BJ362" i="6" s="1"/>
  <c r="BN362" i="6" s="1"/>
  <c r="M362" i="6"/>
  <c r="Q362" i="6" s="1"/>
  <c r="U362" i="6" s="1"/>
  <c r="Y362" i="6" s="1"/>
  <c r="AC362" i="6" s="1"/>
  <c r="AG362" i="6" s="1"/>
  <c r="AK362" i="6" s="1"/>
  <c r="AO362" i="6" s="1"/>
  <c r="AS362" i="6" s="1"/>
  <c r="AW362" i="6" s="1"/>
  <c r="BA362" i="6" s="1"/>
  <c r="BE362" i="6" s="1"/>
  <c r="BI362" i="6" s="1"/>
  <c r="BM362" i="6" s="1"/>
  <c r="L361" i="6"/>
  <c r="P361" i="6" s="1"/>
  <c r="T361" i="6" s="1"/>
  <c r="X361" i="6" s="1"/>
  <c r="AB361" i="6" s="1"/>
  <c r="AF361" i="6" s="1"/>
  <c r="AJ361" i="6" s="1"/>
  <c r="AN361" i="6" s="1"/>
  <c r="AR361" i="6" s="1"/>
  <c r="AV361" i="6" s="1"/>
  <c r="AZ361" i="6" s="1"/>
  <c r="BD361" i="6" s="1"/>
  <c r="BH361" i="6" s="1"/>
  <c r="BL361" i="6" s="1"/>
  <c r="BP361" i="6" s="1"/>
  <c r="K361" i="6"/>
  <c r="O361" i="6" s="1"/>
  <c r="S361" i="6" s="1"/>
  <c r="W361" i="6" s="1"/>
  <c r="AA361" i="6" s="1"/>
  <c r="AE361" i="6" s="1"/>
  <c r="AI361" i="6" s="1"/>
  <c r="AM361" i="6" s="1"/>
  <c r="AQ361" i="6" s="1"/>
  <c r="AU361" i="6" s="1"/>
  <c r="AY361" i="6" s="1"/>
  <c r="BC361" i="6" s="1"/>
  <c r="BG361" i="6" s="1"/>
  <c r="BK361" i="6" s="1"/>
  <c r="BO361" i="6" s="1"/>
  <c r="J361" i="6"/>
  <c r="N361" i="6" s="1"/>
  <c r="R361" i="6" s="1"/>
  <c r="V361" i="6" s="1"/>
  <c r="Z361" i="6" s="1"/>
  <c r="AD361" i="6" s="1"/>
  <c r="AH361" i="6" s="1"/>
  <c r="AL361" i="6" s="1"/>
  <c r="AP361" i="6" s="1"/>
  <c r="AT361" i="6" s="1"/>
  <c r="AX361" i="6" s="1"/>
  <c r="BB361" i="6" s="1"/>
  <c r="BF361" i="6" s="1"/>
  <c r="BJ361" i="6" s="1"/>
  <c r="BN361" i="6" s="1"/>
  <c r="M361" i="6"/>
  <c r="Q361" i="6" s="1"/>
  <c r="U361" i="6" s="1"/>
  <c r="Y361" i="6" s="1"/>
  <c r="AC361" i="6" s="1"/>
  <c r="AG361" i="6" s="1"/>
  <c r="AK361" i="6" s="1"/>
  <c r="AO361" i="6" s="1"/>
  <c r="AS361" i="6" s="1"/>
  <c r="AW361" i="6" s="1"/>
  <c r="BA361" i="6" s="1"/>
  <c r="BE361" i="6" s="1"/>
  <c r="BI361" i="6" s="1"/>
  <c r="BM361" i="6" s="1"/>
  <c r="L360" i="6"/>
  <c r="P360" i="6" s="1"/>
  <c r="T360" i="6" s="1"/>
  <c r="X360" i="6" s="1"/>
  <c r="AB360" i="6" s="1"/>
  <c r="AF360" i="6" s="1"/>
  <c r="AJ360" i="6" s="1"/>
  <c r="AN360" i="6" s="1"/>
  <c r="AR360" i="6" s="1"/>
  <c r="AV360" i="6" s="1"/>
  <c r="AZ360" i="6" s="1"/>
  <c r="BD360" i="6" s="1"/>
  <c r="BH360" i="6" s="1"/>
  <c r="BL360" i="6" s="1"/>
  <c r="BP360" i="6" s="1"/>
  <c r="K360" i="6"/>
  <c r="O360" i="6" s="1"/>
  <c r="S360" i="6" s="1"/>
  <c r="W360" i="6" s="1"/>
  <c r="AA360" i="6" s="1"/>
  <c r="AE360" i="6" s="1"/>
  <c r="AI360" i="6" s="1"/>
  <c r="AM360" i="6" s="1"/>
  <c r="AQ360" i="6" s="1"/>
  <c r="AU360" i="6" s="1"/>
  <c r="AY360" i="6" s="1"/>
  <c r="BC360" i="6" s="1"/>
  <c r="BG360" i="6" s="1"/>
  <c r="BK360" i="6" s="1"/>
  <c r="BO360" i="6" s="1"/>
  <c r="J360" i="6"/>
  <c r="N360" i="6" s="1"/>
  <c r="R360" i="6" s="1"/>
  <c r="V360" i="6" s="1"/>
  <c r="Z360" i="6" s="1"/>
  <c r="AD360" i="6" s="1"/>
  <c r="AH360" i="6" s="1"/>
  <c r="AL360" i="6" s="1"/>
  <c r="AP360" i="6" s="1"/>
  <c r="AT360" i="6" s="1"/>
  <c r="AX360" i="6" s="1"/>
  <c r="BB360" i="6" s="1"/>
  <c r="BF360" i="6" s="1"/>
  <c r="BJ360" i="6" s="1"/>
  <c r="BN360" i="6" s="1"/>
  <c r="M360" i="6"/>
  <c r="Q360" i="6" s="1"/>
  <c r="U360" i="6" s="1"/>
  <c r="Y360" i="6" s="1"/>
  <c r="AC360" i="6" s="1"/>
  <c r="AG360" i="6" s="1"/>
  <c r="AK360" i="6" s="1"/>
  <c r="AO360" i="6" s="1"/>
  <c r="AS360" i="6" s="1"/>
  <c r="AW360" i="6" s="1"/>
  <c r="BA360" i="6" s="1"/>
  <c r="BE360" i="6" s="1"/>
  <c r="BI360" i="6" s="1"/>
  <c r="BM360" i="6" s="1"/>
  <c r="L359" i="6"/>
  <c r="P359" i="6" s="1"/>
  <c r="T359" i="6" s="1"/>
  <c r="X359" i="6" s="1"/>
  <c r="AB359" i="6" s="1"/>
  <c r="AF359" i="6" s="1"/>
  <c r="AJ359" i="6" s="1"/>
  <c r="AN359" i="6" s="1"/>
  <c r="AR359" i="6" s="1"/>
  <c r="AV359" i="6" s="1"/>
  <c r="AZ359" i="6" s="1"/>
  <c r="BD359" i="6" s="1"/>
  <c r="BH359" i="6" s="1"/>
  <c r="BL359" i="6" s="1"/>
  <c r="BP359" i="6" s="1"/>
  <c r="K359" i="6"/>
  <c r="O359" i="6" s="1"/>
  <c r="S359" i="6" s="1"/>
  <c r="W359" i="6" s="1"/>
  <c r="AA359" i="6" s="1"/>
  <c r="AE359" i="6" s="1"/>
  <c r="AI359" i="6" s="1"/>
  <c r="AM359" i="6" s="1"/>
  <c r="AQ359" i="6" s="1"/>
  <c r="AU359" i="6" s="1"/>
  <c r="AY359" i="6" s="1"/>
  <c r="BC359" i="6" s="1"/>
  <c r="BG359" i="6" s="1"/>
  <c r="BK359" i="6" s="1"/>
  <c r="BO359" i="6" s="1"/>
  <c r="J359" i="6"/>
  <c r="N359" i="6" s="1"/>
  <c r="R359" i="6" s="1"/>
  <c r="V359" i="6" s="1"/>
  <c r="Z359" i="6" s="1"/>
  <c r="AD359" i="6" s="1"/>
  <c r="AH359" i="6" s="1"/>
  <c r="AL359" i="6" s="1"/>
  <c r="AP359" i="6" s="1"/>
  <c r="AT359" i="6" s="1"/>
  <c r="AX359" i="6" s="1"/>
  <c r="BB359" i="6" s="1"/>
  <c r="BF359" i="6" s="1"/>
  <c r="BJ359" i="6" s="1"/>
  <c r="BN359" i="6" s="1"/>
  <c r="M359" i="6"/>
  <c r="Q359" i="6" s="1"/>
  <c r="U359" i="6" s="1"/>
  <c r="Y359" i="6" s="1"/>
  <c r="AC359" i="6" s="1"/>
  <c r="AG359" i="6" s="1"/>
  <c r="AK359" i="6" s="1"/>
  <c r="AO359" i="6" s="1"/>
  <c r="AS359" i="6" s="1"/>
  <c r="AW359" i="6" s="1"/>
  <c r="BA359" i="6" s="1"/>
  <c r="BE359" i="6" s="1"/>
  <c r="BI359" i="6" s="1"/>
  <c r="BM359" i="6" s="1"/>
  <c r="L358" i="6"/>
  <c r="P358" i="6" s="1"/>
  <c r="T358" i="6" s="1"/>
  <c r="X358" i="6" s="1"/>
  <c r="AB358" i="6" s="1"/>
  <c r="AF358" i="6" s="1"/>
  <c r="AJ358" i="6" s="1"/>
  <c r="AN358" i="6" s="1"/>
  <c r="AR358" i="6" s="1"/>
  <c r="AV358" i="6" s="1"/>
  <c r="AZ358" i="6" s="1"/>
  <c r="BD358" i="6" s="1"/>
  <c r="BH358" i="6" s="1"/>
  <c r="BL358" i="6" s="1"/>
  <c r="BP358" i="6" s="1"/>
  <c r="K358" i="6"/>
  <c r="O358" i="6" s="1"/>
  <c r="S358" i="6" s="1"/>
  <c r="W358" i="6" s="1"/>
  <c r="AA358" i="6" s="1"/>
  <c r="AE358" i="6" s="1"/>
  <c r="AI358" i="6" s="1"/>
  <c r="AM358" i="6" s="1"/>
  <c r="AQ358" i="6" s="1"/>
  <c r="AU358" i="6" s="1"/>
  <c r="AY358" i="6" s="1"/>
  <c r="BC358" i="6" s="1"/>
  <c r="BG358" i="6" s="1"/>
  <c r="BK358" i="6" s="1"/>
  <c r="BO358" i="6" s="1"/>
  <c r="J358" i="6"/>
  <c r="N358" i="6" s="1"/>
  <c r="R358" i="6" s="1"/>
  <c r="V358" i="6" s="1"/>
  <c r="Z358" i="6" s="1"/>
  <c r="AD358" i="6" s="1"/>
  <c r="AH358" i="6" s="1"/>
  <c r="AL358" i="6" s="1"/>
  <c r="AP358" i="6" s="1"/>
  <c r="AT358" i="6" s="1"/>
  <c r="AX358" i="6" s="1"/>
  <c r="BB358" i="6" s="1"/>
  <c r="BF358" i="6" s="1"/>
  <c r="BJ358" i="6" s="1"/>
  <c r="BN358" i="6" s="1"/>
  <c r="M358" i="6"/>
  <c r="Q358" i="6" s="1"/>
  <c r="U358" i="6" s="1"/>
  <c r="Y358" i="6" s="1"/>
  <c r="AC358" i="6" s="1"/>
  <c r="AG358" i="6" s="1"/>
  <c r="AK358" i="6" s="1"/>
  <c r="AO358" i="6" s="1"/>
  <c r="AS358" i="6" s="1"/>
  <c r="AW358" i="6" s="1"/>
  <c r="BA358" i="6" s="1"/>
  <c r="BE358" i="6" s="1"/>
  <c r="BI358" i="6" s="1"/>
  <c r="BM358" i="6" s="1"/>
  <c r="L357" i="6"/>
  <c r="P357" i="6" s="1"/>
  <c r="T357" i="6" s="1"/>
  <c r="X357" i="6" s="1"/>
  <c r="AB357" i="6" s="1"/>
  <c r="AF357" i="6" s="1"/>
  <c r="AJ357" i="6" s="1"/>
  <c r="AN357" i="6" s="1"/>
  <c r="AR357" i="6" s="1"/>
  <c r="AV357" i="6" s="1"/>
  <c r="AZ357" i="6" s="1"/>
  <c r="BD357" i="6" s="1"/>
  <c r="BH357" i="6" s="1"/>
  <c r="BL357" i="6" s="1"/>
  <c r="BP357" i="6" s="1"/>
  <c r="K357" i="6"/>
  <c r="O357" i="6" s="1"/>
  <c r="S357" i="6" s="1"/>
  <c r="W357" i="6" s="1"/>
  <c r="AA357" i="6" s="1"/>
  <c r="AE357" i="6" s="1"/>
  <c r="AI357" i="6" s="1"/>
  <c r="AM357" i="6" s="1"/>
  <c r="AQ357" i="6" s="1"/>
  <c r="AU357" i="6" s="1"/>
  <c r="AY357" i="6" s="1"/>
  <c r="BC357" i="6" s="1"/>
  <c r="BG357" i="6" s="1"/>
  <c r="BK357" i="6" s="1"/>
  <c r="BO357" i="6" s="1"/>
  <c r="J357" i="6"/>
  <c r="N357" i="6" s="1"/>
  <c r="R357" i="6" s="1"/>
  <c r="V357" i="6" s="1"/>
  <c r="Z357" i="6" s="1"/>
  <c r="AD357" i="6" s="1"/>
  <c r="AH357" i="6" s="1"/>
  <c r="AL357" i="6" s="1"/>
  <c r="AP357" i="6" s="1"/>
  <c r="AT357" i="6" s="1"/>
  <c r="AX357" i="6" s="1"/>
  <c r="BB357" i="6" s="1"/>
  <c r="BF357" i="6" s="1"/>
  <c r="BJ357" i="6" s="1"/>
  <c r="BN357" i="6" s="1"/>
  <c r="M357" i="6"/>
  <c r="Q357" i="6" s="1"/>
  <c r="U357" i="6" s="1"/>
  <c r="Y357" i="6" s="1"/>
  <c r="AC357" i="6" s="1"/>
  <c r="AG357" i="6" s="1"/>
  <c r="AK357" i="6" s="1"/>
  <c r="AO357" i="6" s="1"/>
  <c r="AS357" i="6" s="1"/>
  <c r="AW357" i="6" s="1"/>
  <c r="BA357" i="6" s="1"/>
  <c r="BE357" i="6" s="1"/>
  <c r="BI357" i="6" s="1"/>
  <c r="BM357" i="6" s="1"/>
  <c r="L356" i="6"/>
  <c r="P356" i="6" s="1"/>
  <c r="T356" i="6" s="1"/>
  <c r="X356" i="6" s="1"/>
  <c r="AB356" i="6" s="1"/>
  <c r="AF356" i="6" s="1"/>
  <c r="AJ356" i="6" s="1"/>
  <c r="AN356" i="6" s="1"/>
  <c r="AR356" i="6" s="1"/>
  <c r="AV356" i="6" s="1"/>
  <c r="AZ356" i="6" s="1"/>
  <c r="BD356" i="6" s="1"/>
  <c r="BH356" i="6" s="1"/>
  <c r="BL356" i="6" s="1"/>
  <c r="BP356" i="6" s="1"/>
  <c r="K356" i="6"/>
  <c r="O356" i="6" s="1"/>
  <c r="S356" i="6" s="1"/>
  <c r="W356" i="6" s="1"/>
  <c r="AA356" i="6" s="1"/>
  <c r="AE356" i="6" s="1"/>
  <c r="AI356" i="6" s="1"/>
  <c r="AM356" i="6" s="1"/>
  <c r="AQ356" i="6" s="1"/>
  <c r="AU356" i="6" s="1"/>
  <c r="AY356" i="6" s="1"/>
  <c r="BC356" i="6" s="1"/>
  <c r="BG356" i="6" s="1"/>
  <c r="BK356" i="6" s="1"/>
  <c r="BO356" i="6" s="1"/>
  <c r="J356" i="6"/>
  <c r="N356" i="6" s="1"/>
  <c r="R356" i="6" s="1"/>
  <c r="V356" i="6" s="1"/>
  <c r="Z356" i="6" s="1"/>
  <c r="AD356" i="6" s="1"/>
  <c r="AH356" i="6" s="1"/>
  <c r="AL356" i="6" s="1"/>
  <c r="AP356" i="6" s="1"/>
  <c r="AT356" i="6" s="1"/>
  <c r="AX356" i="6" s="1"/>
  <c r="BB356" i="6" s="1"/>
  <c r="BF356" i="6" s="1"/>
  <c r="BJ356" i="6" s="1"/>
  <c r="BN356" i="6" s="1"/>
  <c r="M356" i="6"/>
  <c r="Q356" i="6" s="1"/>
  <c r="U356" i="6" s="1"/>
  <c r="Y356" i="6" s="1"/>
  <c r="AC356" i="6" s="1"/>
  <c r="AG356" i="6" s="1"/>
  <c r="AK356" i="6" s="1"/>
  <c r="AO356" i="6" s="1"/>
  <c r="AS356" i="6" s="1"/>
  <c r="AW356" i="6" s="1"/>
  <c r="BA356" i="6" s="1"/>
  <c r="BE356" i="6" s="1"/>
  <c r="BI356" i="6" s="1"/>
  <c r="BM356" i="6" s="1"/>
  <c r="L355" i="6"/>
  <c r="P355" i="6" s="1"/>
  <c r="T355" i="6" s="1"/>
  <c r="X355" i="6" s="1"/>
  <c r="AB355" i="6" s="1"/>
  <c r="AF355" i="6" s="1"/>
  <c r="AJ355" i="6" s="1"/>
  <c r="AN355" i="6" s="1"/>
  <c r="AR355" i="6" s="1"/>
  <c r="AV355" i="6" s="1"/>
  <c r="AZ355" i="6" s="1"/>
  <c r="BD355" i="6" s="1"/>
  <c r="BH355" i="6" s="1"/>
  <c r="BL355" i="6" s="1"/>
  <c r="BP355" i="6" s="1"/>
  <c r="K355" i="6"/>
  <c r="O355" i="6" s="1"/>
  <c r="S355" i="6" s="1"/>
  <c r="W355" i="6" s="1"/>
  <c r="AA355" i="6" s="1"/>
  <c r="AE355" i="6" s="1"/>
  <c r="AI355" i="6" s="1"/>
  <c r="AM355" i="6" s="1"/>
  <c r="AQ355" i="6" s="1"/>
  <c r="AU355" i="6" s="1"/>
  <c r="AY355" i="6" s="1"/>
  <c r="BC355" i="6" s="1"/>
  <c r="BG355" i="6" s="1"/>
  <c r="BK355" i="6" s="1"/>
  <c r="BO355" i="6" s="1"/>
  <c r="J355" i="6"/>
  <c r="N355" i="6" s="1"/>
  <c r="R355" i="6" s="1"/>
  <c r="V355" i="6" s="1"/>
  <c r="Z355" i="6" s="1"/>
  <c r="AD355" i="6" s="1"/>
  <c r="AH355" i="6" s="1"/>
  <c r="AL355" i="6" s="1"/>
  <c r="AP355" i="6" s="1"/>
  <c r="AT355" i="6" s="1"/>
  <c r="AX355" i="6" s="1"/>
  <c r="BB355" i="6" s="1"/>
  <c r="BF355" i="6" s="1"/>
  <c r="BJ355" i="6" s="1"/>
  <c r="BN355" i="6" s="1"/>
  <c r="M355" i="6"/>
  <c r="Q355" i="6" s="1"/>
  <c r="U355" i="6" s="1"/>
  <c r="Y355" i="6" s="1"/>
  <c r="AC355" i="6" s="1"/>
  <c r="AG355" i="6" s="1"/>
  <c r="AK355" i="6" s="1"/>
  <c r="AO355" i="6" s="1"/>
  <c r="AS355" i="6" s="1"/>
  <c r="AW355" i="6" s="1"/>
  <c r="BA355" i="6" s="1"/>
  <c r="BE355" i="6" s="1"/>
  <c r="BI355" i="6" s="1"/>
  <c r="BM355" i="6" s="1"/>
  <c r="L354" i="6"/>
  <c r="P354" i="6" s="1"/>
  <c r="T354" i="6" s="1"/>
  <c r="X354" i="6" s="1"/>
  <c r="AB354" i="6" s="1"/>
  <c r="AF354" i="6" s="1"/>
  <c r="AJ354" i="6" s="1"/>
  <c r="AN354" i="6" s="1"/>
  <c r="AR354" i="6" s="1"/>
  <c r="AV354" i="6" s="1"/>
  <c r="AZ354" i="6" s="1"/>
  <c r="BD354" i="6" s="1"/>
  <c r="BH354" i="6" s="1"/>
  <c r="BL354" i="6" s="1"/>
  <c r="BP354" i="6" s="1"/>
  <c r="K354" i="6"/>
  <c r="O354" i="6" s="1"/>
  <c r="S354" i="6" s="1"/>
  <c r="W354" i="6" s="1"/>
  <c r="AA354" i="6" s="1"/>
  <c r="AE354" i="6" s="1"/>
  <c r="AI354" i="6" s="1"/>
  <c r="AM354" i="6" s="1"/>
  <c r="AQ354" i="6" s="1"/>
  <c r="AU354" i="6" s="1"/>
  <c r="AY354" i="6" s="1"/>
  <c r="BC354" i="6" s="1"/>
  <c r="BG354" i="6" s="1"/>
  <c r="BK354" i="6" s="1"/>
  <c r="BO354" i="6" s="1"/>
  <c r="J354" i="6"/>
  <c r="N354" i="6" s="1"/>
  <c r="R354" i="6" s="1"/>
  <c r="V354" i="6" s="1"/>
  <c r="Z354" i="6" s="1"/>
  <c r="AD354" i="6" s="1"/>
  <c r="AH354" i="6" s="1"/>
  <c r="AL354" i="6" s="1"/>
  <c r="AP354" i="6" s="1"/>
  <c r="AT354" i="6" s="1"/>
  <c r="AX354" i="6" s="1"/>
  <c r="BB354" i="6" s="1"/>
  <c r="BF354" i="6" s="1"/>
  <c r="BJ354" i="6" s="1"/>
  <c r="BN354" i="6" s="1"/>
  <c r="M354" i="6"/>
  <c r="Q354" i="6" s="1"/>
  <c r="U354" i="6" s="1"/>
  <c r="Y354" i="6" s="1"/>
  <c r="AC354" i="6" s="1"/>
  <c r="AG354" i="6" s="1"/>
  <c r="AK354" i="6" s="1"/>
  <c r="AO354" i="6" s="1"/>
  <c r="AS354" i="6" s="1"/>
  <c r="AW354" i="6" s="1"/>
  <c r="BA354" i="6" s="1"/>
  <c r="BE354" i="6" s="1"/>
  <c r="BI354" i="6" s="1"/>
  <c r="BM354" i="6" s="1"/>
  <c r="J347" i="6"/>
  <c r="M347" i="6" s="1"/>
  <c r="P347" i="6" s="1"/>
  <c r="S347" i="6" s="1"/>
  <c r="V347" i="6" s="1"/>
  <c r="Y347" i="6" s="1"/>
  <c r="AB347" i="6" s="1"/>
  <c r="AE347" i="6" s="1"/>
  <c r="AH347" i="6" s="1"/>
  <c r="AK347" i="6" s="1"/>
  <c r="AN347" i="6" s="1"/>
  <c r="AQ347" i="6" s="1"/>
  <c r="AT347" i="6" s="1"/>
  <c r="AW347" i="6" s="1"/>
  <c r="AZ347" i="6" s="1"/>
  <c r="BC347" i="6" s="1"/>
  <c r="BF347" i="6" s="1"/>
  <c r="BI347" i="6" s="1"/>
  <c r="BL347" i="6" s="1"/>
  <c r="BO347" i="6" s="1"/>
  <c r="I347" i="6"/>
  <c r="L347" i="6" s="1"/>
  <c r="O347" i="6" s="1"/>
  <c r="R347" i="6" s="1"/>
  <c r="U347" i="6" s="1"/>
  <c r="X347" i="6" s="1"/>
  <c r="AA347" i="6" s="1"/>
  <c r="AD347" i="6" s="1"/>
  <c r="AG347" i="6" s="1"/>
  <c r="AJ347" i="6" s="1"/>
  <c r="AM347" i="6" s="1"/>
  <c r="AP347" i="6" s="1"/>
  <c r="AS347" i="6" s="1"/>
  <c r="AV347" i="6" s="1"/>
  <c r="AY347" i="6" s="1"/>
  <c r="BB347" i="6" s="1"/>
  <c r="BE347" i="6" s="1"/>
  <c r="BH347" i="6" s="1"/>
  <c r="BK347" i="6" s="1"/>
  <c r="BN347" i="6" s="1"/>
  <c r="J349" i="6"/>
  <c r="M349" i="6" s="1"/>
  <c r="P349" i="6" s="1"/>
  <c r="S349" i="6" s="1"/>
  <c r="V349" i="6" s="1"/>
  <c r="Y349" i="6" s="1"/>
  <c r="AB349" i="6" s="1"/>
  <c r="AE349" i="6" s="1"/>
  <c r="AH349" i="6" s="1"/>
  <c r="AK349" i="6" s="1"/>
  <c r="AN349" i="6" s="1"/>
  <c r="AQ349" i="6" s="1"/>
  <c r="AT349" i="6" s="1"/>
  <c r="AW349" i="6" s="1"/>
  <c r="AZ349" i="6" s="1"/>
  <c r="BC349" i="6" s="1"/>
  <c r="BF349" i="6" s="1"/>
  <c r="BI349" i="6" s="1"/>
  <c r="BL349" i="6" s="1"/>
  <c r="BO349" i="6" s="1"/>
  <c r="I349" i="6"/>
  <c r="L349" i="6" s="1"/>
  <c r="O349" i="6" s="1"/>
  <c r="R349" i="6" s="1"/>
  <c r="U349" i="6" s="1"/>
  <c r="X349" i="6" s="1"/>
  <c r="AA349" i="6" s="1"/>
  <c r="AD349" i="6" s="1"/>
  <c r="AG349" i="6" s="1"/>
  <c r="AJ349" i="6" s="1"/>
  <c r="AM349" i="6" s="1"/>
  <c r="AP349" i="6" s="1"/>
  <c r="AS349" i="6" s="1"/>
  <c r="AV349" i="6" s="1"/>
  <c r="AY349" i="6" s="1"/>
  <c r="BB349" i="6" s="1"/>
  <c r="BE349" i="6" s="1"/>
  <c r="BH349" i="6" s="1"/>
  <c r="BK349" i="6" s="1"/>
  <c r="BN349" i="6" s="1"/>
  <c r="J345" i="6"/>
  <c r="M345" i="6" s="1"/>
  <c r="P345" i="6" s="1"/>
  <c r="S345" i="6" s="1"/>
  <c r="V345" i="6" s="1"/>
  <c r="Y345" i="6" s="1"/>
  <c r="AB345" i="6" s="1"/>
  <c r="AE345" i="6" s="1"/>
  <c r="AH345" i="6" s="1"/>
  <c r="AK345" i="6" s="1"/>
  <c r="AN345" i="6" s="1"/>
  <c r="AQ345" i="6" s="1"/>
  <c r="AT345" i="6" s="1"/>
  <c r="AW345" i="6" s="1"/>
  <c r="AZ345" i="6" s="1"/>
  <c r="BC345" i="6" s="1"/>
  <c r="BF345" i="6" s="1"/>
  <c r="BI345" i="6" s="1"/>
  <c r="BL345" i="6" s="1"/>
  <c r="BO345" i="6" s="1"/>
  <c r="I345" i="6"/>
  <c r="L345" i="6" s="1"/>
  <c r="O345" i="6" s="1"/>
  <c r="R345" i="6" s="1"/>
  <c r="U345" i="6" s="1"/>
  <c r="X345" i="6" s="1"/>
  <c r="AA345" i="6" s="1"/>
  <c r="AD345" i="6" s="1"/>
  <c r="AG345" i="6" s="1"/>
  <c r="AJ345" i="6" s="1"/>
  <c r="AM345" i="6" s="1"/>
  <c r="AP345" i="6" s="1"/>
  <c r="AS345" i="6" s="1"/>
  <c r="AV345" i="6" s="1"/>
  <c r="AY345" i="6" s="1"/>
  <c r="BB345" i="6" s="1"/>
  <c r="BE345" i="6" s="1"/>
  <c r="BH345" i="6" s="1"/>
  <c r="BK345" i="6" s="1"/>
  <c r="BN345" i="6" s="1"/>
  <c r="J348" i="6"/>
  <c r="M348" i="6" s="1"/>
  <c r="P348" i="6" s="1"/>
  <c r="S348" i="6" s="1"/>
  <c r="V348" i="6" s="1"/>
  <c r="Y348" i="6" s="1"/>
  <c r="AB348" i="6" s="1"/>
  <c r="AE348" i="6" s="1"/>
  <c r="AH348" i="6" s="1"/>
  <c r="AK348" i="6" s="1"/>
  <c r="AN348" i="6" s="1"/>
  <c r="AQ348" i="6" s="1"/>
  <c r="AT348" i="6" s="1"/>
  <c r="AW348" i="6" s="1"/>
  <c r="AZ348" i="6" s="1"/>
  <c r="BC348" i="6" s="1"/>
  <c r="BF348" i="6" s="1"/>
  <c r="BI348" i="6" s="1"/>
  <c r="BL348" i="6" s="1"/>
  <c r="BO348" i="6" s="1"/>
  <c r="I348" i="6"/>
  <c r="L348" i="6" s="1"/>
  <c r="O348" i="6" s="1"/>
  <c r="R348" i="6" s="1"/>
  <c r="U348" i="6" s="1"/>
  <c r="X348" i="6" s="1"/>
  <c r="AA348" i="6" s="1"/>
  <c r="AD348" i="6" s="1"/>
  <c r="AG348" i="6" s="1"/>
  <c r="AJ348" i="6" s="1"/>
  <c r="AM348" i="6" s="1"/>
  <c r="AP348" i="6" s="1"/>
  <c r="AS348" i="6" s="1"/>
  <c r="AV348" i="6" s="1"/>
  <c r="AY348" i="6" s="1"/>
  <c r="BB348" i="6" s="1"/>
  <c r="BE348" i="6" s="1"/>
  <c r="BH348" i="6" s="1"/>
  <c r="BK348" i="6" s="1"/>
  <c r="BN348" i="6" s="1"/>
  <c r="J346" i="6"/>
  <c r="M346" i="6" s="1"/>
  <c r="P346" i="6" s="1"/>
  <c r="S346" i="6" s="1"/>
  <c r="V346" i="6" s="1"/>
  <c r="Y346" i="6" s="1"/>
  <c r="AB346" i="6" s="1"/>
  <c r="AE346" i="6" s="1"/>
  <c r="AH346" i="6" s="1"/>
  <c r="AK346" i="6" s="1"/>
  <c r="AN346" i="6" s="1"/>
  <c r="AQ346" i="6" s="1"/>
  <c r="AT346" i="6" s="1"/>
  <c r="AW346" i="6" s="1"/>
  <c r="AZ346" i="6" s="1"/>
  <c r="BC346" i="6" s="1"/>
  <c r="BF346" i="6" s="1"/>
  <c r="BI346" i="6" s="1"/>
  <c r="BL346" i="6" s="1"/>
  <c r="BO346" i="6" s="1"/>
  <c r="I346" i="6"/>
  <c r="L346" i="6" s="1"/>
  <c r="O346" i="6" s="1"/>
  <c r="R346" i="6" s="1"/>
  <c r="U346" i="6" s="1"/>
  <c r="X346" i="6" s="1"/>
  <c r="AA346" i="6" s="1"/>
  <c r="AD346" i="6" s="1"/>
  <c r="AG346" i="6" s="1"/>
  <c r="AJ346" i="6" s="1"/>
  <c r="AM346" i="6" s="1"/>
  <c r="AP346" i="6" s="1"/>
  <c r="AS346" i="6" s="1"/>
  <c r="AV346" i="6" s="1"/>
  <c r="AY346" i="6" s="1"/>
  <c r="BB346" i="6" s="1"/>
  <c r="BE346" i="6" s="1"/>
  <c r="BH346" i="6" s="1"/>
  <c r="BK346" i="6" s="1"/>
  <c r="BN346" i="6" s="1"/>
  <c r="K347" i="6"/>
  <c r="N347" i="6" s="1"/>
  <c r="Q347" i="6" s="1"/>
  <c r="T347" i="6" s="1"/>
  <c r="W347" i="6" s="1"/>
  <c r="Z347" i="6" s="1"/>
  <c r="AC347" i="6" s="1"/>
  <c r="AF347" i="6" s="1"/>
  <c r="AI347" i="6" s="1"/>
  <c r="AL347" i="6" s="1"/>
  <c r="AO347" i="6" s="1"/>
  <c r="AR347" i="6" s="1"/>
  <c r="AU347" i="6" s="1"/>
  <c r="AX347" i="6" s="1"/>
  <c r="BA347" i="6" s="1"/>
  <c r="BD347" i="6" s="1"/>
  <c r="BG347" i="6" s="1"/>
  <c r="BJ347" i="6" s="1"/>
  <c r="BM347" i="6" s="1"/>
  <c r="BP347" i="6" s="1"/>
  <c r="K349" i="6"/>
  <c r="N349" i="6" s="1"/>
  <c r="Q349" i="6" s="1"/>
  <c r="T349" i="6" s="1"/>
  <c r="W349" i="6" s="1"/>
  <c r="Z349" i="6" s="1"/>
  <c r="AC349" i="6" s="1"/>
  <c r="AF349" i="6" s="1"/>
  <c r="AI349" i="6" s="1"/>
  <c r="AL349" i="6" s="1"/>
  <c r="AO349" i="6" s="1"/>
  <c r="AR349" i="6" s="1"/>
  <c r="AU349" i="6" s="1"/>
  <c r="AX349" i="6" s="1"/>
  <c r="BA349" i="6" s="1"/>
  <c r="BD349" i="6" s="1"/>
  <c r="BG349" i="6" s="1"/>
  <c r="BJ349" i="6" s="1"/>
  <c r="BM349" i="6" s="1"/>
  <c r="BP349" i="6" s="1"/>
  <c r="K345" i="6"/>
  <c r="N345" i="6" s="1"/>
  <c r="Q345" i="6" s="1"/>
  <c r="T345" i="6" s="1"/>
  <c r="W345" i="6" s="1"/>
  <c r="Z345" i="6" s="1"/>
  <c r="AC345" i="6" s="1"/>
  <c r="AF345" i="6" s="1"/>
  <c r="AI345" i="6" s="1"/>
  <c r="AL345" i="6" s="1"/>
  <c r="AO345" i="6" s="1"/>
  <c r="AR345" i="6" s="1"/>
  <c r="AU345" i="6" s="1"/>
  <c r="AX345" i="6" s="1"/>
  <c r="BA345" i="6" s="1"/>
  <c r="BD345" i="6" s="1"/>
  <c r="BG345" i="6" s="1"/>
  <c r="BJ345" i="6" s="1"/>
  <c r="BM345" i="6" s="1"/>
  <c r="BP345" i="6" s="1"/>
  <c r="K348" i="6"/>
  <c r="N348" i="6" s="1"/>
  <c r="Q348" i="6" s="1"/>
  <c r="T348" i="6" s="1"/>
  <c r="W348" i="6" s="1"/>
  <c r="Z348" i="6" s="1"/>
  <c r="AC348" i="6" s="1"/>
  <c r="AF348" i="6" s="1"/>
  <c r="AI348" i="6" s="1"/>
  <c r="AL348" i="6" s="1"/>
  <c r="AO348" i="6" s="1"/>
  <c r="AR348" i="6" s="1"/>
  <c r="AU348" i="6" s="1"/>
  <c r="AX348" i="6" s="1"/>
  <c r="BA348" i="6" s="1"/>
  <c r="BD348" i="6" s="1"/>
  <c r="BG348" i="6" s="1"/>
  <c r="BJ348" i="6" s="1"/>
  <c r="BM348" i="6" s="1"/>
  <c r="BP348" i="6" s="1"/>
  <c r="K346" i="6"/>
  <c r="N346" i="6" s="1"/>
  <c r="Q346" i="6" s="1"/>
  <c r="T346" i="6" s="1"/>
  <c r="W346" i="6" s="1"/>
  <c r="Z346" i="6" s="1"/>
  <c r="AC346" i="6" s="1"/>
  <c r="AF346" i="6" s="1"/>
  <c r="AI346" i="6" s="1"/>
  <c r="AL346" i="6" s="1"/>
  <c r="AO346" i="6" s="1"/>
  <c r="AR346" i="6" s="1"/>
  <c r="AU346" i="6" s="1"/>
  <c r="AX346" i="6" s="1"/>
  <c r="BA346" i="6" s="1"/>
  <c r="BD346" i="6" s="1"/>
  <c r="BG346" i="6" s="1"/>
  <c r="BJ346" i="6" s="1"/>
  <c r="BM346" i="6" s="1"/>
  <c r="BP346" i="6" s="1"/>
  <c r="I350" i="6"/>
  <c r="J350" i="6" s="1"/>
  <c r="K350" i="6" s="1"/>
  <c r="L350" i="6" s="1"/>
  <c r="M350" i="6" s="1"/>
  <c r="N350" i="6" s="1"/>
  <c r="O350" i="6" s="1"/>
  <c r="P350" i="6" s="1"/>
  <c r="Q350" i="6" s="1"/>
  <c r="R350" i="6" s="1"/>
  <c r="S350" i="6" s="1"/>
  <c r="T350" i="6" s="1"/>
  <c r="U350" i="6" s="1"/>
  <c r="V350" i="6" s="1"/>
  <c r="W350" i="6" s="1"/>
  <c r="X350" i="6" s="1"/>
  <c r="Y350" i="6" s="1"/>
  <c r="Z350" i="6" s="1"/>
  <c r="AA350" i="6" s="1"/>
  <c r="AB350" i="6" s="1"/>
  <c r="AC350" i="6" s="1"/>
  <c r="AD350" i="6" s="1"/>
  <c r="AE350" i="6" s="1"/>
  <c r="AF350" i="6" s="1"/>
  <c r="AG350" i="6" s="1"/>
  <c r="AH350" i="6" s="1"/>
  <c r="AI350" i="6" s="1"/>
  <c r="AJ350" i="6" s="1"/>
  <c r="AK350" i="6" s="1"/>
  <c r="AL350" i="6" s="1"/>
  <c r="AM350" i="6" s="1"/>
  <c r="AN350" i="6" s="1"/>
  <c r="AO350" i="6" s="1"/>
  <c r="AP350" i="6" s="1"/>
  <c r="AQ350" i="6" s="1"/>
  <c r="AR350" i="6" s="1"/>
  <c r="AS350" i="6" s="1"/>
  <c r="AT350" i="6" s="1"/>
  <c r="AU350" i="6" s="1"/>
  <c r="AV350" i="6" s="1"/>
  <c r="AW350" i="6" s="1"/>
  <c r="AX350" i="6" s="1"/>
  <c r="AY350" i="6" s="1"/>
  <c r="AZ350" i="6" s="1"/>
  <c r="BA350" i="6" s="1"/>
  <c r="BB350" i="6" s="1"/>
  <c r="BC350" i="6" s="1"/>
  <c r="BD350" i="6" s="1"/>
  <c r="BE350" i="6" s="1"/>
  <c r="BF350" i="6" s="1"/>
  <c r="BG350" i="6" s="1"/>
  <c r="BH350" i="6" s="1"/>
  <c r="BI350" i="6" s="1"/>
  <c r="BJ350" i="6" s="1"/>
  <c r="BK350" i="6" s="1"/>
  <c r="BL350" i="6" s="1"/>
  <c r="BM350" i="6" s="1"/>
  <c r="BN350" i="6" s="1"/>
  <c r="BO350" i="6" s="1"/>
  <c r="BP350" i="6" s="1"/>
  <c r="R353" i="6"/>
  <c r="Y353" i="6" s="1"/>
  <c r="AF353" i="6" s="1"/>
  <c r="AM353" i="6" s="1"/>
  <c r="AT353" i="6" s="1"/>
  <c r="BA353" i="6" s="1"/>
  <c r="BH353" i="6" s="1"/>
  <c r="BO353" i="6" s="1"/>
  <c r="Q353" i="6"/>
  <c r="X353" i="6" s="1"/>
  <c r="AE353" i="6" s="1"/>
  <c r="AL353" i="6" s="1"/>
  <c r="AS353" i="6" s="1"/>
  <c r="AZ353" i="6" s="1"/>
  <c r="BG353" i="6" s="1"/>
  <c r="BN353" i="6" s="1"/>
  <c r="P353" i="6"/>
  <c r="W353" i="6" s="1"/>
  <c r="AD353" i="6" s="1"/>
  <c r="AK353" i="6" s="1"/>
  <c r="AR353" i="6" s="1"/>
  <c r="AY353" i="6" s="1"/>
  <c r="BF353" i="6" s="1"/>
  <c r="BM353" i="6" s="1"/>
  <c r="O353" i="6"/>
  <c r="V353" i="6" s="1"/>
  <c r="AC353" i="6" s="1"/>
  <c r="AJ353" i="6" s="1"/>
  <c r="AQ353" i="6" s="1"/>
  <c r="AX353" i="6" s="1"/>
  <c r="BE353" i="6" s="1"/>
  <c r="BL353" i="6" s="1"/>
  <c r="N353" i="6"/>
  <c r="U353" i="6" s="1"/>
  <c r="AB353" i="6" s="1"/>
  <c r="AI353" i="6" s="1"/>
  <c r="AP353" i="6" s="1"/>
  <c r="AW353" i="6" s="1"/>
  <c r="BD353" i="6" s="1"/>
  <c r="BK353" i="6" s="1"/>
  <c r="M353" i="6"/>
  <c r="T353" i="6" s="1"/>
  <c r="AA353" i="6" s="1"/>
  <c r="AH353" i="6" s="1"/>
  <c r="AO353" i="6" s="1"/>
  <c r="AV353" i="6" s="1"/>
  <c r="BC353" i="6" s="1"/>
  <c r="BJ353" i="6" s="1"/>
  <c r="P352" i="6"/>
  <c r="V352" i="6" s="1"/>
  <c r="AB352" i="6" s="1"/>
  <c r="AH352" i="6" s="1"/>
  <c r="AN352" i="6" s="1"/>
  <c r="AT352" i="6" s="1"/>
  <c r="AZ352" i="6" s="1"/>
  <c r="BF352" i="6" s="1"/>
  <c r="BL352" i="6" s="1"/>
  <c r="O352" i="6"/>
  <c r="U352" i="6" s="1"/>
  <c r="AA352" i="6" s="1"/>
  <c r="AG352" i="6" s="1"/>
  <c r="AM352" i="6" s="1"/>
  <c r="AS352" i="6" s="1"/>
  <c r="AY352" i="6" s="1"/>
  <c r="BE352" i="6" s="1"/>
  <c r="BK352" i="6" s="1"/>
  <c r="N352" i="6"/>
  <c r="T352" i="6" s="1"/>
  <c r="Z352" i="6" s="1"/>
  <c r="AF352" i="6" s="1"/>
  <c r="AL352" i="6" s="1"/>
  <c r="AR352" i="6" s="1"/>
  <c r="AX352" i="6" s="1"/>
  <c r="BD352" i="6" s="1"/>
  <c r="BJ352" i="6" s="1"/>
  <c r="BP352" i="6" s="1"/>
  <c r="M352" i="6"/>
  <c r="S352" i="6" s="1"/>
  <c r="Y352" i="6" s="1"/>
  <c r="AE352" i="6" s="1"/>
  <c r="AK352" i="6" s="1"/>
  <c r="AQ352" i="6" s="1"/>
  <c r="AW352" i="6" s="1"/>
  <c r="BC352" i="6" s="1"/>
  <c r="BI352" i="6" s="1"/>
  <c r="BO352" i="6" s="1"/>
  <c r="N351" i="6"/>
  <c r="S351" i="6" s="1"/>
  <c r="X351" i="6" s="1"/>
  <c r="AC351" i="6" s="1"/>
  <c r="AH351" i="6" s="1"/>
  <c r="AM351" i="6" s="1"/>
  <c r="AR351" i="6" s="1"/>
  <c r="AW351" i="6" s="1"/>
  <c r="BB351" i="6" s="1"/>
  <c r="BG351" i="6" s="1"/>
  <c r="BL351" i="6" s="1"/>
  <c r="M351" i="6"/>
  <c r="R351" i="6" s="1"/>
  <c r="W351" i="6" s="1"/>
  <c r="AB351" i="6" s="1"/>
  <c r="AG351" i="6" s="1"/>
  <c r="AL351" i="6" s="1"/>
  <c r="AQ351" i="6" s="1"/>
  <c r="AV351" i="6" s="1"/>
  <c r="BA351" i="6" s="1"/>
  <c r="BF351" i="6" s="1"/>
  <c r="BK351" i="6" s="1"/>
  <c r="BP351" i="6" s="1"/>
  <c r="L352" i="6"/>
  <c r="R352" i="6" s="1"/>
  <c r="X352" i="6" s="1"/>
  <c r="AD352" i="6" s="1"/>
  <c r="AJ352" i="6" s="1"/>
  <c r="AP352" i="6" s="1"/>
  <c r="AV352" i="6" s="1"/>
  <c r="BB352" i="6" s="1"/>
  <c r="BH352" i="6" s="1"/>
  <c r="BN352" i="6" s="1"/>
  <c r="L351" i="6"/>
  <c r="Q351" i="6" s="1"/>
  <c r="V351" i="6" s="1"/>
  <c r="AA351" i="6" s="1"/>
  <c r="AF351" i="6" s="1"/>
  <c r="AK351" i="6" s="1"/>
  <c r="AP351" i="6" s="1"/>
  <c r="AU351" i="6" s="1"/>
  <c r="AZ351" i="6" s="1"/>
  <c r="BE351" i="6" s="1"/>
  <c r="BJ351" i="6" s="1"/>
  <c r="BO351" i="6" s="1"/>
  <c r="S353" i="6"/>
  <c r="Z353" i="6" s="1"/>
  <c r="AG353" i="6" s="1"/>
  <c r="AN353" i="6" s="1"/>
  <c r="AU353" i="6" s="1"/>
  <c r="BB353" i="6" s="1"/>
  <c r="BI353" i="6" s="1"/>
  <c r="BP353" i="6" s="1"/>
  <c r="K351" i="6"/>
  <c r="P351" i="6" s="1"/>
  <c r="U351" i="6" s="1"/>
  <c r="Z351" i="6" s="1"/>
  <c r="AE351" i="6" s="1"/>
  <c r="AJ351" i="6" s="1"/>
  <c r="AO351" i="6" s="1"/>
  <c r="AT351" i="6" s="1"/>
  <c r="AY351" i="6" s="1"/>
  <c r="BD351" i="6" s="1"/>
  <c r="BI351" i="6" s="1"/>
  <c r="BN351" i="6" s="1"/>
  <c r="Q352" i="6"/>
  <c r="W352" i="6" s="1"/>
  <c r="AC352" i="6" s="1"/>
  <c r="AI352" i="6" s="1"/>
  <c r="AO352" i="6" s="1"/>
  <c r="AU352" i="6" s="1"/>
  <c r="BA352" i="6" s="1"/>
  <c r="BG352" i="6" s="1"/>
  <c r="BM352" i="6" s="1"/>
  <c r="O351" i="6"/>
  <c r="T351" i="6" s="1"/>
  <c r="Y351" i="6" s="1"/>
  <c r="AD351" i="6" s="1"/>
  <c r="AI351" i="6" s="1"/>
  <c r="AN351" i="6" s="1"/>
  <c r="AS351" i="6" s="1"/>
  <c r="AX351" i="6" s="1"/>
  <c r="BC351" i="6" s="1"/>
  <c r="BH351" i="6" s="1"/>
  <c r="BM351" i="6" s="1"/>
  <c r="I344" i="6"/>
  <c r="J344" i="6" s="1"/>
  <c r="K344" i="6" s="1"/>
  <c r="L344" i="6" s="1"/>
  <c r="M344" i="6" s="1"/>
  <c r="N344" i="6" s="1"/>
  <c r="O344" i="6" s="1"/>
  <c r="P344" i="6" s="1"/>
  <c r="Q344" i="6" s="1"/>
  <c r="R344" i="6" s="1"/>
  <c r="S344" i="6" s="1"/>
  <c r="T344" i="6" s="1"/>
  <c r="U344" i="6" s="1"/>
  <c r="V344" i="6" s="1"/>
  <c r="W344" i="6" s="1"/>
  <c r="X344" i="6" s="1"/>
  <c r="Y344" i="6" s="1"/>
  <c r="Z344" i="6" s="1"/>
  <c r="AA344" i="6" s="1"/>
  <c r="AB344" i="6" s="1"/>
  <c r="AC344" i="6" s="1"/>
  <c r="AD344" i="6" s="1"/>
  <c r="AE344" i="6" s="1"/>
  <c r="AF344" i="6" s="1"/>
  <c r="AG344" i="6" s="1"/>
  <c r="AH344" i="6" s="1"/>
  <c r="AI344" i="6" s="1"/>
  <c r="AJ344" i="6" s="1"/>
  <c r="AK344" i="6" s="1"/>
  <c r="AL344" i="6" s="1"/>
  <c r="AM344" i="6" s="1"/>
  <c r="AN344" i="6" s="1"/>
  <c r="AO344" i="6" s="1"/>
  <c r="AP344" i="6" s="1"/>
  <c r="AQ344" i="6" s="1"/>
  <c r="AR344" i="6" s="1"/>
  <c r="AS344" i="6" s="1"/>
  <c r="AT344" i="6" s="1"/>
  <c r="AU344" i="6" s="1"/>
  <c r="AV344" i="6" s="1"/>
  <c r="AW344" i="6" s="1"/>
  <c r="AX344" i="6" s="1"/>
  <c r="AY344" i="6" s="1"/>
  <c r="AZ344" i="6" s="1"/>
  <c r="BA344" i="6" s="1"/>
  <c r="BB344" i="6" s="1"/>
  <c r="BC344" i="6" s="1"/>
  <c r="BD344" i="6" s="1"/>
  <c r="BE344" i="6" s="1"/>
  <c r="BF344" i="6" s="1"/>
  <c r="BG344" i="6" s="1"/>
  <c r="BH344" i="6" s="1"/>
  <c r="BI344" i="6" s="1"/>
  <c r="BJ344" i="6" s="1"/>
  <c r="BK344" i="6" s="1"/>
  <c r="BL344" i="6" s="1"/>
  <c r="BM344" i="6" s="1"/>
  <c r="BN344" i="6" s="1"/>
  <c r="BO344" i="6" s="1"/>
  <c r="BP344" i="6" s="1"/>
  <c r="M374" i="6" l="1"/>
  <c r="Q374" i="6" s="1"/>
  <c r="U374" i="6" s="1"/>
  <c r="Y374" i="6" s="1"/>
  <c r="AC374" i="6" s="1"/>
  <c r="AG374" i="6" s="1"/>
  <c r="AK374" i="6" s="1"/>
  <c r="AO374" i="6" s="1"/>
  <c r="AS374" i="6" s="1"/>
  <c r="AW374" i="6" s="1"/>
  <c r="BA374" i="6" s="1"/>
  <c r="BE374" i="6" s="1"/>
  <c r="BI374" i="6" s="1"/>
  <c r="BM374" i="6" s="1"/>
  <c r="M372" i="6"/>
  <c r="Q372" i="6" s="1"/>
  <c r="U372" i="6" s="1"/>
  <c r="Y372" i="6" s="1"/>
  <c r="AC372" i="6" s="1"/>
  <c r="AG372" i="6" s="1"/>
  <c r="AK372" i="6" s="1"/>
  <c r="AO372" i="6" s="1"/>
  <c r="AS372" i="6" s="1"/>
  <c r="AW372" i="6" s="1"/>
  <c r="BA372" i="6" s="1"/>
  <c r="BE372" i="6" s="1"/>
  <c r="BI372" i="6" s="1"/>
  <c r="BM372" i="6" s="1"/>
  <c r="M370" i="6"/>
  <c r="Q370" i="6" s="1"/>
  <c r="U370" i="6" s="1"/>
  <c r="Y370" i="6" s="1"/>
  <c r="AC370" i="6" s="1"/>
  <c r="AG370" i="6" s="1"/>
  <c r="AK370" i="6" s="1"/>
  <c r="AO370" i="6" s="1"/>
  <c r="AS370" i="6" s="1"/>
  <c r="AW370" i="6" s="1"/>
  <c r="BA370" i="6" s="1"/>
  <c r="BE370" i="6" s="1"/>
  <c r="BI370" i="6" s="1"/>
  <c r="BM370" i="6" s="1"/>
  <c r="R386" i="6"/>
  <c r="Z386" i="6" s="1"/>
  <c r="AH386" i="6" s="1"/>
  <c r="AP386" i="6" s="1"/>
  <c r="AX386" i="6" s="1"/>
  <c r="BF386" i="6" s="1"/>
  <c r="BN386" i="6" s="1"/>
  <c r="P386" i="6"/>
  <c r="X386" i="6" s="1"/>
  <c r="AF386" i="6" s="1"/>
  <c r="AN386" i="6" s="1"/>
  <c r="AV386" i="6" s="1"/>
  <c r="BD386" i="6" s="1"/>
  <c r="BL386" i="6" s="1"/>
  <c r="P387" i="6"/>
  <c r="X387" i="6" s="1"/>
  <c r="AF387" i="6" s="1"/>
  <c r="AN387" i="6" s="1"/>
  <c r="AV387" i="6" s="1"/>
  <c r="BD387" i="6" s="1"/>
  <c r="BL387" i="6" s="1"/>
  <c r="J387" i="6"/>
  <c r="R387" i="6" s="1"/>
  <c r="Z387" i="6" s="1"/>
  <c r="AH387" i="6" s="1"/>
  <c r="AP387" i="6" s="1"/>
  <c r="AX387" i="6" s="1"/>
  <c r="BF387" i="6" s="1"/>
  <c r="BN387" i="6" s="1"/>
  <c r="P392" i="6"/>
  <c r="X392" i="6" s="1"/>
  <c r="AF392" i="6" s="1"/>
  <c r="AN392" i="6" s="1"/>
  <c r="AV392" i="6" s="1"/>
  <c r="BD392" i="6" s="1"/>
  <c r="BL392" i="6" s="1"/>
  <c r="T392" i="6"/>
  <c r="AB392" i="6" s="1"/>
  <c r="AJ392" i="6" s="1"/>
  <c r="AR392" i="6" s="1"/>
  <c r="AZ392" i="6" s="1"/>
  <c r="BH392" i="6" s="1"/>
  <c r="BP392" i="6" s="1"/>
  <c r="J397" i="6"/>
  <c r="R397" i="6" s="1"/>
  <c r="Z397" i="6" s="1"/>
  <c r="AH397" i="6" s="1"/>
  <c r="AP397" i="6" s="1"/>
  <c r="AX397" i="6" s="1"/>
  <c r="BF397" i="6" s="1"/>
  <c r="BN397" i="6" s="1"/>
  <c r="P397" i="6"/>
  <c r="X397" i="6" s="1"/>
  <c r="AF397" i="6" s="1"/>
  <c r="AN397" i="6" s="1"/>
  <c r="AV397" i="6" s="1"/>
  <c r="BD397" i="6" s="1"/>
  <c r="BL397" i="6" s="1"/>
  <c r="R423" i="6"/>
  <c r="AB423" i="6" s="1"/>
  <c r="AL423" i="6" s="1"/>
  <c r="AV423" i="6" s="1"/>
  <c r="BF423" i="6" s="1"/>
  <c r="BP423" i="6" s="1"/>
  <c r="J423" i="6"/>
  <c r="T423" i="6" s="1"/>
  <c r="AD423" i="6" s="1"/>
  <c r="AN423" i="6" s="1"/>
  <c r="AX423" i="6" s="1"/>
  <c r="BH423" i="6" s="1"/>
  <c r="T402" i="6"/>
  <c r="Z402" i="6" s="1"/>
  <c r="AF402" i="6" s="1"/>
  <c r="AL402" i="6" s="1"/>
  <c r="AR402" i="6" s="1"/>
  <c r="AX402" i="6" s="1"/>
  <c r="BD402" i="6" s="1"/>
  <c r="BJ402" i="6" s="1"/>
  <c r="BP402" i="6" s="1"/>
  <c r="R388" i="6"/>
  <c r="Z388" i="6" s="1"/>
  <c r="AH388" i="6" s="1"/>
  <c r="AP388" i="6" s="1"/>
  <c r="AX388" i="6" s="1"/>
  <c r="BF388" i="6" s="1"/>
  <c r="BN388" i="6" s="1"/>
  <c r="P388" i="6"/>
  <c r="X388" i="6" s="1"/>
  <c r="AF388" i="6" s="1"/>
  <c r="AN388" i="6" s="1"/>
  <c r="AV388" i="6" s="1"/>
  <c r="BD388" i="6" s="1"/>
  <c r="BL388" i="6" s="1"/>
  <c r="J401" i="6"/>
  <c r="P401" i="6" s="1"/>
  <c r="V401" i="6" s="1"/>
  <c r="AB401" i="6" s="1"/>
  <c r="AH401" i="6" s="1"/>
  <c r="AN401" i="6" s="1"/>
  <c r="AT401" i="6" s="1"/>
  <c r="AZ401" i="6" s="1"/>
  <c r="BF401" i="6" s="1"/>
  <c r="BL401" i="6" s="1"/>
  <c r="T401" i="6"/>
  <c r="Z401" i="6" s="1"/>
  <c r="AF401" i="6" s="1"/>
  <c r="AL401" i="6" s="1"/>
  <c r="AR401" i="6" s="1"/>
  <c r="AX401" i="6" s="1"/>
  <c r="BD401" i="6" s="1"/>
  <c r="BJ401" i="6" s="1"/>
  <c r="BP401" i="6" s="1"/>
  <c r="J385" i="6"/>
  <c r="R385" i="6" s="1"/>
  <c r="Z385" i="6" s="1"/>
  <c r="AH385" i="6" s="1"/>
  <c r="AP385" i="6" s="1"/>
  <c r="AX385" i="6" s="1"/>
  <c r="BF385" i="6" s="1"/>
  <c r="BN385" i="6" s="1"/>
  <c r="P410" i="6"/>
  <c r="V410" i="6" s="1"/>
  <c r="AB410" i="6" s="1"/>
  <c r="AH410" i="6" s="1"/>
  <c r="AN410" i="6" s="1"/>
  <c r="AT410" i="6" s="1"/>
  <c r="AZ410" i="6" s="1"/>
  <c r="BF410" i="6" s="1"/>
  <c r="BL410" i="6" s="1"/>
  <c r="N410" i="6"/>
  <c r="T410" i="6" s="1"/>
  <c r="Z410" i="6" s="1"/>
  <c r="AF410" i="6" s="1"/>
  <c r="AL410" i="6" s="1"/>
  <c r="AR410" i="6" s="1"/>
  <c r="AX410" i="6" s="1"/>
  <c r="BD410" i="6" s="1"/>
  <c r="BJ410" i="6" s="1"/>
  <c r="BP410" i="6" s="1"/>
  <c r="N418" i="6"/>
  <c r="T418" i="6" s="1"/>
  <c r="Z418" i="6" s="1"/>
  <c r="AF418" i="6" s="1"/>
  <c r="AL418" i="6" s="1"/>
  <c r="AR418" i="6" s="1"/>
  <c r="AX418" i="6" s="1"/>
  <c r="BD418" i="6" s="1"/>
  <c r="BJ418" i="6" s="1"/>
  <c r="BP418" i="6" s="1"/>
  <c r="P418" i="6"/>
  <c r="V418" i="6" s="1"/>
  <c r="AB418" i="6" s="1"/>
  <c r="AH418" i="6" s="1"/>
  <c r="AN418" i="6" s="1"/>
  <c r="AT418" i="6" s="1"/>
  <c r="AZ418" i="6" s="1"/>
  <c r="BF418" i="6" s="1"/>
  <c r="BL418" i="6" s="1"/>
  <c r="J425" i="6"/>
  <c r="T425" i="6" s="1"/>
  <c r="AD425" i="6" s="1"/>
  <c r="AN425" i="6" s="1"/>
  <c r="AX425" i="6" s="1"/>
  <c r="BH425" i="6" s="1"/>
  <c r="R425" i="6"/>
  <c r="AB425" i="6" s="1"/>
  <c r="AL425" i="6" s="1"/>
  <c r="AV425" i="6" s="1"/>
  <c r="BF425" i="6" s="1"/>
  <c r="BP425" i="6" s="1"/>
  <c r="P384" i="6"/>
  <c r="X384" i="6" s="1"/>
  <c r="AF384" i="6" s="1"/>
  <c r="AN384" i="6" s="1"/>
  <c r="AV384" i="6" s="1"/>
  <c r="BD384" i="6" s="1"/>
  <c r="BL384" i="6" s="1"/>
  <c r="N419" i="6"/>
  <c r="T419" i="6" s="1"/>
  <c r="Z419" i="6" s="1"/>
  <c r="AF419" i="6" s="1"/>
  <c r="AL419" i="6" s="1"/>
  <c r="AR419" i="6" s="1"/>
  <c r="AX419" i="6" s="1"/>
  <c r="BD419" i="6" s="1"/>
  <c r="BJ419" i="6" s="1"/>
  <c r="BP419" i="6" s="1"/>
  <c r="J419" i="6"/>
  <c r="P419" i="6" s="1"/>
  <c r="V419" i="6" s="1"/>
  <c r="AB419" i="6" s="1"/>
  <c r="AH419" i="6" s="1"/>
  <c r="AN419" i="6" s="1"/>
  <c r="AT419" i="6" s="1"/>
  <c r="AZ419" i="6" s="1"/>
  <c r="BF419" i="6" s="1"/>
  <c r="BL419" i="6" s="1"/>
  <c r="J395" i="6"/>
  <c r="R395" i="6" s="1"/>
  <c r="Z395" i="6" s="1"/>
  <c r="AH395" i="6" s="1"/>
  <c r="AP395" i="6" s="1"/>
  <c r="AX395" i="6" s="1"/>
  <c r="BF395" i="6" s="1"/>
  <c r="BN395" i="6" s="1"/>
  <c r="P395" i="6"/>
  <c r="X395" i="6" s="1"/>
  <c r="AF395" i="6" s="1"/>
  <c r="AN395" i="6" s="1"/>
  <c r="AV395" i="6" s="1"/>
  <c r="BD395" i="6" s="1"/>
  <c r="BL395" i="6" s="1"/>
  <c r="P391" i="6"/>
  <c r="X391" i="6" s="1"/>
  <c r="AF391" i="6" s="1"/>
  <c r="AN391" i="6" s="1"/>
  <c r="AV391" i="6" s="1"/>
  <c r="BD391" i="6" s="1"/>
  <c r="BL391" i="6" s="1"/>
  <c r="R392" i="6"/>
  <c r="Z392" i="6" s="1"/>
  <c r="AH392" i="6" s="1"/>
  <c r="AP392" i="6" s="1"/>
  <c r="AX392" i="6" s="1"/>
  <c r="BF392" i="6" s="1"/>
  <c r="BN392" i="6" s="1"/>
  <c r="N409" i="6"/>
  <c r="T409" i="6" s="1"/>
  <c r="Z409" i="6" s="1"/>
  <c r="AF409" i="6" s="1"/>
  <c r="AL409" i="6" s="1"/>
  <c r="AR409" i="6" s="1"/>
  <c r="AX409" i="6" s="1"/>
  <c r="BD409" i="6" s="1"/>
  <c r="BJ409" i="6" s="1"/>
  <c r="BP409" i="6" s="1"/>
  <c r="T426" i="6"/>
  <c r="AD426" i="6" s="1"/>
  <c r="AN426" i="6" s="1"/>
  <c r="AX426" i="6" s="1"/>
  <c r="BH426" i="6" s="1"/>
  <c r="R426" i="6"/>
  <c r="AB426" i="6" s="1"/>
  <c r="AL426" i="6" s="1"/>
  <c r="AV426" i="6" s="1"/>
  <c r="BF426" i="6" s="1"/>
  <c r="BP426" i="6" s="1"/>
  <c r="T430" i="6"/>
  <c r="AD430" i="6" s="1"/>
  <c r="AN430" i="6" s="1"/>
  <c r="AX430" i="6" s="1"/>
  <c r="BH430" i="6" s="1"/>
  <c r="R430" i="6"/>
  <c r="AB430" i="6" s="1"/>
  <c r="AL430" i="6" s="1"/>
  <c r="AV430" i="6" s="1"/>
  <c r="BF430" i="6" s="1"/>
  <c r="BP430" i="6" s="1"/>
  <c r="N417" i="6"/>
  <c r="T417" i="6" s="1"/>
  <c r="Z417" i="6" s="1"/>
  <c r="AF417" i="6" s="1"/>
  <c r="AL417" i="6" s="1"/>
  <c r="AR417" i="6" s="1"/>
  <c r="AX417" i="6" s="1"/>
  <c r="BD417" i="6" s="1"/>
  <c r="BJ417" i="6" s="1"/>
  <c r="BP417" i="6" s="1"/>
  <c r="P408" i="6"/>
  <c r="V408" i="6" s="1"/>
  <c r="AB408" i="6" s="1"/>
  <c r="AH408" i="6" s="1"/>
  <c r="AN408" i="6" s="1"/>
  <c r="AT408" i="6" s="1"/>
  <c r="AZ408" i="6" s="1"/>
  <c r="BF408" i="6" s="1"/>
  <c r="BL408" i="6" s="1"/>
  <c r="N408" i="6"/>
  <c r="T408" i="6" s="1"/>
  <c r="Z408" i="6" s="1"/>
  <c r="AF408" i="6" s="1"/>
  <c r="AL408" i="6" s="1"/>
  <c r="AR408" i="6" s="1"/>
  <c r="AX408" i="6" s="1"/>
  <c r="BD408" i="6" s="1"/>
  <c r="BJ408" i="6" s="1"/>
  <c r="BP408" i="6" s="1"/>
  <c r="T428" i="6"/>
  <c r="AD428" i="6" s="1"/>
  <c r="AN428" i="6" s="1"/>
  <c r="AX428" i="6" s="1"/>
  <c r="BH428" i="6" s="1"/>
  <c r="R428" i="6"/>
  <c r="AB428" i="6" s="1"/>
  <c r="AL428" i="6" s="1"/>
  <c r="AV428" i="6" s="1"/>
  <c r="BF428" i="6" s="1"/>
  <c r="BP428" i="6" s="1"/>
  <c r="N411" i="6"/>
  <c r="T411" i="6" s="1"/>
  <c r="Z411" i="6" s="1"/>
  <c r="AF411" i="6" s="1"/>
  <c r="AL411" i="6" s="1"/>
  <c r="AR411" i="6" s="1"/>
  <c r="AX411" i="6" s="1"/>
  <c r="BD411" i="6" s="1"/>
  <c r="BJ411" i="6" s="1"/>
  <c r="BP411" i="6" s="1"/>
  <c r="L423" i="6"/>
  <c r="V423" i="6" s="1"/>
  <c r="AF423" i="6" s="1"/>
  <c r="AP423" i="6" s="1"/>
  <c r="AZ423" i="6" s="1"/>
  <c r="BJ423" i="6" s="1"/>
  <c r="J399" i="6"/>
  <c r="P399" i="6" s="1"/>
  <c r="V399" i="6" s="1"/>
  <c r="AB399" i="6" s="1"/>
  <c r="AH399" i="6" s="1"/>
  <c r="AN399" i="6" s="1"/>
  <c r="AT399" i="6" s="1"/>
  <c r="AZ399" i="6" s="1"/>
  <c r="BF399" i="6" s="1"/>
  <c r="BL399" i="6" s="1"/>
  <c r="P414" i="6"/>
  <c r="V414" i="6" s="1"/>
  <c r="AB414" i="6" s="1"/>
  <c r="AH414" i="6" s="1"/>
  <c r="AN414" i="6" s="1"/>
  <c r="AT414" i="6" s="1"/>
  <c r="AZ414" i="6" s="1"/>
  <c r="BF414" i="6" s="1"/>
  <c r="BL414" i="6" s="1"/>
  <c r="P400" i="6"/>
  <c r="V400" i="6" s="1"/>
  <c r="AB400" i="6" s="1"/>
  <c r="AH400" i="6" s="1"/>
  <c r="AN400" i="6" s="1"/>
  <c r="AT400" i="6" s="1"/>
  <c r="AZ400" i="6" s="1"/>
  <c r="BF400" i="6" s="1"/>
  <c r="BL400" i="6" s="1"/>
  <c r="N423" i="6"/>
  <c r="X423" i="6" s="1"/>
  <c r="AH423" i="6" s="1"/>
  <c r="AR423" i="6" s="1"/>
  <c r="BB423" i="6" s="1"/>
  <c r="BL423" i="6" s="1"/>
  <c r="J407" i="6"/>
  <c r="P407" i="6" s="1"/>
  <c r="V407" i="6" s="1"/>
  <c r="AB407" i="6" s="1"/>
  <c r="AH407" i="6" s="1"/>
  <c r="AN407" i="6" s="1"/>
  <c r="AT407" i="6" s="1"/>
  <c r="AZ407" i="6" s="1"/>
  <c r="BF407" i="6" s="1"/>
  <c r="BL407" i="6" s="1"/>
  <c r="P422" i="6"/>
  <c r="V422" i="6" s="1"/>
  <c r="AB422" i="6" s="1"/>
  <c r="AH422" i="6" s="1"/>
  <c r="AN422" i="6" s="1"/>
  <c r="AT422" i="6" s="1"/>
  <c r="AZ422" i="6" s="1"/>
  <c r="BF422" i="6" s="1"/>
  <c r="BL422" i="6" s="1"/>
  <c r="J429" i="6"/>
  <c r="T429" i="6" s="1"/>
  <c r="AD429" i="6" s="1"/>
  <c r="AN429" i="6" s="1"/>
  <c r="AX429" i="6" s="1"/>
  <c r="BH429" i="6" s="1"/>
  <c r="P412" i="6"/>
  <c r="V412" i="6" s="1"/>
  <c r="AB412" i="6" s="1"/>
  <c r="AH412" i="6" s="1"/>
  <c r="AN412" i="6" s="1"/>
  <c r="AT412" i="6" s="1"/>
  <c r="AZ412" i="6" s="1"/>
  <c r="BF412" i="6" s="1"/>
  <c r="BL412" i="6" s="1"/>
  <c r="J415" i="6"/>
  <c r="P415" i="6" s="1"/>
  <c r="V415" i="6" s="1"/>
  <c r="AB415" i="6" s="1"/>
  <c r="AH415" i="6" s="1"/>
  <c r="AN415" i="6" s="1"/>
  <c r="AT415" i="6" s="1"/>
  <c r="AZ415" i="6" s="1"/>
  <c r="BF415" i="6" s="1"/>
  <c r="BL415" i="6" s="1"/>
  <c r="J413" i="6"/>
  <c r="P413" i="6" s="1"/>
  <c r="V413" i="6" s="1"/>
  <c r="AB413" i="6" s="1"/>
  <c r="AH413" i="6" s="1"/>
  <c r="AN413" i="6" s="1"/>
  <c r="AT413" i="6" s="1"/>
  <c r="AZ413" i="6" s="1"/>
  <c r="BF413" i="6" s="1"/>
  <c r="BL413" i="6" s="1"/>
  <c r="P416" i="6"/>
  <c r="V416" i="6" s="1"/>
  <c r="AB416" i="6" s="1"/>
  <c r="AH416" i="6" s="1"/>
  <c r="AN416" i="6" s="1"/>
  <c r="AT416" i="6" s="1"/>
  <c r="AZ416" i="6" s="1"/>
  <c r="BF416" i="6" s="1"/>
  <c r="BL416" i="6" s="1"/>
  <c r="J421" i="6"/>
  <c r="P421" i="6" s="1"/>
  <c r="V421" i="6" s="1"/>
  <c r="AB421" i="6" s="1"/>
  <c r="AH421" i="6" s="1"/>
  <c r="AN421" i="6" s="1"/>
  <c r="AT421" i="6" s="1"/>
  <c r="AZ421" i="6" s="1"/>
  <c r="BF421" i="6" s="1"/>
  <c r="BL421" i="6" s="1"/>
  <c r="L425" i="6"/>
  <c r="V425" i="6" s="1"/>
  <c r="AF425" i="6" s="1"/>
  <c r="AP425" i="6" s="1"/>
  <c r="AZ425" i="6" s="1"/>
  <c r="BJ425" i="6" s="1"/>
  <c r="P420" i="6"/>
  <c r="V420" i="6" s="1"/>
  <c r="AB420" i="6" s="1"/>
  <c r="AH420" i="6" s="1"/>
  <c r="AN420" i="6" s="1"/>
  <c r="AT420" i="6" s="1"/>
  <c r="AZ420" i="6" s="1"/>
  <c r="BF420" i="6" s="1"/>
  <c r="BL420" i="6" s="1"/>
  <c r="V428" i="6"/>
  <c r="AF428" i="6" s="1"/>
  <c r="AP428" i="6" s="1"/>
  <c r="AZ428" i="6" s="1"/>
  <c r="BJ428" i="6" s="1"/>
  <c r="T424" i="6"/>
  <c r="AD424" i="6" s="1"/>
  <c r="AN424" i="6" s="1"/>
  <c r="AX424" i="6" s="1"/>
  <c r="BH424" i="6" s="1"/>
  <c r="J427" i="6"/>
  <c r="T427" i="6" s="1"/>
  <c r="AD427" i="6" s="1"/>
  <c r="AN427" i="6" s="1"/>
  <c r="AX427" i="6" s="1"/>
  <c r="BH427" i="6" s="1"/>
  <c r="R390" i="6"/>
  <c r="Z390" i="6" s="1"/>
  <c r="AH390" i="6" s="1"/>
  <c r="AP390" i="6" s="1"/>
  <c r="AX390" i="6" s="1"/>
  <c r="BF390" i="6" s="1"/>
  <c r="BN390" i="6" s="1"/>
  <c r="J383" i="6"/>
  <c r="R383" i="6" s="1"/>
  <c r="Z383" i="6" s="1"/>
  <c r="AH383" i="6" s="1"/>
  <c r="AP383" i="6" s="1"/>
  <c r="AX383" i="6" s="1"/>
  <c r="BF383" i="6" s="1"/>
  <c r="BN383" i="6" s="1"/>
  <c r="J389" i="6"/>
  <c r="R389" i="6" s="1"/>
  <c r="Z389" i="6" s="1"/>
  <c r="AH389" i="6" s="1"/>
  <c r="AP389" i="6" s="1"/>
  <c r="AX389" i="6" s="1"/>
  <c r="BF389" i="6" s="1"/>
  <c r="BN389" i="6" s="1"/>
  <c r="L391" i="6"/>
  <c r="T391" i="6" s="1"/>
  <c r="AB391" i="6" s="1"/>
  <c r="AJ391" i="6" s="1"/>
  <c r="AR391" i="6" s="1"/>
  <c r="AZ391" i="6" s="1"/>
  <c r="BH391" i="6" s="1"/>
  <c r="BP391" i="6" s="1"/>
  <c r="L395" i="6"/>
  <c r="T395" i="6" s="1"/>
  <c r="AB395" i="6" s="1"/>
  <c r="AJ395" i="6" s="1"/>
  <c r="AR395" i="6" s="1"/>
  <c r="AZ395" i="6" s="1"/>
  <c r="BH395" i="6" s="1"/>
  <c r="BP395" i="6" s="1"/>
  <c r="J393" i="6"/>
  <c r="R393" i="6" s="1"/>
  <c r="Z393" i="6" s="1"/>
  <c r="AH393" i="6" s="1"/>
  <c r="AP393" i="6" s="1"/>
  <c r="AX393" i="6" s="1"/>
  <c r="BF393" i="6" s="1"/>
  <c r="BN393" i="6" s="1"/>
  <c r="L397" i="6"/>
  <c r="T397" i="6" s="1"/>
  <c r="AB397" i="6" s="1"/>
  <c r="AJ397" i="6" s="1"/>
  <c r="AR397" i="6" s="1"/>
  <c r="AZ397" i="6" s="1"/>
  <c r="BH397" i="6" s="1"/>
  <c r="BP397" i="6" s="1"/>
  <c r="R396" i="6"/>
  <c r="Z396" i="6" s="1"/>
  <c r="AH396" i="6" s="1"/>
  <c r="AP396" i="6" s="1"/>
  <c r="AX396" i="6" s="1"/>
  <c r="BF396" i="6" s="1"/>
  <c r="BN396" i="6" s="1"/>
  <c r="BR356" i="6"/>
  <c r="BQ356" i="6" s="1"/>
  <c r="T394" i="6" l="1"/>
  <c r="AB394" i="6" s="1"/>
  <c r="AJ394" i="6" s="1"/>
  <c r="AR394" i="6" s="1"/>
  <c r="AZ394" i="6" s="1"/>
  <c r="BH394" i="6" s="1"/>
  <c r="BP394" i="6" s="1"/>
  <c r="R394" i="6"/>
  <c r="Z394" i="6" s="1"/>
  <c r="AH394" i="6" s="1"/>
  <c r="AP394" i="6" s="1"/>
  <c r="AX394" i="6" s="1"/>
  <c r="BF394" i="6" s="1"/>
  <c r="BN394" i="6" s="1"/>
  <c r="T398" i="6"/>
  <c r="AB398" i="6" s="1"/>
  <c r="AJ398" i="6" s="1"/>
  <c r="AR398" i="6" s="1"/>
  <c r="AZ398" i="6" s="1"/>
  <c r="BH398" i="6" s="1"/>
  <c r="BP398" i="6" s="1"/>
  <c r="R398" i="6"/>
  <c r="Z398" i="6" s="1"/>
  <c r="AH398" i="6" s="1"/>
  <c r="AP398" i="6" s="1"/>
  <c r="AX398" i="6" s="1"/>
  <c r="BF398" i="6" s="1"/>
  <c r="BN398" i="6" s="1"/>
  <c r="V430" i="6"/>
  <c r="AF430" i="6" s="1"/>
  <c r="AP430" i="6" s="1"/>
  <c r="AZ430" i="6" s="1"/>
  <c r="BJ430" i="6" s="1"/>
  <c r="X426" i="6"/>
  <c r="AH426" i="6" s="1"/>
  <c r="AR426" i="6" s="1"/>
  <c r="BB426" i="6" s="1"/>
  <c r="BL426" i="6" s="1"/>
  <c r="V426" i="6"/>
  <c r="AF426" i="6" s="1"/>
  <c r="AP426" i="6" s="1"/>
  <c r="AZ426" i="6" s="1"/>
  <c r="BJ426" i="6" s="1"/>
  <c r="L429" i="6"/>
  <c r="V429" i="6" s="1"/>
  <c r="AF429" i="6" s="1"/>
  <c r="AP429" i="6" s="1"/>
  <c r="AZ429" i="6" s="1"/>
  <c r="BJ429" i="6" s="1"/>
  <c r="V424" i="6"/>
  <c r="AF424" i="6" s="1"/>
  <c r="AP424" i="6" s="1"/>
  <c r="AZ424" i="6" s="1"/>
  <c r="BJ424" i="6" s="1"/>
  <c r="X428" i="6"/>
  <c r="AH428" i="6" s="1"/>
  <c r="AR428" i="6" s="1"/>
  <c r="BB428" i="6" s="1"/>
  <c r="BL428" i="6" s="1"/>
  <c r="N425" i="6"/>
  <c r="X425" i="6" s="1"/>
  <c r="AH425" i="6" s="1"/>
  <c r="AR425" i="6" s="1"/>
  <c r="BB425" i="6" s="1"/>
  <c r="BL425" i="6" s="1"/>
  <c r="L427" i="6"/>
  <c r="V427" i="6" s="1"/>
  <c r="AF427" i="6" s="1"/>
  <c r="AP427" i="6" s="1"/>
  <c r="AZ427" i="6" s="1"/>
  <c r="BJ427" i="6" s="1"/>
  <c r="X430" i="6"/>
  <c r="AH430" i="6" s="1"/>
  <c r="AR430" i="6" s="1"/>
  <c r="BB430" i="6" s="1"/>
  <c r="BL430" i="6" s="1"/>
  <c r="T396" i="6"/>
  <c r="AB396" i="6" s="1"/>
  <c r="AJ396" i="6" s="1"/>
  <c r="AR396" i="6" s="1"/>
  <c r="AZ396" i="6" s="1"/>
  <c r="BH396" i="6" s="1"/>
  <c r="BP396" i="6" s="1"/>
  <c r="L393" i="6"/>
  <c r="T393" i="6" s="1"/>
  <c r="AB393" i="6" s="1"/>
  <c r="AJ393" i="6" s="1"/>
  <c r="AR393" i="6" s="1"/>
  <c r="AZ393" i="6" s="1"/>
  <c r="BH393" i="6" s="1"/>
  <c r="BP393" i="6" s="1"/>
  <c r="BB90" i="7"/>
  <c r="AL90" i="7"/>
  <c r="V90" i="7"/>
  <c r="F90" i="7"/>
  <c r="D114" i="7"/>
  <c r="A114" i="7"/>
  <c r="D113" i="7"/>
  <c r="A113" i="7"/>
  <c r="D112" i="7"/>
  <c r="A112" i="7"/>
  <c r="D111" i="7"/>
  <c r="A111" i="7"/>
  <c r="D110" i="7"/>
  <c r="A110" i="7"/>
  <c r="D109" i="7"/>
  <c r="A109" i="7"/>
  <c r="D108" i="7"/>
  <c r="A108" i="7"/>
  <c r="D107" i="7"/>
  <c r="A107" i="7"/>
  <c r="D106" i="7"/>
  <c r="A106" i="7"/>
  <c r="D105" i="7"/>
  <c r="A105" i="7"/>
  <c r="D104" i="7"/>
  <c r="A104" i="7"/>
  <c r="D103" i="7"/>
  <c r="D102" i="7"/>
  <c r="A102" i="7"/>
  <c r="D101" i="7"/>
  <c r="A101" i="7"/>
  <c r="D100" i="7"/>
  <c r="A100" i="7"/>
  <c r="D99" i="7"/>
  <c r="A99" i="7"/>
  <c r="D98" i="7"/>
  <c r="A98" i="7"/>
  <c r="D97" i="7"/>
  <c r="A97" i="7"/>
  <c r="D96" i="7"/>
  <c r="A96" i="7"/>
  <c r="D95" i="7"/>
  <c r="A95" i="7"/>
  <c r="D94" i="7"/>
  <c r="A94" i="7"/>
  <c r="D93" i="7"/>
  <c r="A93" i="7"/>
  <c r="D92" i="7"/>
  <c r="A92" i="7"/>
  <c r="D91" i="7"/>
  <c r="A91" i="7"/>
  <c r="D90" i="7"/>
  <c r="A90" i="7"/>
  <c r="D89" i="7"/>
  <c r="A89" i="7"/>
  <c r="D88" i="7"/>
  <c r="A88" i="7"/>
  <c r="D87" i="7"/>
  <c r="A87" i="7"/>
  <c r="N49" i="2"/>
  <c r="N48" i="2"/>
  <c r="N47" i="2"/>
  <c r="N46" i="2"/>
  <c r="N45" i="2"/>
  <c r="N81" i="2"/>
  <c r="CC81" i="2" s="1"/>
  <c r="N80" i="2"/>
  <c r="CC80" i="2" s="1"/>
  <c r="N79" i="2"/>
  <c r="CC79" i="2" s="1"/>
  <c r="N78" i="2"/>
  <c r="CC78" i="2" s="1"/>
  <c r="N77" i="2"/>
  <c r="CC77" i="2" s="1"/>
  <c r="N76" i="2"/>
  <c r="CC76" i="2" s="1"/>
  <c r="N75" i="2"/>
  <c r="CC75" i="2" s="1"/>
  <c r="N74" i="2"/>
  <c r="CC74" i="2" s="1"/>
  <c r="N73" i="2"/>
  <c r="CC73" i="2" s="1"/>
  <c r="N72" i="2"/>
  <c r="CC72" i="2" s="1"/>
  <c r="N71" i="2"/>
  <c r="CC71" i="2" s="1"/>
  <c r="N70" i="2"/>
  <c r="CC70" i="2" s="1"/>
  <c r="N69" i="2"/>
  <c r="CC69" i="2" s="1"/>
  <c r="N68" i="2"/>
  <c r="CC68" i="2" s="1"/>
  <c r="N67" i="2"/>
  <c r="CC67" i="2" s="1"/>
  <c r="N66" i="2"/>
  <c r="CC66" i="2" s="1"/>
  <c r="N65" i="2"/>
  <c r="CC65" i="2" s="1"/>
  <c r="N64" i="2"/>
  <c r="CC64" i="2" s="1"/>
  <c r="N63" i="2"/>
  <c r="CC63" i="2" s="1"/>
  <c r="N62" i="2"/>
  <c r="CC62" i="2" s="1"/>
  <c r="N61" i="2"/>
  <c r="CC61" i="2" s="1"/>
  <c r="N60" i="2"/>
  <c r="CC60" i="2" s="1"/>
  <c r="N59" i="2"/>
  <c r="CC59" i="2" s="1"/>
  <c r="N58" i="2"/>
  <c r="CC58" i="2" s="1"/>
  <c r="N57" i="2"/>
  <c r="CC57" i="2" s="1"/>
  <c r="N56" i="2"/>
  <c r="CC56" i="2" s="1"/>
  <c r="N55" i="2"/>
  <c r="CC55" i="2" s="1"/>
  <c r="N54" i="2"/>
  <c r="CC54" i="2" s="1"/>
  <c r="N53" i="2"/>
  <c r="CC53" i="2" s="1"/>
  <c r="N52" i="2"/>
  <c r="CC52" i="2" s="1"/>
  <c r="N51" i="2"/>
  <c r="CC51" i="2" s="1"/>
  <c r="N50" i="2"/>
  <c r="CC50" i="2" s="1"/>
  <c r="CA45" i="2" l="1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N427" i="6"/>
  <c r="X427" i="6" s="1"/>
  <c r="AH427" i="6" s="1"/>
  <c r="AR427" i="6" s="1"/>
  <c r="BB427" i="6" s="1"/>
  <c r="BL427" i="6" s="1"/>
  <c r="X424" i="6"/>
  <c r="AH424" i="6" s="1"/>
  <c r="AR424" i="6" s="1"/>
  <c r="BB424" i="6" s="1"/>
  <c r="BL424" i="6" s="1"/>
  <c r="N429" i="6"/>
  <c r="X429" i="6" s="1"/>
  <c r="AH429" i="6" s="1"/>
  <c r="AR429" i="6" s="1"/>
  <c r="BB429" i="6" s="1"/>
  <c r="BL429" i="6" s="1"/>
  <c r="D70" i="7" l="1"/>
  <c r="A70" i="7"/>
  <c r="D69" i="7"/>
  <c r="A69" i="7"/>
  <c r="D68" i="7"/>
  <c r="A68" i="7"/>
  <c r="D67" i="7"/>
  <c r="A67" i="7"/>
  <c r="D55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66" i="7"/>
  <c r="D65" i="7"/>
  <c r="D64" i="7"/>
  <c r="D63" i="7"/>
  <c r="D62" i="7"/>
  <c r="D61" i="7"/>
  <c r="D60" i="7"/>
  <c r="D59" i="7"/>
  <c r="D54" i="7"/>
  <c r="D53" i="7"/>
  <c r="D52" i="7"/>
  <c r="D51" i="7"/>
  <c r="D50" i="7"/>
  <c r="D49" i="7"/>
  <c r="D48" i="7"/>
  <c r="D47" i="7"/>
  <c r="D30" i="7"/>
  <c r="A30" i="7"/>
  <c r="D29" i="7"/>
  <c r="A29" i="7"/>
  <c r="D28" i="7"/>
  <c r="A28" i="7"/>
  <c r="D27" i="7"/>
  <c r="A27" i="7"/>
  <c r="A42" i="7"/>
  <c r="A41" i="7"/>
  <c r="A40" i="7"/>
  <c r="A39" i="7"/>
  <c r="A38" i="7"/>
  <c r="A37" i="7"/>
  <c r="A36" i="7"/>
  <c r="A35" i="7"/>
  <c r="A34" i="7"/>
  <c r="A33" i="7"/>
  <c r="A32" i="7"/>
  <c r="A31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L1" i="4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K2" i="4" s="1"/>
  <c r="F21" i="5" l="1"/>
  <c r="F22" i="5"/>
  <c r="C34" i="5"/>
  <c r="F20" i="5"/>
  <c r="K3" i="4"/>
  <c r="L3" i="4" s="1"/>
  <c r="L2" i="4"/>
  <c r="N10" i="2"/>
  <c r="P10" i="2" s="1"/>
  <c r="AK10" i="2"/>
  <c r="BV10" i="2"/>
  <c r="Z10" i="2" l="1"/>
  <c r="BQ10" i="2"/>
  <c r="BF10" i="2"/>
  <c r="CA10" i="2"/>
  <c r="AU10" i="2"/>
  <c r="BK10" i="2"/>
  <c r="BA10" i="2"/>
  <c r="AP10" i="2"/>
  <c r="AE10" i="2"/>
  <c r="U10" i="2"/>
  <c r="BS10" i="2"/>
  <c r="BI10" i="2"/>
  <c r="AX10" i="2"/>
  <c r="AM10" i="2"/>
  <c r="AC10" i="2"/>
  <c r="R10" i="2"/>
  <c r="BY10" i="2"/>
  <c r="BN10" i="2"/>
  <c r="BC10" i="2"/>
  <c r="AS10" i="2"/>
  <c r="AH10" i="2"/>
  <c r="W10" i="2"/>
  <c r="BW10" i="2"/>
  <c r="BR10" i="2"/>
  <c r="BM10" i="2"/>
  <c r="BG10" i="2"/>
  <c r="BB10" i="2"/>
  <c r="AW10" i="2"/>
  <c r="AQ10" i="2"/>
  <c r="AL10" i="2"/>
  <c r="AG10" i="2"/>
  <c r="AA10" i="2"/>
  <c r="V10" i="2"/>
  <c r="Q10" i="2"/>
  <c r="BZ10" i="2"/>
  <c r="BU10" i="2"/>
  <c r="BO10" i="2"/>
  <c r="BJ10" i="2"/>
  <c r="BE10" i="2"/>
  <c r="AY10" i="2"/>
  <c r="AT10" i="2"/>
  <c r="AO10" i="2"/>
  <c r="AI10" i="2"/>
  <c r="AD10" i="2"/>
  <c r="Y10" i="2"/>
  <c r="S10" i="2"/>
  <c r="K4" i="4"/>
  <c r="BX10" i="2"/>
  <c r="BT10" i="2"/>
  <c r="BP10" i="2"/>
  <c r="BL10" i="2"/>
  <c r="BH10" i="2"/>
  <c r="BD10" i="2"/>
  <c r="AZ10" i="2"/>
  <c r="AV10" i="2"/>
  <c r="AR10" i="2"/>
  <c r="AN10" i="2"/>
  <c r="AJ10" i="2"/>
  <c r="AF10" i="2"/>
  <c r="AB10" i="2"/>
  <c r="X10" i="2"/>
  <c r="T10" i="2"/>
  <c r="K5" i="4" l="1"/>
  <c r="K6" i="4" s="1"/>
  <c r="L4" i="4"/>
  <c r="N16" i="2"/>
  <c r="P16" i="2" s="1"/>
  <c r="Q16" i="2"/>
  <c r="R16" i="2"/>
  <c r="V16" i="2"/>
  <c r="W16" i="2"/>
  <c r="Z16" i="2"/>
  <c r="AC16" i="2"/>
  <c r="AE16" i="2"/>
  <c r="AG16" i="2"/>
  <c r="AK16" i="2"/>
  <c r="AL16" i="2"/>
  <c r="AM16" i="2"/>
  <c r="AQ16" i="2"/>
  <c r="AS16" i="2"/>
  <c r="AU16" i="2"/>
  <c r="AX16" i="2"/>
  <c r="BA16" i="2"/>
  <c r="BB16" i="2"/>
  <c r="BF16" i="2"/>
  <c r="BG16" i="2"/>
  <c r="BI16" i="2"/>
  <c r="BM16" i="2"/>
  <c r="BN16" i="2"/>
  <c r="BQ16" i="2"/>
  <c r="BS16" i="2"/>
  <c r="BV16" i="2"/>
  <c r="BW16" i="2"/>
  <c r="CA16" i="2"/>
  <c r="N15" i="2"/>
  <c r="Q15" i="2" s="1"/>
  <c r="N14" i="2"/>
  <c r="P14" i="2" s="1"/>
  <c r="BC14" i="2"/>
  <c r="F27" i="5"/>
  <c r="BK14" i="2" l="1"/>
  <c r="AM14" i="2"/>
  <c r="BP15" i="2"/>
  <c r="CA14" i="2"/>
  <c r="AI14" i="2"/>
  <c r="BF15" i="2"/>
  <c r="BY16" i="2"/>
  <c r="BR16" i="2"/>
  <c r="BK16" i="2"/>
  <c r="BC16" i="2"/>
  <c r="AW16" i="2"/>
  <c r="AP16" i="2"/>
  <c r="AH16" i="2"/>
  <c r="AA16" i="2"/>
  <c r="U16" i="2"/>
  <c r="CA15" i="2"/>
  <c r="AU15" i="2"/>
  <c r="AJ15" i="2"/>
  <c r="Z15" i="2"/>
  <c r="BS14" i="2"/>
  <c r="AY14" i="2"/>
  <c r="AE14" i="2"/>
  <c r="BX15" i="2"/>
  <c r="BN15" i="2"/>
  <c r="BC15" i="2"/>
  <c r="AR15" i="2"/>
  <c r="AH15" i="2"/>
  <c r="W15" i="2"/>
  <c r="BO14" i="2"/>
  <c r="AU14" i="2"/>
  <c r="W14" i="2"/>
  <c r="BV15" i="2"/>
  <c r="BK15" i="2"/>
  <c r="AZ15" i="2"/>
  <c r="AP15" i="2"/>
  <c r="AE15" i="2"/>
  <c r="T15" i="2"/>
  <c r="BZ16" i="2"/>
  <c r="BU16" i="2"/>
  <c r="BO16" i="2"/>
  <c r="BJ16" i="2"/>
  <c r="BE16" i="2"/>
  <c r="AY16" i="2"/>
  <c r="AT16" i="2"/>
  <c r="AO16" i="2"/>
  <c r="AI16" i="2"/>
  <c r="AD16" i="2"/>
  <c r="Y16" i="2"/>
  <c r="S16" i="2"/>
  <c r="BS15" i="2"/>
  <c r="BH15" i="2"/>
  <c r="AX15" i="2"/>
  <c r="AM15" i="2"/>
  <c r="AB15" i="2"/>
  <c r="R15" i="2"/>
  <c r="BW14" i="2"/>
  <c r="BG14" i="2"/>
  <c r="AQ14" i="2"/>
  <c r="AA14" i="2"/>
  <c r="BZ15" i="2"/>
  <c r="BT15" i="2"/>
  <c r="BO15" i="2"/>
  <c r="BJ15" i="2"/>
  <c r="BD15" i="2"/>
  <c r="AY15" i="2"/>
  <c r="AT15" i="2"/>
  <c r="AN15" i="2"/>
  <c r="AI15" i="2"/>
  <c r="AD15" i="2"/>
  <c r="X15" i="2"/>
  <c r="S15" i="2"/>
  <c r="BW15" i="2"/>
  <c r="BR15" i="2"/>
  <c r="BL15" i="2"/>
  <c r="BG15" i="2"/>
  <c r="BB15" i="2"/>
  <c r="AV15" i="2"/>
  <c r="AQ15" i="2"/>
  <c r="AL15" i="2"/>
  <c r="AF15" i="2"/>
  <c r="AA15" i="2"/>
  <c r="V15" i="2"/>
  <c r="P15" i="2"/>
  <c r="K7" i="4"/>
  <c r="L5" i="4"/>
  <c r="L6" i="4"/>
  <c r="BX16" i="2"/>
  <c r="BT16" i="2"/>
  <c r="BP16" i="2"/>
  <c r="BL16" i="2"/>
  <c r="BH16" i="2"/>
  <c r="BD16" i="2"/>
  <c r="AZ16" i="2"/>
  <c r="AV16" i="2"/>
  <c r="AR16" i="2"/>
  <c r="AN16" i="2"/>
  <c r="AJ16" i="2"/>
  <c r="AF16" i="2"/>
  <c r="AB16" i="2"/>
  <c r="X16" i="2"/>
  <c r="T16" i="2"/>
  <c r="BY15" i="2"/>
  <c r="BU15" i="2"/>
  <c r="BQ15" i="2"/>
  <c r="BM15" i="2"/>
  <c r="BI15" i="2"/>
  <c r="BE15" i="2"/>
  <c r="BA15" i="2"/>
  <c r="AW15" i="2"/>
  <c r="AS15" i="2"/>
  <c r="AO15" i="2"/>
  <c r="AK15" i="2"/>
  <c r="AG15" i="2"/>
  <c r="AC15" i="2"/>
  <c r="Y15" i="2"/>
  <c r="U15" i="2"/>
  <c r="S14" i="2"/>
  <c r="BZ14" i="2"/>
  <c r="BV14" i="2"/>
  <c r="BR14" i="2"/>
  <c r="BN14" i="2"/>
  <c r="BJ14" i="2"/>
  <c r="BF14" i="2"/>
  <c r="BB14" i="2"/>
  <c r="AX14" i="2"/>
  <c r="AT14" i="2"/>
  <c r="AP14" i="2"/>
  <c r="AL14" i="2"/>
  <c r="AH14" i="2"/>
  <c r="AD14" i="2"/>
  <c r="Z14" i="2"/>
  <c r="V14" i="2"/>
  <c r="R14" i="2"/>
  <c r="BY14" i="2"/>
  <c r="BU14" i="2"/>
  <c r="BQ14" i="2"/>
  <c r="BM14" i="2"/>
  <c r="BI14" i="2"/>
  <c r="BE14" i="2"/>
  <c r="BA14" i="2"/>
  <c r="AW14" i="2"/>
  <c r="AS14" i="2"/>
  <c r="AO14" i="2"/>
  <c r="AK14" i="2"/>
  <c r="AG14" i="2"/>
  <c r="AC14" i="2"/>
  <c r="Y14" i="2"/>
  <c r="U14" i="2"/>
  <c r="Q14" i="2"/>
  <c r="BX14" i="2"/>
  <c r="BT14" i="2"/>
  <c r="BP14" i="2"/>
  <c r="BL14" i="2"/>
  <c r="BH14" i="2"/>
  <c r="BD14" i="2"/>
  <c r="AZ14" i="2"/>
  <c r="AV14" i="2"/>
  <c r="AR14" i="2"/>
  <c r="AN14" i="2"/>
  <c r="AJ14" i="2"/>
  <c r="AF14" i="2"/>
  <c r="AB14" i="2"/>
  <c r="X14" i="2"/>
  <c r="T14" i="2"/>
  <c r="E2" i="4"/>
  <c r="F2" i="4" s="1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L7" i="4" l="1"/>
  <c r="K8" i="4"/>
  <c r="L338" i="4" s="1"/>
  <c r="K98" i="4"/>
  <c r="E3" i="4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R361" i="6"/>
  <c r="BQ361" i="6" s="1"/>
  <c r="BR360" i="6"/>
  <c r="BQ360" i="6" s="1"/>
  <c r="BR359" i="6"/>
  <c r="BQ359" i="6" s="1"/>
  <c r="BR358" i="6"/>
  <c r="BQ358" i="6" s="1"/>
  <c r="BR357" i="6"/>
  <c r="BQ357" i="6" s="1"/>
  <c r="BR347" i="6"/>
  <c r="BQ347" i="6" s="1"/>
  <c r="BR349" i="6"/>
  <c r="BQ349" i="6" s="1"/>
  <c r="BR345" i="6"/>
  <c r="BQ345" i="6" s="1"/>
  <c r="BR348" i="6"/>
  <c r="BQ348" i="6" s="1"/>
  <c r="BR346" i="6"/>
  <c r="BQ346" i="6" s="1"/>
  <c r="BR353" i="6"/>
  <c r="BQ353" i="6" s="1"/>
  <c r="BR352" i="6"/>
  <c r="BQ352" i="6" s="1"/>
  <c r="BR351" i="6"/>
  <c r="BQ351" i="6" s="1"/>
  <c r="BR350" i="6"/>
  <c r="BQ350" i="6" s="1"/>
  <c r="BR344" i="6"/>
  <c r="BQ344" i="6" s="1"/>
  <c r="BR343" i="6"/>
  <c r="BR342" i="6"/>
  <c r="BR341" i="6"/>
  <c r="BR340" i="6"/>
  <c r="BR339" i="6"/>
  <c r="BR338" i="6"/>
  <c r="BS338" i="6" s="1"/>
  <c r="BQ338" i="6"/>
  <c r="BR337" i="6"/>
  <c r="BR336" i="6"/>
  <c r="BR335" i="6"/>
  <c r="BR334" i="6"/>
  <c r="BR333" i="6"/>
  <c r="BR332" i="6"/>
  <c r="BR331" i="6"/>
  <c r="BR330" i="6"/>
  <c r="BR329" i="6"/>
  <c r="BR328" i="6"/>
  <c r="BR327" i="6"/>
  <c r="BR326" i="6"/>
  <c r="BR325" i="6"/>
  <c r="BR324" i="6"/>
  <c r="BR323" i="6"/>
  <c r="BR322" i="6"/>
  <c r="BS322" i="6" s="1"/>
  <c r="BR321" i="6"/>
  <c r="BR320" i="6"/>
  <c r="BR319" i="6"/>
  <c r="BR318" i="6"/>
  <c r="BR317" i="6"/>
  <c r="BR316" i="6"/>
  <c r="BR315" i="6"/>
  <c r="BR314" i="6"/>
  <c r="BR313" i="6"/>
  <c r="BR312" i="6"/>
  <c r="BR311" i="6"/>
  <c r="BR310" i="6"/>
  <c r="BR309" i="6"/>
  <c r="BR308" i="6"/>
  <c r="BR307" i="6"/>
  <c r="BR306" i="6"/>
  <c r="BS306" i="6" s="1"/>
  <c r="BR305" i="6"/>
  <c r="BR304" i="6"/>
  <c r="BR303" i="6"/>
  <c r="BR302" i="6"/>
  <c r="BR301" i="6"/>
  <c r="BR300" i="6"/>
  <c r="BR299" i="6"/>
  <c r="BR298" i="6"/>
  <c r="BR297" i="6"/>
  <c r="BR296" i="6"/>
  <c r="BR295" i="6"/>
  <c r="BR294" i="6"/>
  <c r="BR293" i="6"/>
  <c r="BR292" i="6"/>
  <c r="BR291" i="6"/>
  <c r="BR290" i="6"/>
  <c r="BR289" i="6"/>
  <c r="BR288" i="6"/>
  <c r="BR287" i="6"/>
  <c r="BR286" i="6"/>
  <c r="BR285" i="6"/>
  <c r="BR284" i="6"/>
  <c r="BR283" i="6"/>
  <c r="BR282" i="6"/>
  <c r="BR281" i="6"/>
  <c r="BR280" i="6"/>
  <c r="BR279" i="6"/>
  <c r="BR278" i="6"/>
  <c r="BR277" i="6"/>
  <c r="BR276" i="6"/>
  <c r="BR275" i="6"/>
  <c r="BR274" i="6"/>
  <c r="BR273" i="6"/>
  <c r="BR272" i="6"/>
  <c r="BS272" i="6" s="1"/>
  <c r="BR271" i="6"/>
  <c r="BR270" i="6"/>
  <c r="BR269" i="6"/>
  <c r="BR268" i="6"/>
  <c r="BR267" i="6"/>
  <c r="BR266" i="6"/>
  <c r="BR265" i="6"/>
  <c r="BR264" i="6"/>
  <c r="BR263" i="6"/>
  <c r="BR262" i="6"/>
  <c r="BR261" i="6"/>
  <c r="BR260" i="6"/>
  <c r="BR259" i="6"/>
  <c r="BR258" i="6"/>
  <c r="BR257" i="6"/>
  <c r="BR256" i="6"/>
  <c r="BR255" i="6"/>
  <c r="BR254" i="6"/>
  <c r="BR253" i="6"/>
  <c r="BR252" i="6"/>
  <c r="BR251" i="6"/>
  <c r="BR250" i="6"/>
  <c r="BR249" i="6"/>
  <c r="BR248" i="6"/>
  <c r="BR247" i="6"/>
  <c r="BR246" i="6"/>
  <c r="BR245" i="6"/>
  <c r="BR244" i="6"/>
  <c r="BR243" i="6"/>
  <c r="BR242" i="6"/>
  <c r="BR241" i="6"/>
  <c r="BR240" i="6"/>
  <c r="BS240" i="6" s="1"/>
  <c r="BR239" i="6"/>
  <c r="BR238" i="6"/>
  <c r="BR237" i="6"/>
  <c r="BR236" i="6"/>
  <c r="BR235" i="6"/>
  <c r="BR234" i="6"/>
  <c r="BR233" i="6"/>
  <c r="BR232" i="6"/>
  <c r="BR231" i="6"/>
  <c r="BR230" i="6"/>
  <c r="BR229" i="6"/>
  <c r="BR228" i="6"/>
  <c r="BR227" i="6"/>
  <c r="BR226" i="6"/>
  <c r="BR225" i="6"/>
  <c r="BR224" i="6"/>
  <c r="BS224" i="6" s="1"/>
  <c r="BR223" i="6"/>
  <c r="BR222" i="6"/>
  <c r="BR221" i="6"/>
  <c r="BR220" i="6"/>
  <c r="BR219" i="6"/>
  <c r="BR218" i="6"/>
  <c r="BR217" i="6"/>
  <c r="BR216" i="6"/>
  <c r="BR215" i="6"/>
  <c r="BR214" i="6"/>
  <c r="BR213" i="6"/>
  <c r="BR212" i="6"/>
  <c r="BR211" i="6"/>
  <c r="BR210" i="6"/>
  <c r="BR209" i="6"/>
  <c r="BR208" i="6"/>
  <c r="BS208" i="6" s="1"/>
  <c r="BR207" i="6"/>
  <c r="BR206" i="6"/>
  <c r="BR205" i="6"/>
  <c r="BR204" i="6"/>
  <c r="BR203" i="6"/>
  <c r="BR202" i="6"/>
  <c r="BR201" i="6"/>
  <c r="BR200" i="6"/>
  <c r="BS200" i="6" s="1"/>
  <c r="BR199" i="6"/>
  <c r="BR198" i="6"/>
  <c r="BR197" i="6"/>
  <c r="BR196" i="6"/>
  <c r="BR195" i="6"/>
  <c r="BR194" i="6"/>
  <c r="BR193" i="6"/>
  <c r="BR192" i="6"/>
  <c r="BR191" i="6"/>
  <c r="BR190" i="6"/>
  <c r="BR189" i="6"/>
  <c r="BR188" i="6"/>
  <c r="BS188" i="6" s="1"/>
  <c r="BR187" i="6"/>
  <c r="BR186" i="6"/>
  <c r="BR185" i="6"/>
  <c r="BR184" i="6"/>
  <c r="BS184" i="6" s="1"/>
  <c r="BR183" i="6"/>
  <c r="BR182" i="6"/>
  <c r="BR181" i="6"/>
  <c r="BR180" i="6"/>
  <c r="BS180" i="6" s="1"/>
  <c r="BR179" i="6"/>
  <c r="BR178" i="6"/>
  <c r="BR177" i="6"/>
  <c r="BR176" i="6"/>
  <c r="BR175" i="6"/>
  <c r="BR174" i="6"/>
  <c r="BR173" i="6"/>
  <c r="BR172" i="6"/>
  <c r="BS172" i="6" s="1"/>
  <c r="BR171" i="6"/>
  <c r="BR170" i="6"/>
  <c r="BR169" i="6"/>
  <c r="BR168" i="6"/>
  <c r="BS168" i="6" s="1"/>
  <c r="BQ168" i="6"/>
  <c r="BR167" i="6"/>
  <c r="BR166" i="6"/>
  <c r="BR165" i="6"/>
  <c r="BR164" i="6"/>
  <c r="BS164" i="6" s="1"/>
  <c r="BR163" i="6"/>
  <c r="BR162" i="6"/>
  <c r="BR161" i="6"/>
  <c r="BR160" i="6"/>
  <c r="BR159" i="6"/>
  <c r="BR158" i="6"/>
  <c r="BR157" i="6"/>
  <c r="BR156" i="6"/>
  <c r="BS156" i="6" s="1"/>
  <c r="BR155" i="6"/>
  <c r="BR154" i="6"/>
  <c r="BR153" i="6"/>
  <c r="BR152" i="6"/>
  <c r="BS152" i="6" s="1"/>
  <c r="BR151" i="6"/>
  <c r="BR150" i="6"/>
  <c r="BR149" i="6"/>
  <c r="BR147" i="6"/>
  <c r="BR146" i="6"/>
  <c r="BR145" i="6"/>
  <c r="BR144" i="6"/>
  <c r="BR143" i="6"/>
  <c r="BR142" i="6"/>
  <c r="BR141" i="6"/>
  <c r="BR140" i="6"/>
  <c r="BS140" i="6" s="1"/>
  <c r="BR139" i="6"/>
  <c r="BR138" i="6"/>
  <c r="BR137" i="6"/>
  <c r="BR136" i="6"/>
  <c r="BS136" i="6" s="1"/>
  <c r="BR135" i="6"/>
  <c r="BR134" i="6"/>
  <c r="BR133" i="6"/>
  <c r="BR132" i="6"/>
  <c r="BS132" i="6" s="1"/>
  <c r="BR131" i="6"/>
  <c r="BR130" i="6"/>
  <c r="BR129" i="6"/>
  <c r="BR128" i="6"/>
  <c r="BR127" i="6"/>
  <c r="BR126" i="6"/>
  <c r="BR125" i="6"/>
  <c r="BR124" i="6"/>
  <c r="BS124" i="6" s="1"/>
  <c r="BQ124" i="6"/>
  <c r="BR123" i="6"/>
  <c r="BR122" i="6"/>
  <c r="BR121" i="6"/>
  <c r="BR120" i="6"/>
  <c r="BS120" i="6" s="1"/>
  <c r="BR119" i="6"/>
  <c r="BR118" i="6"/>
  <c r="BR117" i="6"/>
  <c r="BR116" i="6"/>
  <c r="BS116" i="6" s="1"/>
  <c r="BR115" i="6"/>
  <c r="BR114" i="6"/>
  <c r="BR113" i="6"/>
  <c r="BR112" i="6"/>
  <c r="BR111" i="6"/>
  <c r="BR110" i="6"/>
  <c r="BR109" i="6"/>
  <c r="BR108" i="6"/>
  <c r="BS108" i="6" s="1"/>
  <c r="BR107" i="6"/>
  <c r="BR106" i="6"/>
  <c r="BR105" i="6"/>
  <c r="BR104" i="6"/>
  <c r="BS104" i="6" s="1"/>
  <c r="BR103" i="6"/>
  <c r="BR102" i="6"/>
  <c r="BR101" i="6"/>
  <c r="BR100" i="6"/>
  <c r="BS100" i="6" s="1"/>
  <c r="BR99" i="6"/>
  <c r="BR98" i="6"/>
  <c r="BR97" i="6"/>
  <c r="BQ188" i="6" l="1"/>
  <c r="BQ104" i="6"/>
  <c r="BQ116" i="6"/>
  <c r="BQ240" i="6"/>
  <c r="BQ180" i="6"/>
  <c r="BQ136" i="6"/>
  <c r="BQ156" i="6"/>
  <c r="BQ208" i="6"/>
  <c r="BQ306" i="6"/>
  <c r="BQ97" i="6"/>
  <c r="BS97" i="6"/>
  <c r="BQ107" i="6"/>
  <c r="BS107" i="6"/>
  <c r="BQ110" i="6"/>
  <c r="BS110" i="6"/>
  <c r="BQ117" i="6"/>
  <c r="BS117" i="6"/>
  <c r="BQ127" i="6"/>
  <c r="BS127" i="6"/>
  <c r="BQ131" i="6"/>
  <c r="BS131" i="6"/>
  <c r="BQ134" i="6"/>
  <c r="BS134" i="6"/>
  <c r="BQ137" i="6"/>
  <c r="BS137" i="6"/>
  <c r="BQ144" i="6"/>
  <c r="BS144" i="6"/>
  <c r="BQ149" i="6"/>
  <c r="BS149" i="6"/>
  <c r="BQ159" i="6"/>
  <c r="BS159" i="6"/>
  <c r="BQ163" i="6"/>
  <c r="BS163" i="6"/>
  <c r="BQ166" i="6"/>
  <c r="BS166" i="6"/>
  <c r="BQ169" i="6"/>
  <c r="BS169" i="6"/>
  <c r="BQ176" i="6"/>
  <c r="BS176" i="6"/>
  <c r="BQ183" i="6"/>
  <c r="BS183" i="6"/>
  <c r="BQ186" i="6"/>
  <c r="BS186" i="6"/>
  <c r="BQ189" i="6"/>
  <c r="BS189" i="6"/>
  <c r="BQ193" i="6"/>
  <c r="BS193" i="6"/>
  <c r="BQ197" i="6"/>
  <c r="BS197" i="6"/>
  <c r="BQ204" i="6"/>
  <c r="BS204" i="6"/>
  <c r="BQ211" i="6"/>
  <c r="BS211" i="6"/>
  <c r="BQ215" i="6"/>
  <c r="BS215" i="6"/>
  <c r="BQ219" i="6"/>
  <c r="BS219" i="6"/>
  <c r="BQ223" i="6"/>
  <c r="BS223" i="6"/>
  <c r="BQ226" i="6"/>
  <c r="BS226" i="6"/>
  <c r="BQ230" i="6"/>
  <c r="BS230" i="6"/>
  <c r="BQ234" i="6"/>
  <c r="BS234" i="6"/>
  <c r="BQ238" i="6"/>
  <c r="BS238" i="6"/>
  <c r="BQ241" i="6"/>
  <c r="BS241" i="6"/>
  <c r="BQ245" i="6"/>
  <c r="BS245" i="6"/>
  <c r="BQ249" i="6"/>
  <c r="BS249" i="6"/>
  <c r="BQ253" i="6"/>
  <c r="BS253" i="6"/>
  <c r="BQ257" i="6"/>
  <c r="BS257" i="6"/>
  <c r="BQ261" i="6"/>
  <c r="BS261" i="6"/>
  <c r="BQ265" i="6"/>
  <c r="BS265" i="6"/>
  <c r="BQ269" i="6"/>
  <c r="BS269" i="6"/>
  <c r="BQ276" i="6"/>
  <c r="BS276" i="6"/>
  <c r="BQ280" i="6"/>
  <c r="BS280" i="6"/>
  <c r="BQ284" i="6"/>
  <c r="BS284" i="6"/>
  <c r="BQ288" i="6"/>
  <c r="BS288" i="6"/>
  <c r="BQ292" i="6"/>
  <c r="BS292" i="6"/>
  <c r="BQ296" i="6"/>
  <c r="BS296" i="6"/>
  <c r="BQ300" i="6"/>
  <c r="BS300" i="6"/>
  <c r="BQ304" i="6"/>
  <c r="BS304" i="6"/>
  <c r="BQ307" i="6"/>
  <c r="BS307" i="6"/>
  <c r="BQ311" i="6"/>
  <c r="BS311" i="6"/>
  <c r="BQ315" i="6"/>
  <c r="BS315" i="6"/>
  <c r="BQ319" i="6"/>
  <c r="BS319" i="6"/>
  <c r="BQ326" i="6"/>
  <c r="BS326" i="6"/>
  <c r="BQ330" i="6"/>
  <c r="BS330" i="6"/>
  <c r="BQ334" i="6"/>
  <c r="BS334" i="6"/>
  <c r="BQ341" i="6"/>
  <c r="BS341" i="6"/>
  <c r="BQ98" i="6"/>
  <c r="BS98" i="6"/>
  <c r="BQ101" i="6"/>
  <c r="BS101" i="6"/>
  <c r="BQ108" i="6"/>
  <c r="BQ111" i="6"/>
  <c r="BS111" i="6"/>
  <c r="BQ115" i="6"/>
  <c r="BS115" i="6"/>
  <c r="BQ118" i="6"/>
  <c r="BS118" i="6"/>
  <c r="BQ121" i="6"/>
  <c r="BS121" i="6"/>
  <c r="BQ128" i="6"/>
  <c r="BS128" i="6"/>
  <c r="BQ132" i="6"/>
  <c r="BQ135" i="6"/>
  <c r="BS135" i="6"/>
  <c r="BQ138" i="6"/>
  <c r="BS138" i="6"/>
  <c r="BQ141" i="6"/>
  <c r="BS141" i="6"/>
  <c r="BQ145" i="6"/>
  <c r="BS145" i="6"/>
  <c r="BQ150" i="6"/>
  <c r="BS150" i="6"/>
  <c r="BQ153" i="6"/>
  <c r="BS153" i="6"/>
  <c r="BQ160" i="6"/>
  <c r="BS160" i="6"/>
  <c r="BQ164" i="6"/>
  <c r="BQ167" i="6"/>
  <c r="BS167" i="6"/>
  <c r="BQ170" i="6"/>
  <c r="BS170" i="6"/>
  <c r="BQ173" i="6"/>
  <c r="BS173" i="6"/>
  <c r="BQ177" i="6"/>
  <c r="BS177" i="6"/>
  <c r="BQ184" i="6"/>
  <c r="BQ187" i="6"/>
  <c r="BS187" i="6"/>
  <c r="BQ190" i="6"/>
  <c r="BS190" i="6"/>
  <c r="BQ194" i="6"/>
  <c r="BS194" i="6"/>
  <c r="BQ198" i="6"/>
  <c r="BS198" i="6"/>
  <c r="BQ201" i="6"/>
  <c r="BS201" i="6"/>
  <c r="BQ205" i="6"/>
  <c r="BS205" i="6"/>
  <c r="BQ212" i="6"/>
  <c r="BS212" i="6"/>
  <c r="BQ216" i="6"/>
  <c r="BS216" i="6"/>
  <c r="BQ220" i="6"/>
  <c r="BS220" i="6"/>
  <c r="BQ224" i="6"/>
  <c r="BQ227" i="6"/>
  <c r="BS227" i="6"/>
  <c r="BQ231" i="6"/>
  <c r="BS231" i="6"/>
  <c r="BQ235" i="6"/>
  <c r="BS235" i="6"/>
  <c r="BQ239" i="6"/>
  <c r="BS239" i="6"/>
  <c r="BQ242" i="6"/>
  <c r="BS242" i="6"/>
  <c r="BQ246" i="6"/>
  <c r="BS246" i="6"/>
  <c r="BQ250" i="6"/>
  <c r="BS250" i="6"/>
  <c r="BQ254" i="6"/>
  <c r="BS254" i="6"/>
  <c r="BQ258" i="6"/>
  <c r="BS258" i="6"/>
  <c r="BQ262" i="6"/>
  <c r="BS262" i="6"/>
  <c r="BQ266" i="6"/>
  <c r="BS266" i="6"/>
  <c r="BQ270" i="6"/>
  <c r="BS270" i="6"/>
  <c r="BQ273" i="6"/>
  <c r="BS273" i="6"/>
  <c r="BQ277" i="6"/>
  <c r="BS277" i="6"/>
  <c r="BQ281" i="6"/>
  <c r="BS281" i="6"/>
  <c r="BQ285" i="6"/>
  <c r="BS285" i="6"/>
  <c r="BQ289" i="6"/>
  <c r="BS289" i="6"/>
  <c r="BQ293" i="6"/>
  <c r="BS293" i="6"/>
  <c r="BQ297" i="6"/>
  <c r="BS297" i="6"/>
  <c r="BQ301" i="6"/>
  <c r="BS301" i="6"/>
  <c r="BQ305" i="6"/>
  <c r="BS305" i="6"/>
  <c r="BQ308" i="6"/>
  <c r="BS308" i="6"/>
  <c r="BQ312" i="6"/>
  <c r="BS312" i="6"/>
  <c r="BQ316" i="6"/>
  <c r="BS316" i="6"/>
  <c r="BQ320" i="6"/>
  <c r="BS320" i="6"/>
  <c r="BQ323" i="6"/>
  <c r="BS323" i="6"/>
  <c r="BQ327" i="6"/>
  <c r="BS327" i="6"/>
  <c r="BQ331" i="6"/>
  <c r="BS331" i="6"/>
  <c r="BQ335" i="6"/>
  <c r="BS335" i="6"/>
  <c r="BQ342" i="6"/>
  <c r="BS342" i="6"/>
  <c r="BQ114" i="6"/>
  <c r="BS114" i="6"/>
  <c r="BQ99" i="6"/>
  <c r="BS99" i="6"/>
  <c r="BQ102" i="6"/>
  <c r="BS102" i="6"/>
  <c r="BQ105" i="6"/>
  <c r="BS105" i="6"/>
  <c r="BQ112" i="6"/>
  <c r="BS112" i="6"/>
  <c r="BQ119" i="6"/>
  <c r="BS119" i="6"/>
  <c r="BQ122" i="6"/>
  <c r="BS122" i="6"/>
  <c r="BQ129" i="6"/>
  <c r="BS129" i="6"/>
  <c r="BQ139" i="6"/>
  <c r="BS139" i="6"/>
  <c r="BQ142" i="6"/>
  <c r="BS142" i="6"/>
  <c r="BQ146" i="6"/>
  <c r="BS146" i="6"/>
  <c r="BQ151" i="6"/>
  <c r="BS151" i="6"/>
  <c r="BQ154" i="6"/>
  <c r="BS154" i="6"/>
  <c r="BQ157" i="6"/>
  <c r="BS157" i="6"/>
  <c r="BQ161" i="6"/>
  <c r="BS161" i="6"/>
  <c r="BQ171" i="6"/>
  <c r="BS171" i="6"/>
  <c r="BQ174" i="6"/>
  <c r="BS174" i="6"/>
  <c r="BQ178" i="6"/>
  <c r="BS178" i="6"/>
  <c r="BQ181" i="6"/>
  <c r="BS181" i="6"/>
  <c r="BQ191" i="6"/>
  <c r="BS191" i="6"/>
  <c r="BQ195" i="6"/>
  <c r="BS195" i="6"/>
  <c r="BQ199" i="6"/>
  <c r="BS199" i="6"/>
  <c r="BQ202" i="6"/>
  <c r="BS202" i="6"/>
  <c r="BQ206" i="6"/>
  <c r="BS206" i="6"/>
  <c r="BQ209" i="6"/>
  <c r="BS209" i="6"/>
  <c r="BQ213" i="6"/>
  <c r="BS213" i="6"/>
  <c r="BQ217" i="6"/>
  <c r="BS217" i="6"/>
  <c r="BQ221" i="6"/>
  <c r="BS221" i="6"/>
  <c r="BQ228" i="6"/>
  <c r="BS228" i="6"/>
  <c r="BQ232" i="6"/>
  <c r="BS232" i="6"/>
  <c r="BQ236" i="6"/>
  <c r="BS236" i="6"/>
  <c r="BQ243" i="6"/>
  <c r="BS243" i="6"/>
  <c r="BQ247" i="6"/>
  <c r="BS247" i="6"/>
  <c r="BQ251" i="6"/>
  <c r="BS251" i="6"/>
  <c r="BQ255" i="6"/>
  <c r="BS255" i="6"/>
  <c r="BQ259" i="6"/>
  <c r="BS259" i="6"/>
  <c r="BQ263" i="6"/>
  <c r="BS263" i="6"/>
  <c r="BQ267" i="6"/>
  <c r="BS267" i="6"/>
  <c r="BQ271" i="6"/>
  <c r="BS271" i="6"/>
  <c r="BQ274" i="6"/>
  <c r="BS274" i="6"/>
  <c r="BQ278" i="6"/>
  <c r="BS278" i="6"/>
  <c r="BQ282" i="6"/>
  <c r="BS282" i="6"/>
  <c r="BQ286" i="6"/>
  <c r="BS286" i="6"/>
  <c r="BQ290" i="6"/>
  <c r="BS290" i="6"/>
  <c r="BQ294" i="6"/>
  <c r="BS294" i="6"/>
  <c r="BQ298" i="6"/>
  <c r="BS298" i="6"/>
  <c r="BQ302" i="6"/>
  <c r="BS302" i="6"/>
  <c r="BQ309" i="6"/>
  <c r="BS309" i="6"/>
  <c r="BQ313" i="6"/>
  <c r="BS313" i="6"/>
  <c r="BQ317" i="6"/>
  <c r="BS317" i="6"/>
  <c r="BQ321" i="6"/>
  <c r="BS321" i="6"/>
  <c r="BQ324" i="6"/>
  <c r="BS324" i="6"/>
  <c r="BQ328" i="6"/>
  <c r="BS328" i="6"/>
  <c r="BQ332" i="6"/>
  <c r="BS332" i="6"/>
  <c r="BQ336" i="6"/>
  <c r="BS336" i="6"/>
  <c r="BQ339" i="6"/>
  <c r="BS339" i="6"/>
  <c r="BQ343" i="6"/>
  <c r="BS343" i="6"/>
  <c r="BQ100" i="6"/>
  <c r="BQ103" i="6"/>
  <c r="BS103" i="6"/>
  <c r="BQ106" i="6"/>
  <c r="BS106" i="6"/>
  <c r="BQ109" i="6"/>
  <c r="BS109" i="6"/>
  <c r="BQ113" i="6"/>
  <c r="BS113" i="6"/>
  <c r="BQ120" i="6"/>
  <c r="BQ123" i="6"/>
  <c r="BS123" i="6"/>
  <c r="BQ130" i="6"/>
  <c r="BS130" i="6"/>
  <c r="BQ133" i="6"/>
  <c r="BS133" i="6"/>
  <c r="BQ140" i="6"/>
  <c r="BQ143" i="6"/>
  <c r="BS143" i="6"/>
  <c r="BQ147" i="6"/>
  <c r="BS147" i="6"/>
  <c r="BQ152" i="6"/>
  <c r="BQ155" i="6"/>
  <c r="BS155" i="6"/>
  <c r="BQ158" i="6"/>
  <c r="BS158" i="6"/>
  <c r="BQ162" i="6"/>
  <c r="BS162" i="6"/>
  <c r="BQ165" i="6"/>
  <c r="BS165" i="6"/>
  <c r="BQ172" i="6"/>
  <c r="BQ175" i="6"/>
  <c r="BS175" i="6"/>
  <c r="BQ179" i="6"/>
  <c r="BS179" i="6"/>
  <c r="BQ182" i="6"/>
  <c r="BS182" i="6"/>
  <c r="BQ185" i="6"/>
  <c r="BS185" i="6"/>
  <c r="BQ192" i="6"/>
  <c r="BS192" i="6"/>
  <c r="BQ196" i="6"/>
  <c r="BS196" i="6"/>
  <c r="BQ200" i="6"/>
  <c r="BQ203" i="6"/>
  <c r="BS203" i="6"/>
  <c r="BQ207" i="6"/>
  <c r="BS207" i="6"/>
  <c r="BQ210" i="6"/>
  <c r="BS210" i="6"/>
  <c r="BQ214" i="6"/>
  <c r="BS214" i="6"/>
  <c r="BQ218" i="6"/>
  <c r="BS218" i="6"/>
  <c r="BQ222" i="6"/>
  <c r="BS222" i="6"/>
  <c r="BQ225" i="6"/>
  <c r="BS225" i="6"/>
  <c r="BQ229" i="6"/>
  <c r="BS229" i="6"/>
  <c r="BQ233" i="6"/>
  <c r="BS233" i="6"/>
  <c r="BQ237" i="6"/>
  <c r="BS237" i="6"/>
  <c r="BQ244" i="6"/>
  <c r="BS244" i="6"/>
  <c r="BQ248" i="6"/>
  <c r="BS248" i="6"/>
  <c r="BQ252" i="6"/>
  <c r="BS252" i="6"/>
  <c r="BQ256" i="6"/>
  <c r="BS256" i="6"/>
  <c r="BQ260" i="6"/>
  <c r="BS260" i="6"/>
  <c r="BQ264" i="6"/>
  <c r="BS264" i="6"/>
  <c r="BQ268" i="6"/>
  <c r="BS268" i="6"/>
  <c r="BQ272" i="6"/>
  <c r="BQ275" i="6"/>
  <c r="BS275" i="6"/>
  <c r="BQ279" i="6"/>
  <c r="BS279" i="6"/>
  <c r="BQ283" i="6"/>
  <c r="BS283" i="6"/>
  <c r="BQ287" i="6"/>
  <c r="BS287" i="6"/>
  <c r="BQ291" i="6"/>
  <c r="BS291" i="6"/>
  <c r="BQ295" i="6"/>
  <c r="BS295" i="6"/>
  <c r="BQ299" i="6"/>
  <c r="BS299" i="6"/>
  <c r="BQ303" i="6"/>
  <c r="BS303" i="6"/>
  <c r="BQ310" i="6"/>
  <c r="BS310" i="6"/>
  <c r="BQ314" i="6"/>
  <c r="BS314" i="6"/>
  <c r="BQ318" i="6"/>
  <c r="BS318" i="6"/>
  <c r="BQ322" i="6"/>
  <c r="BQ325" i="6"/>
  <c r="BS325" i="6"/>
  <c r="BQ329" i="6"/>
  <c r="BS329" i="6"/>
  <c r="BQ333" i="6"/>
  <c r="BS333" i="6"/>
  <c r="BQ337" i="6"/>
  <c r="BS337" i="6"/>
  <c r="BQ340" i="6"/>
  <c r="BS340" i="6"/>
  <c r="BQ126" i="6"/>
  <c r="BS126" i="6"/>
  <c r="BQ125" i="6"/>
  <c r="BS125" i="6"/>
  <c r="K491" i="4"/>
  <c r="L425" i="4"/>
  <c r="K216" i="4"/>
  <c r="L124" i="4"/>
  <c r="K156" i="4"/>
  <c r="L102" i="4"/>
  <c r="K290" i="4"/>
  <c r="K433" i="4"/>
  <c r="K149" i="4"/>
  <c r="K148" i="4"/>
  <c r="K488" i="4"/>
  <c r="K342" i="4"/>
  <c r="K35" i="4"/>
  <c r="K398" i="4"/>
  <c r="K420" i="4"/>
  <c r="L62" i="4"/>
  <c r="K344" i="4"/>
  <c r="K100" i="4"/>
  <c r="K409" i="4"/>
  <c r="K453" i="4"/>
  <c r="K201" i="4"/>
  <c r="L197" i="4"/>
  <c r="K180" i="4"/>
  <c r="L198" i="4"/>
  <c r="L152" i="4"/>
  <c r="K390" i="4"/>
  <c r="K22" i="4"/>
  <c r="K247" i="4"/>
  <c r="K408" i="4"/>
  <c r="K50" i="4"/>
  <c r="K164" i="4"/>
  <c r="K472" i="4"/>
  <c r="K404" i="4"/>
  <c r="K466" i="4"/>
  <c r="K193" i="4"/>
  <c r="K185" i="4"/>
  <c r="K179" i="4"/>
  <c r="K306" i="4"/>
  <c r="K397" i="4"/>
  <c r="K73" i="4"/>
  <c r="L271" i="4"/>
  <c r="L237" i="4"/>
  <c r="K122" i="4"/>
  <c r="L99" i="4"/>
  <c r="L147" i="4"/>
  <c r="K136" i="4"/>
  <c r="L301" i="4"/>
  <c r="K33" i="4"/>
  <c r="K255" i="4"/>
  <c r="K134" i="4"/>
  <c r="K76" i="4"/>
  <c r="K202" i="4"/>
  <c r="K52" i="4"/>
  <c r="K74" i="4"/>
  <c r="K259" i="4"/>
  <c r="K72" i="4"/>
  <c r="K414" i="4"/>
  <c r="K363" i="4"/>
  <c r="K470" i="4"/>
  <c r="L92" i="4"/>
  <c r="L452" i="4"/>
  <c r="K250" i="4"/>
  <c r="L290" i="4"/>
  <c r="K475" i="4"/>
  <c r="K450" i="4"/>
  <c r="K410" i="4"/>
  <c r="K13" i="4"/>
  <c r="K464" i="4"/>
  <c r="K238" i="4"/>
  <c r="K51" i="4"/>
  <c r="K354" i="4"/>
  <c r="K186" i="4"/>
  <c r="K48" i="4"/>
  <c r="K347" i="4"/>
  <c r="K116" i="4"/>
  <c r="K263" i="4"/>
  <c r="K326" i="4"/>
  <c r="L475" i="4"/>
  <c r="L476" i="4"/>
  <c r="K253" i="4"/>
  <c r="L240" i="4"/>
  <c r="L39" i="4"/>
  <c r="L449" i="4"/>
  <c r="K438" i="4"/>
  <c r="L410" i="4"/>
  <c r="K20" i="4"/>
  <c r="K214" i="4"/>
  <c r="K64" i="4"/>
  <c r="K105" i="4"/>
  <c r="K135" i="4"/>
  <c r="K227" i="4"/>
  <c r="K454" i="4"/>
  <c r="K371" i="4"/>
  <c r="K10" i="4"/>
  <c r="K117" i="4"/>
  <c r="K44" i="4"/>
  <c r="K378" i="4"/>
  <c r="K85" i="4"/>
  <c r="K42" i="4"/>
  <c r="K165" i="4"/>
  <c r="K318" i="4"/>
  <c r="K352" i="4"/>
  <c r="K374" i="4"/>
  <c r="K355" i="4"/>
  <c r="K104" i="4"/>
  <c r="L417" i="4"/>
  <c r="L465" i="4"/>
  <c r="L177" i="4"/>
  <c r="L141" i="4"/>
  <c r="K285" i="4"/>
  <c r="K302" i="4"/>
  <c r="L100" i="4"/>
  <c r="L18" i="4"/>
  <c r="L443" i="4"/>
  <c r="K320" i="4"/>
  <c r="L415" i="4"/>
  <c r="K459" i="4"/>
  <c r="K222" i="4"/>
  <c r="L277" i="4"/>
  <c r="L204" i="4"/>
  <c r="K45" i="4"/>
  <c r="K218" i="4"/>
  <c r="K146" i="4"/>
  <c r="K254" i="4"/>
  <c r="L115" i="4"/>
  <c r="L105" i="4"/>
  <c r="L278" i="4"/>
  <c r="L49" i="4"/>
  <c r="K372" i="4"/>
  <c r="L168" i="4"/>
  <c r="L472" i="4"/>
  <c r="L172" i="4"/>
  <c r="L482" i="4"/>
  <c r="K493" i="4"/>
  <c r="L113" i="4"/>
  <c r="K241" i="4"/>
  <c r="K47" i="4"/>
  <c r="L139" i="4"/>
  <c r="L64" i="4"/>
  <c r="K329" i="4"/>
  <c r="K188" i="4"/>
  <c r="K225" i="4"/>
  <c r="K18" i="4"/>
  <c r="K198" i="4"/>
  <c r="K123" i="4"/>
  <c r="L275" i="4"/>
  <c r="L247" i="4"/>
  <c r="L391" i="4"/>
  <c r="L305" i="4"/>
  <c r="L441" i="4"/>
  <c r="L41" i="4"/>
  <c r="L38" i="4"/>
  <c r="L246" i="4"/>
  <c r="L453" i="4"/>
  <c r="L71" i="4"/>
  <c r="L498" i="4"/>
  <c r="L362" i="4"/>
  <c r="L405" i="4"/>
  <c r="L325" i="4"/>
  <c r="K258" i="4"/>
  <c r="K38" i="4"/>
  <c r="K229" i="4"/>
  <c r="K88" i="4"/>
  <c r="K272" i="4"/>
  <c r="L110" i="4"/>
  <c r="L491" i="4"/>
  <c r="L382" i="4"/>
  <c r="L145" i="4"/>
  <c r="K182" i="4"/>
  <c r="K199" i="4"/>
  <c r="L341" i="4"/>
  <c r="L199" i="4"/>
  <c r="K30" i="4"/>
  <c r="K126" i="4"/>
  <c r="K483" i="4"/>
  <c r="K91" i="4"/>
  <c r="L221" i="4"/>
  <c r="L183" i="4"/>
  <c r="L322" i="4"/>
  <c r="L267" i="4"/>
  <c r="L381" i="4"/>
  <c r="L231" i="4"/>
  <c r="L418" i="4"/>
  <c r="K440" i="4"/>
  <c r="K235" i="4"/>
  <c r="K393" i="4"/>
  <c r="K111" i="4"/>
  <c r="K361" i="4"/>
  <c r="K492" i="4"/>
  <c r="K314" i="4"/>
  <c r="K413" i="4"/>
  <c r="K391" i="4"/>
  <c r="K319" i="4"/>
  <c r="K442" i="4"/>
  <c r="K313" i="4"/>
  <c r="K249" i="4"/>
  <c r="K485" i="4"/>
  <c r="K14" i="4"/>
  <c r="K68" i="4"/>
  <c r="K189" i="4"/>
  <c r="K77" i="4"/>
  <c r="K280" i="4"/>
  <c r="K451" i="4"/>
  <c r="K403" i="4"/>
  <c r="K17" i="4"/>
  <c r="K244" i="4"/>
  <c r="K168" i="4"/>
  <c r="K282" i="4"/>
  <c r="K465" i="4"/>
  <c r="K298" i="4"/>
  <c r="K462" i="4"/>
  <c r="K386" i="4"/>
  <c r="K423" i="4"/>
  <c r="L28" i="4"/>
  <c r="L174" i="4"/>
  <c r="L474" i="4"/>
  <c r="L426" i="4"/>
  <c r="L101" i="4"/>
  <c r="L46" i="4"/>
  <c r="L164" i="4"/>
  <c r="L250" i="4"/>
  <c r="K379" i="4"/>
  <c r="K437" i="4"/>
  <c r="L187" i="4"/>
  <c r="K97" i="4"/>
  <c r="K486" i="4"/>
  <c r="L484" i="4"/>
  <c r="L420" i="4"/>
  <c r="L153" i="4"/>
  <c r="L450" i="4"/>
  <c r="L157" i="4"/>
  <c r="L256" i="4"/>
  <c r="L117" i="4"/>
  <c r="L205" i="4"/>
  <c r="L286" i="4"/>
  <c r="L80" i="4"/>
  <c r="L175" i="4"/>
  <c r="L264" i="4"/>
  <c r="L454" i="4"/>
  <c r="L22" i="4"/>
  <c r="L235" i="4"/>
  <c r="K230" i="4"/>
  <c r="K203" i="4"/>
  <c r="K37" i="4"/>
  <c r="K155" i="4"/>
  <c r="L151" i="4"/>
  <c r="L215" i="4"/>
  <c r="L45" i="4"/>
  <c r="L494" i="4"/>
  <c r="K402" i="4"/>
  <c r="K236" i="4"/>
  <c r="K447" i="4"/>
  <c r="L310" i="4"/>
  <c r="K496" i="4"/>
  <c r="K12" i="4"/>
  <c r="K157" i="4"/>
  <c r="K276" i="4"/>
  <c r="L353" i="4"/>
  <c r="L280" i="4"/>
  <c r="K207" i="4"/>
  <c r="K211" i="4"/>
  <c r="L189" i="4"/>
  <c r="L312" i="4"/>
  <c r="L464" i="4"/>
  <c r="L497" i="4"/>
  <c r="L385" i="4"/>
  <c r="L499" i="4"/>
  <c r="L107" i="4"/>
  <c r="L308" i="4"/>
  <c r="L219" i="4"/>
  <c r="L488" i="4"/>
  <c r="L195" i="4"/>
  <c r="L223" i="4"/>
  <c r="L165" i="4"/>
  <c r="L26" i="4"/>
  <c r="L346" i="4"/>
  <c r="L300" i="4"/>
  <c r="L170" i="4"/>
  <c r="L375" i="4"/>
  <c r="L70" i="4"/>
  <c r="L254" i="4"/>
  <c r="L406" i="4"/>
  <c r="L114" i="4"/>
  <c r="L334" i="4"/>
  <c r="L161" i="4"/>
  <c r="L186" i="4"/>
  <c r="L398" i="4"/>
  <c r="L394" i="4"/>
  <c r="L258" i="4"/>
  <c r="L408" i="4"/>
  <c r="L282" i="4"/>
  <c r="L326" i="4"/>
  <c r="L370" i="4"/>
  <c r="K327" i="4"/>
  <c r="L196" i="4"/>
  <c r="L296" i="4"/>
  <c r="L272" i="4"/>
  <c r="L269" i="4"/>
  <c r="L313" i="4"/>
  <c r="L72" i="4"/>
  <c r="L438" i="4"/>
  <c r="L95" i="4"/>
  <c r="L317" i="4"/>
  <c r="L377" i="4"/>
  <c r="K40" i="4"/>
  <c r="L252" i="4"/>
  <c r="L212" i="4"/>
  <c r="L389" i="4"/>
  <c r="K29" i="4"/>
  <c r="L390" i="4"/>
  <c r="L79" i="4"/>
  <c r="L500" i="4"/>
  <c r="L185" i="4"/>
  <c r="L89" i="4"/>
  <c r="L291" i="4"/>
  <c r="K138" i="4"/>
  <c r="K139" i="4" s="1"/>
  <c r="K365" i="4"/>
  <c r="L129" i="4"/>
  <c r="L337" i="4"/>
  <c r="L47" i="4"/>
  <c r="L434" i="4"/>
  <c r="L35" i="4"/>
  <c r="L104" i="4"/>
  <c r="L342" i="4"/>
  <c r="L59" i="4"/>
  <c r="L433" i="4"/>
  <c r="L69" i="4"/>
  <c r="L214" i="4"/>
  <c r="L74" i="4"/>
  <c r="L411" i="4"/>
  <c r="L329" i="4"/>
  <c r="L412" i="4"/>
  <c r="L376" i="4"/>
  <c r="K112" i="4"/>
  <c r="K96" i="4"/>
  <c r="K224" i="4"/>
  <c r="K204" i="4"/>
  <c r="K28" i="4"/>
  <c r="K31" i="4"/>
  <c r="K383" i="4"/>
  <c r="K387" i="4"/>
  <c r="K291" i="4"/>
  <c r="K287" i="4"/>
  <c r="K336" i="4"/>
  <c r="K487" i="4"/>
  <c r="K26" i="4"/>
  <c r="K301" i="4"/>
  <c r="K364" i="4"/>
  <c r="K295" i="4"/>
  <c r="K63" i="4"/>
  <c r="L422" i="4"/>
  <c r="L356" i="4"/>
  <c r="L403" i="4"/>
  <c r="L118" i="4"/>
  <c r="L17" i="4"/>
  <c r="L236" i="4"/>
  <c r="L122" i="4"/>
  <c r="L492" i="4"/>
  <c r="L328" i="4"/>
  <c r="L249" i="4"/>
  <c r="L210" i="4"/>
  <c r="L36" i="4"/>
  <c r="L143" i="4"/>
  <c r="L239" i="4"/>
  <c r="L302" i="4"/>
  <c r="L109" i="4"/>
  <c r="L213" i="4"/>
  <c r="L428" i="4"/>
  <c r="L350" i="4"/>
  <c r="L378" i="4"/>
  <c r="L311" i="4"/>
  <c r="L361" i="4"/>
  <c r="L148" i="4"/>
  <c r="L191" i="4"/>
  <c r="L276" i="4"/>
  <c r="L202" i="4"/>
  <c r="L299" i="4"/>
  <c r="L446" i="4"/>
  <c r="L435" i="4"/>
  <c r="L292" i="4"/>
  <c r="L367" i="4"/>
  <c r="L347" i="4"/>
  <c r="L66" i="4"/>
  <c r="L359" i="4"/>
  <c r="L429" i="4"/>
  <c r="L285" i="4"/>
  <c r="L287" i="4"/>
  <c r="K335" i="4"/>
  <c r="L137" i="4"/>
  <c r="L318" i="4"/>
  <c r="L407" i="4"/>
  <c r="K191" i="4"/>
  <c r="K300" i="4"/>
  <c r="L289" i="4"/>
  <c r="L404" i="4"/>
  <c r="L182" i="4"/>
  <c r="L150" i="4"/>
  <c r="L160" i="4"/>
  <c r="K343" i="4"/>
  <c r="K125" i="4"/>
  <c r="K130" i="4"/>
  <c r="L179" i="4"/>
  <c r="L478" i="4"/>
  <c r="L232" i="4"/>
  <c r="L142" i="4"/>
  <c r="L459" i="4"/>
  <c r="L388" i="4"/>
  <c r="L94" i="4"/>
  <c r="L169" i="4"/>
  <c r="L477" i="4"/>
  <c r="L379" i="4"/>
  <c r="L218" i="4"/>
  <c r="L458" i="4"/>
  <c r="L121" i="4"/>
  <c r="L262" i="4"/>
  <c r="L257" i="4"/>
  <c r="K370" i="4"/>
  <c r="K368" i="4"/>
  <c r="K197" i="4"/>
  <c r="K205" i="4"/>
  <c r="K15" i="4"/>
  <c r="K181" i="4"/>
  <c r="K19" i="4"/>
  <c r="K176" i="4"/>
  <c r="K357" i="4"/>
  <c r="K226" i="4"/>
  <c r="K307" i="4"/>
  <c r="K443" i="4"/>
  <c r="K362" i="4"/>
  <c r="K434" i="4"/>
  <c r="K281" i="4"/>
  <c r="K417" i="4"/>
  <c r="K159" i="4"/>
  <c r="K54" i="4"/>
  <c r="K460" i="4"/>
  <c r="L430" i="4"/>
  <c r="L133" i="4"/>
  <c r="L303" i="4"/>
  <c r="L260" i="4"/>
  <c r="L319" i="4"/>
  <c r="L314" i="4"/>
  <c r="L396" i="4"/>
  <c r="L21" i="4"/>
  <c r="L192" i="4"/>
  <c r="L360" i="4"/>
  <c r="L29" i="4"/>
  <c r="L309" i="4"/>
  <c r="L173" i="4"/>
  <c r="L166" i="4"/>
  <c r="L43" i="4"/>
  <c r="L442" i="4"/>
  <c r="L63" i="4"/>
  <c r="L220" i="4"/>
  <c r="L211" i="4"/>
  <c r="L473" i="4"/>
  <c r="L136" i="4"/>
  <c r="L245" i="4"/>
  <c r="L421" i="4"/>
  <c r="L32" i="4"/>
  <c r="K458" i="4"/>
  <c r="K278" i="4"/>
  <c r="L401" i="4"/>
  <c r="L352" i="4"/>
  <c r="L380" i="4"/>
  <c r="L96" i="4"/>
  <c r="L481" i="4"/>
  <c r="L251" i="4"/>
  <c r="L455" i="4"/>
  <c r="K173" i="4"/>
  <c r="K109" i="4"/>
  <c r="K446" i="4"/>
  <c r="K101" i="4"/>
  <c r="K151" i="4"/>
  <c r="K233" i="4"/>
  <c r="K256" i="4"/>
  <c r="K310" i="4"/>
  <c r="K234" i="4"/>
  <c r="K358" i="4"/>
  <c r="K209" i="4"/>
  <c r="K62" i="4"/>
  <c r="K260" i="4"/>
  <c r="K353" i="4"/>
  <c r="K439" i="4"/>
  <c r="K312" i="4"/>
  <c r="K239" i="4"/>
  <c r="L489" i="4"/>
  <c r="L126" i="4"/>
  <c r="L281" i="4"/>
  <c r="L155" i="4"/>
  <c r="L440" i="4"/>
  <c r="K328" i="4"/>
  <c r="K93" i="4"/>
  <c r="K89" i="4"/>
  <c r="K334" i="4"/>
  <c r="K381" i="4"/>
  <c r="K103" i="4"/>
  <c r="K411" i="4"/>
  <c r="K237" i="4"/>
  <c r="K167" i="4"/>
  <c r="K338" i="4"/>
  <c r="K70" i="4"/>
  <c r="L31" i="4"/>
  <c r="L306" i="4"/>
  <c r="L111" i="4"/>
  <c r="L265" i="4"/>
  <c r="L486" i="4"/>
  <c r="L493" i="4"/>
  <c r="L371" i="4"/>
  <c r="L344" i="4"/>
  <c r="L135" i="4"/>
  <c r="L228" i="4"/>
  <c r="L304" i="4"/>
  <c r="L82" i="4"/>
  <c r="L68" i="4"/>
  <c r="L67" i="4"/>
  <c r="L86" i="4"/>
  <c r="L14" i="4"/>
  <c r="L207" i="4"/>
  <c r="L253" i="4"/>
  <c r="L200" i="4"/>
  <c r="K316" i="4"/>
  <c r="L19" i="4"/>
  <c r="K331" i="4"/>
  <c r="L485" i="4"/>
  <c r="L461" i="4"/>
  <c r="L316" i="4"/>
  <c r="K455" i="4"/>
  <c r="L90" i="4"/>
  <c r="L393" i="4"/>
  <c r="L255" i="4"/>
  <c r="L447" i="4"/>
  <c r="L445" i="4"/>
  <c r="L20" i="4"/>
  <c r="L384" i="4"/>
  <c r="L128" i="4"/>
  <c r="K419" i="4"/>
  <c r="K279" i="4"/>
  <c r="K147" i="4"/>
  <c r="K421" i="4"/>
  <c r="K213" i="4"/>
  <c r="K389" i="4"/>
  <c r="K373" i="4"/>
  <c r="K251" i="4"/>
  <c r="K162" i="4"/>
  <c r="K463" i="4"/>
  <c r="K154" i="4"/>
  <c r="K257" i="4"/>
  <c r="K349" i="4"/>
  <c r="K395" i="4"/>
  <c r="K429" i="4"/>
  <c r="K49" i="4"/>
  <c r="K456" i="4"/>
  <c r="L159" i="4"/>
  <c r="L73" i="4"/>
  <c r="L340" i="4"/>
  <c r="L127" i="4"/>
  <c r="L40" i="4"/>
  <c r="K219" i="4"/>
  <c r="K405" i="4"/>
  <c r="K75" i="4"/>
  <c r="K248" i="4"/>
  <c r="K245" i="4"/>
  <c r="K284" i="4"/>
  <c r="K412" i="4"/>
  <c r="K132" i="4"/>
  <c r="K183" i="4"/>
  <c r="K350" i="4"/>
  <c r="K43" i="4"/>
  <c r="L234" i="4"/>
  <c r="L112" i="4"/>
  <c r="L284" i="4"/>
  <c r="L369" i="4"/>
  <c r="L91" i="4"/>
  <c r="L144" i="4"/>
  <c r="L201" i="4"/>
  <c r="L242" i="4"/>
  <c r="L448" i="4"/>
  <c r="L130" i="4"/>
  <c r="K108" i="4"/>
  <c r="K270" i="4"/>
  <c r="K436" i="4"/>
  <c r="K86" i="4"/>
  <c r="K269" i="4"/>
  <c r="K494" i="4"/>
  <c r="K60" i="4"/>
  <c r="K137" i="4"/>
  <c r="L27" i="4"/>
  <c r="L351" i="4"/>
  <c r="L439" i="4"/>
  <c r="L270" i="4"/>
  <c r="L53" i="4"/>
  <c r="L416" i="4"/>
  <c r="L427" i="4"/>
  <c r="L222" i="4"/>
  <c r="L463" i="4"/>
  <c r="L468" i="4"/>
  <c r="L259" i="4"/>
  <c r="L331" i="4"/>
  <c r="L467" i="4"/>
  <c r="L414" i="4"/>
  <c r="L85" i="4"/>
  <c r="L372" i="4"/>
  <c r="L11" i="4"/>
  <c r="K288" i="4"/>
  <c r="K9" i="4"/>
  <c r="K265" i="4"/>
  <c r="K21" i="4"/>
  <c r="K377" i="4"/>
  <c r="K477" i="4"/>
  <c r="K163" i="4"/>
  <c r="K348" i="4"/>
  <c r="K200" i="4"/>
  <c r="L268" i="4"/>
  <c r="L387" i="4"/>
  <c r="K119" i="4"/>
  <c r="K246" i="4"/>
  <c r="K273" i="4"/>
  <c r="K82" i="4"/>
  <c r="K24" i="4"/>
  <c r="L248" i="4"/>
  <c r="L437" i="4"/>
  <c r="L16" i="4"/>
  <c r="L333" i="4"/>
  <c r="L33" i="4"/>
  <c r="L226" i="4"/>
  <c r="L431" i="4"/>
  <c r="L131" i="4"/>
  <c r="K133" i="4"/>
  <c r="K80" i="4"/>
  <c r="K59" i="4"/>
  <c r="K144" i="4"/>
  <c r="K223" i="4"/>
  <c r="K304" i="4"/>
  <c r="K127" i="4"/>
  <c r="K170" i="4"/>
  <c r="K367" i="4"/>
  <c r="L288" i="4"/>
  <c r="L132" i="4"/>
  <c r="L413" i="4"/>
  <c r="L163" i="4"/>
  <c r="L119" i="4"/>
  <c r="L88" i="4"/>
  <c r="L432" i="4"/>
  <c r="L343" i="4"/>
  <c r="L462" i="4"/>
  <c r="L470" i="4"/>
  <c r="L98" i="4"/>
  <c r="L323" i="4"/>
  <c r="L469" i="4"/>
  <c r="L134" i="4"/>
  <c r="L23" i="4"/>
  <c r="L12" i="4"/>
  <c r="L397" i="4"/>
  <c r="L261" i="4"/>
  <c r="L216" i="4"/>
  <c r="L354" i="4"/>
  <c r="L51" i="4"/>
  <c r="L315" i="4"/>
  <c r="L190" i="4"/>
  <c r="L125" i="4"/>
  <c r="L479" i="4"/>
  <c r="L495" i="4"/>
  <c r="L424" i="4"/>
  <c r="L294" i="4"/>
  <c r="L230" i="4"/>
  <c r="L54" i="4"/>
  <c r="K220" i="4"/>
  <c r="K356" i="4"/>
  <c r="K380" i="4"/>
  <c r="K208" i="4"/>
  <c r="K461" i="4"/>
  <c r="L184" i="4"/>
  <c r="K296" i="4"/>
  <c r="K177" i="4"/>
  <c r="K479" i="4"/>
  <c r="K113" i="4"/>
  <c r="K330" i="4"/>
  <c r="L106" i="4"/>
  <c r="L399" i="4"/>
  <c r="L181" i="4"/>
  <c r="L456" i="4"/>
  <c r="L208" i="4"/>
  <c r="L444" i="4"/>
  <c r="L93" i="4"/>
  <c r="L108" i="4"/>
  <c r="L386" i="4"/>
  <c r="L241" i="4"/>
  <c r="L42" i="4"/>
  <c r="L487" i="4"/>
  <c r="L158" i="4"/>
  <c r="L203" i="4"/>
  <c r="L10" i="4"/>
  <c r="L402" i="4"/>
  <c r="K366" i="4"/>
  <c r="K311" i="4"/>
  <c r="K308" i="4"/>
  <c r="K416" i="4"/>
  <c r="K333" i="4"/>
  <c r="K16" i="4"/>
  <c r="K376" i="4"/>
  <c r="K196" i="4"/>
  <c r="K107" i="4"/>
  <c r="K500" i="4"/>
  <c r="K322" i="4"/>
  <c r="K435" i="4"/>
  <c r="K441" i="4"/>
  <c r="K473" i="4"/>
  <c r="K118" i="4"/>
  <c r="K78" i="4"/>
  <c r="K25" i="4"/>
  <c r="K468" i="4"/>
  <c r="K121" i="4"/>
  <c r="K396" i="4"/>
  <c r="K172" i="4"/>
  <c r="K65" i="4"/>
  <c r="K392" i="4"/>
  <c r="K431" i="4"/>
  <c r="K206" i="4"/>
  <c r="K232" i="4"/>
  <c r="K457" i="4"/>
  <c r="K267" i="4"/>
  <c r="K240" i="4"/>
  <c r="K11" i="4"/>
  <c r="K490" i="4"/>
  <c r="K351" i="4"/>
  <c r="K114" i="4"/>
  <c r="K425" i="4"/>
  <c r="K341" i="4"/>
  <c r="K106" i="4"/>
  <c r="K444" i="4"/>
  <c r="K57" i="4"/>
  <c r="K406" i="4"/>
  <c r="K382" i="4"/>
  <c r="K337" i="4"/>
  <c r="K400" i="4"/>
  <c r="K192" i="4"/>
  <c r="K231" i="4"/>
  <c r="K187" i="4"/>
  <c r="K36" i="4"/>
  <c r="K321" i="4"/>
  <c r="K498" i="4"/>
  <c r="K140" i="4"/>
  <c r="K264" i="4"/>
  <c r="K212" i="4"/>
  <c r="K252" i="4"/>
  <c r="K394" i="4"/>
  <c r="K56" i="4"/>
  <c r="K53" i="4"/>
  <c r="K161" i="4"/>
  <c r="K476" i="4"/>
  <c r="K449" i="4"/>
  <c r="K294" i="4"/>
  <c r="L400" i="4"/>
  <c r="L423" i="4"/>
  <c r="L217" i="4"/>
  <c r="L363" i="4"/>
  <c r="L274" i="4"/>
  <c r="L368" i="4"/>
  <c r="L58" i="4"/>
  <c r="L9" i="4"/>
  <c r="L297" i="4"/>
  <c r="L34" i="4"/>
  <c r="L8" i="4"/>
  <c r="L349" i="4"/>
  <c r="L15" i="4"/>
  <c r="L419" i="4"/>
  <c r="L298" i="4"/>
  <c r="L225" i="4"/>
  <c r="K360" i="4"/>
  <c r="K99" i="4"/>
  <c r="K297" i="4"/>
  <c r="K46" i="4"/>
  <c r="K215" i="4"/>
  <c r="K345" i="4"/>
  <c r="K293" i="4"/>
  <c r="K228" i="4"/>
  <c r="K340" i="4"/>
  <c r="L436" i="4"/>
  <c r="L50" i="4"/>
  <c r="K325" i="4"/>
  <c r="K194" i="4"/>
  <c r="K424" i="4"/>
  <c r="K467" i="4"/>
  <c r="K480" i="4"/>
  <c r="L97" i="4"/>
  <c r="L83" i="4"/>
  <c r="L327" i="4"/>
  <c r="L266" i="4"/>
  <c r="L77" i="4"/>
  <c r="L392" i="4"/>
  <c r="L206" i="4"/>
  <c r="L332" i="4"/>
  <c r="K323" i="4"/>
  <c r="K166" i="4"/>
  <c r="K141" i="4"/>
  <c r="K471" i="4"/>
  <c r="K55" i="4"/>
  <c r="K426" i="4"/>
  <c r="K41" i="4"/>
  <c r="K418" i="4"/>
  <c r="K90" i="4"/>
  <c r="L44" i="4"/>
  <c r="L57" i="4"/>
  <c r="L81" i="4"/>
  <c r="L24" i="4"/>
  <c r="L238" i="4"/>
  <c r="L180" i="4"/>
  <c r="L263" i="4"/>
  <c r="L75" i="4"/>
  <c r="L345" i="4"/>
  <c r="L55" i="4"/>
  <c r="L103" i="4"/>
  <c r="L149" i="4"/>
  <c r="L483" i="4"/>
  <c r="L460" i="4"/>
  <c r="L348" i="4"/>
  <c r="L451" i="4"/>
  <c r="L60" i="4"/>
  <c r="L25" i="4"/>
  <c r="L295" i="4"/>
  <c r="L30" i="4"/>
  <c r="L193" i="4"/>
  <c r="L52" i="4"/>
  <c r="L156" i="4"/>
  <c r="L366" i="4"/>
  <c r="L480" i="4"/>
  <c r="L178" i="4"/>
  <c r="L273" i="4"/>
  <c r="L140" i="4"/>
  <c r="L76" i="4"/>
  <c r="K131" i="4"/>
  <c r="K94" i="4"/>
  <c r="K143" i="4"/>
  <c r="K243" i="4"/>
  <c r="K484" i="4"/>
  <c r="K303" i="4"/>
  <c r="K415" i="4"/>
  <c r="K221" i="4"/>
  <c r="K61" i="4"/>
  <c r="K129" i="4"/>
  <c r="K384" i="4"/>
  <c r="K495" i="4"/>
  <c r="L162" i="4"/>
  <c r="L293" i="4"/>
  <c r="L116" i="4"/>
  <c r="L279" i="4"/>
  <c r="L321" i="4"/>
  <c r="L229" i="4"/>
  <c r="L65" i="4"/>
  <c r="L233" i="4"/>
  <c r="L171" i="4"/>
  <c r="L56" i="4"/>
  <c r="L13" i="4"/>
  <c r="L167" i="4"/>
  <c r="L336" i="4"/>
  <c r="L87" i="4"/>
  <c r="L357" i="4"/>
  <c r="L194" i="4"/>
  <c r="K87" i="4"/>
  <c r="K84" i="4"/>
  <c r="K448" i="4"/>
  <c r="K262" i="4"/>
  <c r="K469" i="4"/>
  <c r="K79" i="4"/>
  <c r="K66" i="4"/>
  <c r="K178" i="4"/>
  <c r="K474" i="4"/>
  <c r="K217" i="4"/>
  <c r="K184" i="4"/>
  <c r="K153" i="4"/>
  <c r="K83" i="4"/>
  <c r="K120" i="4"/>
  <c r="K375" i="4"/>
  <c r="K305" i="4"/>
  <c r="K385" i="4"/>
  <c r="K332" i="4"/>
  <c r="K324" i="4"/>
  <c r="K81" i="4"/>
  <c r="K478" i="4"/>
  <c r="K174" i="4"/>
  <c r="K261" i="4"/>
  <c r="K175" i="4"/>
  <c r="K210" i="4"/>
  <c r="K69" i="4"/>
  <c r="K23" i="4"/>
  <c r="K268" i="4"/>
  <c r="K102" i="4"/>
  <c r="K145" i="4"/>
  <c r="K499" i="4"/>
  <c r="K432" i="4"/>
  <c r="K399" i="4"/>
  <c r="K67" i="4"/>
  <c r="K110" i="4"/>
  <c r="K266" i="4"/>
  <c r="K92" i="4"/>
  <c r="K142" i="4"/>
  <c r="K289" i="4"/>
  <c r="K242" i="4"/>
  <c r="K407" i="4"/>
  <c r="K27" i="4"/>
  <c r="K422" i="4"/>
  <c r="K286" i="4"/>
  <c r="K428" i="4"/>
  <c r="K481" i="4"/>
  <c r="K190" i="4"/>
  <c r="K489" i="4"/>
  <c r="K452" i="4"/>
  <c r="K401" i="4"/>
  <c r="K34" i="4"/>
  <c r="K482" i="4"/>
  <c r="K39" i="4"/>
  <c r="K95" i="4"/>
  <c r="K150" i="4"/>
  <c r="K275" i="4"/>
  <c r="K124" i="4"/>
  <c r="K58" i="4"/>
  <c r="K128" i="4"/>
  <c r="L339" i="4"/>
  <c r="L364" i="4"/>
  <c r="L61" i="4"/>
  <c r="L188" i="4"/>
  <c r="L324" i="4"/>
  <c r="K115" i="4"/>
  <c r="K430" i="4"/>
  <c r="K195" i="4"/>
  <c r="K315" i="4"/>
  <c r="K359" i="4"/>
  <c r="K277" i="4"/>
  <c r="K274" i="4"/>
  <c r="K309" i="4"/>
  <c r="L365" i="4"/>
  <c r="L466" i="4"/>
  <c r="L48" i="4"/>
  <c r="L283" i="4"/>
  <c r="L244" i="4"/>
  <c r="L224" i="4"/>
  <c r="L37" i="4"/>
  <c r="K445" i="4"/>
  <c r="K427" i="4"/>
  <c r="K339" i="4"/>
  <c r="K169" i="4"/>
  <c r="K388" i="4"/>
  <c r="K299" i="4"/>
  <c r="L307" i="4"/>
  <c r="L243" i="4"/>
  <c r="L78" i="4"/>
  <c r="L395" i="4"/>
  <c r="L330" i="4"/>
  <c r="L123" i="4"/>
  <c r="L355" i="4"/>
  <c r="L374" i="4"/>
  <c r="L84" i="4"/>
  <c r="L490" i="4"/>
  <c r="L320" i="4"/>
  <c r="L457" i="4"/>
  <c r="L209" i="4"/>
  <c r="L496" i="4"/>
  <c r="L358" i="4"/>
  <c r="K32" i="4"/>
  <c r="K497" i="4"/>
  <c r="K271" i="4"/>
  <c r="K71" i="4"/>
  <c r="L146" i="4"/>
  <c r="L471" i="4"/>
  <c r="L176" i="4"/>
  <c r="L120" i="4"/>
  <c r="K369" i="4"/>
  <c r="K158" i="4"/>
  <c r="K292" i="4"/>
  <c r="L138" i="4"/>
  <c r="K160" i="4"/>
  <c r="K171" i="4"/>
  <c r="K317" i="4"/>
  <c r="K283" i="4"/>
  <c r="L383" i="4"/>
  <c r="L335" i="4"/>
  <c r="K152" i="4"/>
  <c r="K346" i="4"/>
  <c r="L227" i="4"/>
  <c r="L373" i="4"/>
  <c r="L154" i="4"/>
  <c r="L409" i="4"/>
  <c r="E4" i="4"/>
  <c r="F4" i="4" s="1"/>
  <c r="F3" i="4"/>
  <c r="G500" i="4"/>
  <c r="B1" i="4"/>
  <c r="E5" i="4" l="1"/>
  <c r="E6" i="4" s="1"/>
  <c r="J148" i="6"/>
  <c r="BR148" i="6" s="1"/>
  <c r="BR96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L3" i="6"/>
  <c r="K3" i="6"/>
  <c r="J3" i="6"/>
  <c r="I3" i="6"/>
  <c r="H3" i="6"/>
  <c r="G3" i="6"/>
  <c r="E3" i="6"/>
  <c r="F3" i="6"/>
  <c r="F4" i="6"/>
  <c r="G4" i="6" s="1"/>
  <c r="H4" i="6" s="1"/>
  <c r="I4" i="6" s="1"/>
  <c r="J4" i="6" s="1"/>
  <c r="K4" i="6" s="1"/>
  <c r="L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AM4" i="6" s="1"/>
  <c r="AN4" i="6" s="1"/>
  <c r="AO4" i="6" s="1"/>
  <c r="AP4" i="6" s="1"/>
  <c r="AQ4" i="6" s="1"/>
  <c r="AR4" i="6" s="1"/>
  <c r="AS4" i="6" s="1"/>
  <c r="AT4" i="6" s="1"/>
  <c r="AU4" i="6" s="1"/>
  <c r="AV4" i="6" s="1"/>
  <c r="AW4" i="6" s="1"/>
  <c r="AX4" i="6" s="1"/>
  <c r="AY4" i="6" s="1"/>
  <c r="AZ4" i="6" s="1"/>
  <c r="BA4" i="6" s="1"/>
  <c r="BB4" i="6" s="1"/>
  <c r="BC4" i="6" s="1"/>
  <c r="BD4" i="6" s="1"/>
  <c r="BE4" i="6" s="1"/>
  <c r="BF4" i="6" s="1"/>
  <c r="BG4" i="6" s="1"/>
  <c r="BH4" i="6" s="1"/>
  <c r="BI4" i="6" s="1"/>
  <c r="BJ4" i="6" s="1"/>
  <c r="BK4" i="6" s="1"/>
  <c r="BL4" i="6" s="1"/>
  <c r="BM4" i="6" s="1"/>
  <c r="BN4" i="6" s="1"/>
  <c r="BO4" i="6" s="1"/>
  <c r="BP4" i="6" s="1"/>
  <c r="F5" i="6"/>
  <c r="G5" i="6" s="1"/>
  <c r="H5" i="6" s="1"/>
  <c r="I5" i="6" s="1"/>
  <c r="J5" i="6" s="1"/>
  <c r="K5" i="6" s="1"/>
  <c r="L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AG5" i="6" s="1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BL5" i="6" s="1"/>
  <c r="BM5" i="6" s="1"/>
  <c r="BN5" i="6" s="1"/>
  <c r="BO5" i="6" s="1"/>
  <c r="BP5" i="6" s="1"/>
  <c r="H7" i="6"/>
  <c r="J7" i="6" s="1"/>
  <c r="L7" i="6" s="1"/>
  <c r="N7" i="6" s="1"/>
  <c r="P7" i="6" s="1"/>
  <c r="R7" i="6" s="1"/>
  <c r="T7" i="6" s="1"/>
  <c r="V7" i="6" s="1"/>
  <c r="X7" i="6" s="1"/>
  <c r="Z7" i="6" s="1"/>
  <c r="AB7" i="6" s="1"/>
  <c r="AD7" i="6" s="1"/>
  <c r="AF7" i="6" s="1"/>
  <c r="AH7" i="6" s="1"/>
  <c r="AJ7" i="6" s="1"/>
  <c r="AL7" i="6" s="1"/>
  <c r="AN7" i="6" s="1"/>
  <c r="AP7" i="6" s="1"/>
  <c r="AR7" i="6" s="1"/>
  <c r="AT7" i="6" s="1"/>
  <c r="AV7" i="6" s="1"/>
  <c r="AX7" i="6" s="1"/>
  <c r="AZ7" i="6" s="1"/>
  <c r="BB7" i="6" s="1"/>
  <c r="BD7" i="6" s="1"/>
  <c r="BF7" i="6" s="1"/>
  <c r="BH7" i="6" s="1"/>
  <c r="BJ7" i="6" s="1"/>
  <c r="BL7" i="6" s="1"/>
  <c r="BN7" i="6" s="1"/>
  <c r="BP7" i="6" s="1"/>
  <c r="G8" i="6"/>
  <c r="I8" i="6" s="1"/>
  <c r="K8" i="6" s="1"/>
  <c r="O8" i="6" s="1"/>
  <c r="Q8" i="6" s="1"/>
  <c r="S8" i="6" s="1"/>
  <c r="U8" i="6" s="1"/>
  <c r="W8" i="6" s="1"/>
  <c r="Y8" i="6" s="1"/>
  <c r="AA8" i="6" s="1"/>
  <c r="AC8" i="6" s="1"/>
  <c r="AE8" i="6" s="1"/>
  <c r="AG8" i="6" s="1"/>
  <c r="AI8" i="6" s="1"/>
  <c r="AK8" i="6" s="1"/>
  <c r="AM8" i="6" s="1"/>
  <c r="AO8" i="6" s="1"/>
  <c r="AQ8" i="6" s="1"/>
  <c r="AS8" i="6" s="1"/>
  <c r="AU8" i="6" s="1"/>
  <c r="AW8" i="6" s="1"/>
  <c r="AY8" i="6" s="1"/>
  <c r="BA8" i="6" s="1"/>
  <c r="BC8" i="6" s="1"/>
  <c r="BE8" i="6" s="1"/>
  <c r="BG8" i="6" s="1"/>
  <c r="BI8" i="6" s="1"/>
  <c r="BK8" i="6" s="1"/>
  <c r="BM8" i="6" s="1"/>
  <c r="BO8" i="6" s="1"/>
  <c r="H8" i="6"/>
  <c r="J8" i="6" s="1"/>
  <c r="L8" i="6" s="1"/>
  <c r="N8" i="6" s="1"/>
  <c r="P8" i="6" s="1"/>
  <c r="R8" i="6" s="1"/>
  <c r="T8" i="6" s="1"/>
  <c r="V8" i="6" s="1"/>
  <c r="X8" i="6" s="1"/>
  <c r="Z8" i="6" s="1"/>
  <c r="AB8" i="6" s="1"/>
  <c r="AD8" i="6" s="1"/>
  <c r="AF8" i="6" s="1"/>
  <c r="AH8" i="6" s="1"/>
  <c r="AJ8" i="6" s="1"/>
  <c r="AL8" i="6" s="1"/>
  <c r="AN8" i="6" s="1"/>
  <c r="AP8" i="6" s="1"/>
  <c r="AR8" i="6" s="1"/>
  <c r="AT8" i="6" s="1"/>
  <c r="AV8" i="6" s="1"/>
  <c r="AX8" i="6" s="1"/>
  <c r="AZ8" i="6" s="1"/>
  <c r="BB8" i="6" s="1"/>
  <c r="BD8" i="6" s="1"/>
  <c r="BF8" i="6" s="1"/>
  <c r="BH8" i="6" s="1"/>
  <c r="BJ8" i="6" s="1"/>
  <c r="BL8" i="6" s="1"/>
  <c r="BN8" i="6" s="1"/>
  <c r="BP8" i="6" s="1"/>
  <c r="G9" i="6"/>
  <c r="I9" i="6" s="1"/>
  <c r="K9" i="6" s="1"/>
  <c r="O9" i="6" s="1"/>
  <c r="Q9" i="6" s="1"/>
  <c r="S9" i="6" s="1"/>
  <c r="U9" i="6" s="1"/>
  <c r="W9" i="6" s="1"/>
  <c r="Y9" i="6" s="1"/>
  <c r="AA9" i="6" s="1"/>
  <c r="AC9" i="6" s="1"/>
  <c r="AE9" i="6" s="1"/>
  <c r="AG9" i="6" s="1"/>
  <c r="AI9" i="6" s="1"/>
  <c r="AK9" i="6" s="1"/>
  <c r="AM9" i="6" s="1"/>
  <c r="AO9" i="6" s="1"/>
  <c r="AQ9" i="6" s="1"/>
  <c r="AS9" i="6" s="1"/>
  <c r="AU9" i="6" s="1"/>
  <c r="AW9" i="6" s="1"/>
  <c r="AY9" i="6" s="1"/>
  <c r="BA9" i="6" s="1"/>
  <c r="BC9" i="6" s="1"/>
  <c r="BE9" i="6" s="1"/>
  <c r="BG9" i="6" s="1"/>
  <c r="BI9" i="6" s="1"/>
  <c r="BK9" i="6" s="1"/>
  <c r="BM9" i="6" s="1"/>
  <c r="BO9" i="6" s="1"/>
  <c r="H9" i="6"/>
  <c r="J9" i="6" s="1"/>
  <c r="L9" i="6" s="1"/>
  <c r="N9" i="6" s="1"/>
  <c r="P9" i="6" s="1"/>
  <c r="R9" i="6" s="1"/>
  <c r="T9" i="6" s="1"/>
  <c r="V9" i="6" s="1"/>
  <c r="X9" i="6" s="1"/>
  <c r="Z9" i="6" s="1"/>
  <c r="AB9" i="6" s="1"/>
  <c r="AD9" i="6" s="1"/>
  <c r="AF9" i="6" s="1"/>
  <c r="AH9" i="6" s="1"/>
  <c r="AJ9" i="6" s="1"/>
  <c r="AL9" i="6" s="1"/>
  <c r="AN9" i="6" s="1"/>
  <c r="AP9" i="6" s="1"/>
  <c r="AR9" i="6" s="1"/>
  <c r="AT9" i="6" s="1"/>
  <c r="AV9" i="6" s="1"/>
  <c r="AX9" i="6" s="1"/>
  <c r="AZ9" i="6" s="1"/>
  <c r="BB9" i="6" s="1"/>
  <c r="BD9" i="6" s="1"/>
  <c r="BF9" i="6" s="1"/>
  <c r="BH9" i="6" s="1"/>
  <c r="BJ9" i="6" s="1"/>
  <c r="BL9" i="6" s="1"/>
  <c r="BN9" i="6" s="1"/>
  <c r="BP9" i="6" s="1"/>
  <c r="F10" i="6"/>
  <c r="H10" i="6" s="1"/>
  <c r="J10" i="6" s="1"/>
  <c r="L10" i="6" s="1"/>
  <c r="N10" i="6" s="1"/>
  <c r="P10" i="6" s="1"/>
  <c r="R10" i="6" s="1"/>
  <c r="T10" i="6" s="1"/>
  <c r="V10" i="6" s="1"/>
  <c r="X10" i="6" s="1"/>
  <c r="Z10" i="6" s="1"/>
  <c r="AB10" i="6" s="1"/>
  <c r="AD10" i="6" s="1"/>
  <c r="AF10" i="6" s="1"/>
  <c r="AH10" i="6" s="1"/>
  <c r="AJ10" i="6" s="1"/>
  <c r="AL10" i="6" s="1"/>
  <c r="AN10" i="6" s="1"/>
  <c r="AP10" i="6" s="1"/>
  <c r="AR10" i="6" s="1"/>
  <c r="AT10" i="6" s="1"/>
  <c r="AV10" i="6" s="1"/>
  <c r="AX10" i="6" s="1"/>
  <c r="AZ10" i="6" s="1"/>
  <c r="BB10" i="6" s="1"/>
  <c r="BD10" i="6" s="1"/>
  <c r="BF10" i="6" s="1"/>
  <c r="BH10" i="6" s="1"/>
  <c r="BJ10" i="6" s="1"/>
  <c r="BL10" i="6" s="1"/>
  <c r="BN10" i="6" s="1"/>
  <c r="BP10" i="6" s="1"/>
  <c r="G10" i="6"/>
  <c r="I10" i="6" s="1"/>
  <c r="K10" i="6" s="1"/>
  <c r="O10" i="6" s="1"/>
  <c r="Q10" i="6" s="1"/>
  <c r="S10" i="6" s="1"/>
  <c r="U10" i="6" s="1"/>
  <c r="W10" i="6" s="1"/>
  <c r="Y10" i="6" s="1"/>
  <c r="AA10" i="6" s="1"/>
  <c r="AC10" i="6" s="1"/>
  <c r="AE10" i="6" s="1"/>
  <c r="AG10" i="6" s="1"/>
  <c r="AI10" i="6" s="1"/>
  <c r="AK10" i="6" s="1"/>
  <c r="AM10" i="6" s="1"/>
  <c r="AO10" i="6" s="1"/>
  <c r="AQ10" i="6" s="1"/>
  <c r="AS10" i="6" s="1"/>
  <c r="AU10" i="6" s="1"/>
  <c r="AW10" i="6" s="1"/>
  <c r="AY10" i="6" s="1"/>
  <c r="BA10" i="6" s="1"/>
  <c r="BC10" i="6" s="1"/>
  <c r="BE10" i="6" s="1"/>
  <c r="BG10" i="6" s="1"/>
  <c r="BI10" i="6" s="1"/>
  <c r="BK10" i="6" s="1"/>
  <c r="BM10" i="6" s="1"/>
  <c r="BO10" i="6" s="1"/>
  <c r="F11" i="6"/>
  <c r="H11" i="6" s="1"/>
  <c r="J11" i="6" s="1"/>
  <c r="L11" i="6" s="1"/>
  <c r="N11" i="6" s="1"/>
  <c r="P11" i="6" s="1"/>
  <c r="R11" i="6" s="1"/>
  <c r="T11" i="6" s="1"/>
  <c r="V11" i="6" s="1"/>
  <c r="X11" i="6" s="1"/>
  <c r="Z11" i="6" s="1"/>
  <c r="AB11" i="6" s="1"/>
  <c r="AD11" i="6" s="1"/>
  <c r="AF11" i="6" s="1"/>
  <c r="AH11" i="6" s="1"/>
  <c r="AJ11" i="6" s="1"/>
  <c r="AL11" i="6" s="1"/>
  <c r="AN11" i="6" s="1"/>
  <c r="AP11" i="6" s="1"/>
  <c r="AR11" i="6" s="1"/>
  <c r="AT11" i="6" s="1"/>
  <c r="AV11" i="6" s="1"/>
  <c r="AX11" i="6" s="1"/>
  <c r="AZ11" i="6" s="1"/>
  <c r="BB11" i="6" s="1"/>
  <c r="BD11" i="6" s="1"/>
  <c r="BF11" i="6" s="1"/>
  <c r="BH11" i="6" s="1"/>
  <c r="BJ11" i="6" s="1"/>
  <c r="BL11" i="6" s="1"/>
  <c r="BN11" i="6" s="1"/>
  <c r="BP11" i="6" s="1"/>
  <c r="G11" i="6"/>
  <c r="I11" i="6" s="1"/>
  <c r="K11" i="6" s="1"/>
  <c r="O11" i="6" s="1"/>
  <c r="Q11" i="6" s="1"/>
  <c r="S11" i="6" s="1"/>
  <c r="U11" i="6" s="1"/>
  <c r="W11" i="6" s="1"/>
  <c r="Y11" i="6" s="1"/>
  <c r="AA11" i="6" s="1"/>
  <c r="AC11" i="6" s="1"/>
  <c r="AE11" i="6" s="1"/>
  <c r="AG11" i="6" s="1"/>
  <c r="AI11" i="6" s="1"/>
  <c r="AK11" i="6" s="1"/>
  <c r="AM11" i="6" s="1"/>
  <c r="AO11" i="6" s="1"/>
  <c r="AQ11" i="6" s="1"/>
  <c r="AS11" i="6" s="1"/>
  <c r="AU11" i="6" s="1"/>
  <c r="AW11" i="6" s="1"/>
  <c r="AY11" i="6" s="1"/>
  <c r="BA11" i="6" s="1"/>
  <c r="BC11" i="6" s="1"/>
  <c r="BE11" i="6" s="1"/>
  <c r="BG11" i="6" s="1"/>
  <c r="BI11" i="6" s="1"/>
  <c r="BK11" i="6" s="1"/>
  <c r="BM11" i="6" s="1"/>
  <c r="BO11" i="6" s="1"/>
  <c r="F12" i="6"/>
  <c r="H12" i="6" s="1"/>
  <c r="J12" i="6" s="1"/>
  <c r="L12" i="6" s="1"/>
  <c r="N12" i="6" s="1"/>
  <c r="P12" i="6" s="1"/>
  <c r="R12" i="6" s="1"/>
  <c r="T12" i="6" s="1"/>
  <c r="V12" i="6" s="1"/>
  <c r="X12" i="6" s="1"/>
  <c r="Z12" i="6" s="1"/>
  <c r="AB12" i="6" s="1"/>
  <c r="AD12" i="6" s="1"/>
  <c r="AF12" i="6" s="1"/>
  <c r="AH12" i="6" s="1"/>
  <c r="AJ12" i="6" s="1"/>
  <c r="AL12" i="6" s="1"/>
  <c r="AN12" i="6" s="1"/>
  <c r="AP12" i="6" s="1"/>
  <c r="AR12" i="6" s="1"/>
  <c r="AT12" i="6" s="1"/>
  <c r="AV12" i="6" s="1"/>
  <c r="AX12" i="6" s="1"/>
  <c r="AZ12" i="6" s="1"/>
  <c r="BB12" i="6" s="1"/>
  <c r="BD12" i="6" s="1"/>
  <c r="BF12" i="6" s="1"/>
  <c r="BH12" i="6" s="1"/>
  <c r="BJ12" i="6" s="1"/>
  <c r="BL12" i="6" s="1"/>
  <c r="BN12" i="6" s="1"/>
  <c r="BP12" i="6" s="1"/>
  <c r="G12" i="6"/>
  <c r="I12" i="6" s="1"/>
  <c r="K12" i="6" s="1"/>
  <c r="O12" i="6" s="1"/>
  <c r="Q12" i="6" s="1"/>
  <c r="S12" i="6" s="1"/>
  <c r="U12" i="6" s="1"/>
  <c r="W12" i="6" s="1"/>
  <c r="Y12" i="6" s="1"/>
  <c r="AA12" i="6" s="1"/>
  <c r="AC12" i="6" s="1"/>
  <c r="AE12" i="6" s="1"/>
  <c r="AG12" i="6" s="1"/>
  <c r="AI12" i="6" s="1"/>
  <c r="AK12" i="6" s="1"/>
  <c r="AM12" i="6" s="1"/>
  <c r="AO12" i="6" s="1"/>
  <c r="AQ12" i="6" s="1"/>
  <c r="AS12" i="6" s="1"/>
  <c r="AU12" i="6" s="1"/>
  <c r="AW12" i="6" s="1"/>
  <c r="AY12" i="6" s="1"/>
  <c r="BA12" i="6" s="1"/>
  <c r="BC12" i="6" s="1"/>
  <c r="BE12" i="6" s="1"/>
  <c r="BG12" i="6" s="1"/>
  <c r="BI12" i="6" s="1"/>
  <c r="BK12" i="6" s="1"/>
  <c r="BM12" i="6" s="1"/>
  <c r="BO12" i="6" s="1"/>
  <c r="F13" i="6"/>
  <c r="H13" i="6" s="1"/>
  <c r="J13" i="6" s="1"/>
  <c r="L13" i="6" s="1"/>
  <c r="N13" i="6" s="1"/>
  <c r="P13" i="6" s="1"/>
  <c r="R13" i="6" s="1"/>
  <c r="T13" i="6" s="1"/>
  <c r="V13" i="6" s="1"/>
  <c r="X13" i="6" s="1"/>
  <c r="Z13" i="6" s="1"/>
  <c r="AB13" i="6" s="1"/>
  <c r="AD13" i="6" s="1"/>
  <c r="AF13" i="6" s="1"/>
  <c r="AH13" i="6" s="1"/>
  <c r="AJ13" i="6" s="1"/>
  <c r="AL13" i="6" s="1"/>
  <c r="AN13" i="6" s="1"/>
  <c r="AP13" i="6" s="1"/>
  <c r="AR13" i="6" s="1"/>
  <c r="AT13" i="6" s="1"/>
  <c r="AV13" i="6" s="1"/>
  <c r="AX13" i="6" s="1"/>
  <c r="AZ13" i="6" s="1"/>
  <c r="BB13" i="6" s="1"/>
  <c r="BD13" i="6" s="1"/>
  <c r="BF13" i="6" s="1"/>
  <c r="BH13" i="6" s="1"/>
  <c r="BJ13" i="6" s="1"/>
  <c r="BL13" i="6" s="1"/>
  <c r="BN13" i="6" s="1"/>
  <c r="BP13" i="6" s="1"/>
  <c r="G13" i="6"/>
  <c r="I13" i="6" s="1"/>
  <c r="K13" i="6" s="1"/>
  <c r="O13" i="6" s="1"/>
  <c r="Q13" i="6" s="1"/>
  <c r="S13" i="6" s="1"/>
  <c r="U13" i="6" s="1"/>
  <c r="W13" i="6" s="1"/>
  <c r="Y13" i="6" s="1"/>
  <c r="AA13" i="6" s="1"/>
  <c r="AC13" i="6" s="1"/>
  <c r="AE13" i="6" s="1"/>
  <c r="AG13" i="6" s="1"/>
  <c r="AI13" i="6" s="1"/>
  <c r="AK13" i="6" s="1"/>
  <c r="AM13" i="6" s="1"/>
  <c r="AO13" i="6" s="1"/>
  <c r="AQ13" i="6" s="1"/>
  <c r="AS13" i="6" s="1"/>
  <c r="AU13" i="6" s="1"/>
  <c r="AW13" i="6" s="1"/>
  <c r="AY13" i="6" s="1"/>
  <c r="BA13" i="6" s="1"/>
  <c r="BC13" i="6" s="1"/>
  <c r="BE13" i="6" s="1"/>
  <c r="BG13" i="6" s="1"/>
  <c r="BI13" i="6" s="1"/>
  <c r="BK13" i="6" s="1"/>
  <c r="BM13" i="6" s="1"/>
  <c r="BO13" i="6" s="1"/>
  <c r="F14" i="6"/>
  <c r="G14" i="6"/>
  <c r="H14" i="6"/>
  <c r="I14" i="6"/>
  <c r="Q14" i="6" s="1"/>
  <c r="U14" i="6" s="1"/>
  <c r="Y14" i="6" s="1"/>
  <c r="AC14" i="6" s="1"/>
  <c r="AG14" i="6" s="1"/>
  <c r="AK14" i="6" s="1"/>
  <c r="AO14" i="6" s="1"/>
  <c r="AS14" i="6" s="1"/>
  <c r="AW14" i="6" s="1"/>
  <c r="BA14" i="6" s="1"/>
  <c r="BE14" i="6" s="1"/>
  <c r="BI14" i="6" s="1"/>
  <c r="BM14" i="6" s="1"/>
  <c r="J14" i="6"/>
  <c r="N14" i="6" s="1"/>
  <c r="R14" i="6" s="1"/>
  <c r="V14" i="6" s="1"/>
  <c r="Z14" i="6" s="1"/>
  <c r="AD14" i="6" s="1"/>
  <c r="AH14" i="6" s="1"/>
  <c r="AL14" i="6" s="1"/>
  <c r="AP14" i="6" s="1"/>
  <c r="AT14" i="6" s="1"/>
  <c r="AX14" i="6" s="1"/>
  <c r="BB14" i="6" s="1"/>
  <c r="BF14" i="6" s="1"/>
  <c r="BJ14" i="6" s="1"/>
  <c r="BN14" i="6" s="1"/>
  <c r="K14" i="6"/>
  <c r="O14" i="6" s="1"/>
  <c r="S14" i="6" s="1"/>
  <c r="W14" i="6" s="1"/>
  <c r="AA14" i="6" s="1"/>
  <c r="AE14" i="6" s="1"/>
  <c r="AI14" i="6" s="1"/>
  <c r="AM14" i="6" s="1"/>
  <c r="AQ14" i="6" s="1"/>
  <c r="AU14" i="6" s="1"/>
  <c r="AY14" i="6" s="1"/>
  <c r="BC14" i="6" s="1"/>
  <c r="BG14" i="6" s="1"/>
  <c r="BK14" i="6" s="1"/>
  <c r="BO14" i="6" s="1"/>
  <c r="L14" i="6"/>
  <c r="P14" i="6" s="1"/>
  <c r="T14" i="6" s="1"/>
  <c r="X14" i="6"/>
  <c r="AB14" i="6" s="1"/>
  <c r="AF14" i="6" s="1"/>
  <c r="AJ14" i="6" s="1"/>
  <c r="AN14" i="6" s="1"/>
  <c r="AR14" i="6" s="1"/>
  <c r="AV14" i="6" s="1"/>
  <c r="AZ14" i="6" s="1"/>
  <c r="BD14" i="6" s="1"/>
  <c r="BH14" i="6" s="1"/>
  <c r="BL14" i="6" s="1"/>
  <c r="BP14" i="6" s="1"/>
  <c r="F15" i="6"/>
  <c r="G15" i="6"/>
  <c r="H15" i="6"/>
  <c r="I15" i="6"/>
  <c r="J15" i="6"/>
  <c r="N15" i="6" s="1"/>
  <c r="R15" i="6" s="1"/>
  <c r="V15" i="6" s="1"/>
  <c r="Z15" i="6" s="1"/>
  <c r="AD15" i="6" s="1"/>
  <c r="AH15" i="6" s="1"/>
  <c r="K15" i="6"/>
  <c r="O15" i="6" s="1"/>
  <c r="S15" i="6" s="1"/>
  <c r="W15" i="6" s="1"/>
  <c r="AA15" i="6" s="1"/>
  <c r="AE15" i="6" s="1"/>
  <c r="AI15" i="6" s="1"/>
  <c r="AM15" i="6" s="1"/>
  <c r="AQ15" i="6" s="1"/>
  <c r="AU15" i="6" s="1"/>
  <c r="AY15" i="6" s="1"/>
  <c r="BC15" i="6" s="1"/>
  <c r="BG15" i="6" s="1"/>
  <c r="BK15" i="6" s="1"/>
  <c r="BO15" i="6" s="1"/>
  <c r="L15" i="6"/>
  <c r="P15" i="6" s="1"/>
  <c r="T15" i="6" s="1"/>
  <c r="X15" i="6" s="1"/>
  <c r="AB15" i="6" s="1"/>
  <c r="AF15" i="6" s="1"/>
  <c r="AJ15" i="6" s="1"/>
  <c r="AN15" i="6" s="1"/>
  <c r="AR15" i="6" s="1"/>
  <c r="AV15" i="6" s="1"/>
  <c r="AZ15" i="6" s="1"/>
  <c r="BD15" i="6" s="1"/>
  <c r="BH15" i="6" s="1"/>
  <c r="BL15" i="6" s="1"/>
  <c r="BP15" i="6" s="1"/>
  <c r="Q15" i="6"/>
  <c r="U15" i="6" s="1"/>
  <c r="Y15" i="6" s="1"/>
  <c r="AC15" i="6" s="1"/>
  <c r="AG15" i="6" s="1"/>
  <c r="AK15" i="6" s="1"/>
  <c r="AO15" i="6" s="1"/>
  <c r="AS15" i="6" s="1"/>
  <c r="AW15" i="6" s="1"/>
  <c r="BA15" i="6" s="1"/>
  <c r="BE15" i="6" s="1"/>
  <c r="BI15" i="6" s="1"/>
  <c r="BM15" i="6" s="1"/>
  <c r="AL15" i="6"/>
  <c r="AP15" i="6" s="1"/>
  <c r="AT15" i="6" s="1"/>
  <c r="AX15" i="6" s="1"/>
  <c r="BB15" i="6"/>
  <c r="BF15" i="6" s="1"/>
  <c r="BJ15" i="6" s="1"/>
  <c r="BN15" i="6" s="1"/>
  <c r="F16" i="6"/>
  <c r="G16" i="6"/>
  <c r="K16" i="6" s="1"/>
  <c r="O16" i="6" s="1"/>
  <c r="S16" i="6" s="1"/>
  <c r="W16" i="6" s="1"/>
  <c r="AA16" i="6" s="1"/>
  <c r="AE16" i="6" s="1"/>
  <c r="AI16" i="6" s="1"/>
  <c r="AM16" i="6" s="1"/>
  <c r="AQ16" i="6" s="1"/>
  <c r="AU16" i="6" s="1"/>
  <c r="AY16" i="6" s="1"/>
  <c r="BC16" i="6" s="1"/>
  <c r="BG16" i="6" s="1"/>
  <c r="BK16" i="6" s="1"/>
  <c r="BO16" i="6" s="1"/>
  <c r="H16" i="6"/>
  <c r="L16" i="6" s="1"/>
  <c r="P16" i="6" s="1"/>
  <c r="T16" i="6" s="1"/>
  <c r="X16" i="6" s="1"/>
  <c r="AB16" i="6" s="1"/>
  <c r="AF16" i="6" s="1"/>
  <c r="AJ16" i="6" s="1"/>
  <c r="AN16" i="6" s="1"/>
  <c r="AR16" i="6" s="1"/>
  <c r="AV16" i="6" s="1"/>
  <c r="AZ16" i="6" s="1"/>
  <c r="BD16" i="6" s="1"/>
  <c r="BH16" i="6" s="1"/>
  <c r="BL16" i="6" s="1"/>
  <c r="BP16" i="6" s="1"/>
  <c r="I16" i="6"/>
  <c r="Q16" i="6" s="1"/>
  <c r="U16" i="6" s="1"/>
  <c r="Y16" i="6" s="1"/>
  <c r="AC16" i="6" s="1"/>
  <c r="AG16" i="6" s="1"/>
  <c r="AK16" i="6" s="1"/>
  <c r="AO16" i="6" s="1"/>
  <c r="AS16" i="6" s="1"/>
  <c r="AW16" i="6" s="1"/>
  <c r="BA16" i="6" s="1"/>
  <c r="BE16" i="6" s="1"/>
  <c r="BI16" i="6" s="1"/>
  <c r="BM16" i="6" s="1"/>
  <c r="J16" i="6"/>
  <c r="N16" i="6"/>
  <c r="R16" i="6" s="1"/>
  <c r="V16" i="6" s="1"/>
  <c r="Z16" i="6" s="1"/>
  <c r="AD16" i="6" s="1"/>
  <c r="AH16" i="6" s="1"/>
  <c r="AL16" i="6" s="1"/>
  <c r="AP16" i="6" s="1"/>
  <c r="AT16" i="6" s="1"/>
  <c r="AX16" i="6" s="1"/>
  <c r="BB16" i="6" s="1"/>
  <c r="BF16" i="6" s="1"/>
  <c r="BJ16" i="6" s="1"/>
  <c r="BN16" i="6" s="1"/>
  <c r="F17" i="6"/>
  <c r="J17" i="6" s="1"/>
  <c r="N17" i="6" s="1"/>
  <c r="R17" i="6" s="1"/>
  <c r="V17" i="6" s="1"/>
  <c r="Z17" i="6" s="1"/>
  <c r="AD17" i="6" s="1"/>
  <c r="AH17" i="6" s="1"/>
  <c r="AL17" i="6" s="1"/>
  <c r="AP17" i="6" s="1"/>
  <c r="AT17" i="6" s="1"/>
  <c r="AX17" i="6" s="1"/>
  <c r="BB17" i="6" s="1"/>
  <c r="BF17" i="6" s="1"/>
  <c r="BJ17" i="6" s="1"/>
  <c r="BN17" i="6" s="1"/>
  <c r="G17" i="6"/>
  <c r="K17" i="6" s="1"/>
  <c r="O17" i="6" s="1"/>
  <c r="S17" i="6" s="1"/>
  <c r="W17" i="6" s="1"/>
  <c r="AA17" i="6" s="1"/>
  <c r="AE17" i="6" s="1"/>
  <c r="AI17" i="6" s="1"/>
  <c r="AM17" i="6" s="1"/>
  <c r="AQ17" i="6" s="1"/>
  <c r="AU17" i="6" s="1"/>
  <c r="AY17" i="6" s="1"/>
  <c r="BC17" i="6" s="1"/>
  <c r="BG17" i="6" s="1"/>
  <c r="BK17" i="6" s="1"/>
  <c r="BO17" i="6" s="1"/>
  <c r="H17" i="6"/>
  <c r="I17" i="6"/>
  <c r="L17" i="6"/>
  <c r="P17" i="6" s="1"/>
  <c r="T17" i="6" s="1"/>
  <c r="X17" i="6" s="1"/>
  <c r="AB17" i="6" s="1"/>
  <c r="AF17" i="6" s="1"/>
  <c r="AJ17" i="6" s="1"/>
  <c r="AN17" i="6" s="1"/>
  <c r="AR17" i="6" s="1"/>
  <c r="AV17" i="6" s="1"/>
  <c r="AZ17" i="6" s="1"/>
  <c r="BD17" i="6" s="1"/>
  <c r="BH17" i="6" s="1"/>
  <c r="BL17" i="6" s="1"/>
  <c r="BP17" i="6" s="1"/>
  <c r="Q17" i="6"/>
  <c r="U17" i="6" s="1"/>
  <c r="Y17" i="6" s="1"/>
  <c r="AC17" i="6" s="1"/>
  <c r="AG17" i="6" s="1"/>
  <c r="AK17" i="6" s="1"/>
  <c r="AO17" i="6" s="1"/>
  <c r="AS17" i="6" s="1"/>
  <c r="AW17" i="6" s="1"/>
  <c r="BA17" i="6" s="1"/>
  <c r="BE17" i="6" s="1"/>
  <c r="BI17" i="6" s="1"/>
  <c r="BM17" i="6" s="1"/>
  <c r="F18" i="6"/>
  <c r="G18" i="6"/>
  <c r="H18" i="6"/>
  <c r="I18" i="6"/>
  <c r="Q18" i="6" s="1"/>
  <c r="U18" i="6" s="1"/>
  <c r="Y18" i="6" s="1"/>
  <c r="AC18" i="6" s="1"/>
  <c r="AG18" i="6" s="1"/>
  <c r="AK18" i="6" s="1"/>
  <c r="AO18" i="6" s="1"/>
  <c r="AS18" i="6" s="1"/>
  <c r="AW18" i="6" s="1"/>
  <c r="BA18" i="6" s="1"/>
  <c r="BE18" i="6" s="1"/>
  <c r="BI18" i="6" s="1"/>
  <c r="BM18" i="6" s="1"/>
  <c r="J18" i="6"/>
  <c r="N18" i="6" s="1"/>
  <c r="R18" i="6" s="1"/>
  <c r="V18" i="6" s="1"/>
  <c r="Z18" i="6" s="1"/>
  <c r="AD18" i="6" s="1"/>
  <c r="AH18" i="6" s="1"/>
  <c r="AL18" i="6" s="1"/>
  <c r="AP18" i="6" s="1"/>
  <c r="AT18" i="6" s="1"/>
  <c r="AX18" i="6" s="1"/>
  <c r="BB18" i="6" s="1"/>
  <c r="BF18" i="6" s="1"/>
  <c r="BJ18" i="6" s="1"/>
  <c r="BN18" i="6" s="1"/>
  <c r="K18" i="6"/>
  <c r="O18" i="6" s="1"/>
  <c r="S18" i="6" s="1"/>
  <c r="W18" i="6" s="1"/>
  <c r="AA18" i="6" s="1"/>
  <c r="AE18" i="6" s="1"/>
  <c r="AI18" i="6" s="1"/>
  <c r="AM18" i="6" s="1"/>
  <c r="AQ18" i="6" s="1"/>
  <c r="AU18" i="6" s="1"/>
  <c r="AY18" i="6" s="1"/>
  <c r="BC18" i="6" s="1"/>
  <c r="BG18" i="6" s="1"/>
  <c r="BK18" i="6" s="1"/>
  <c r="BO18" i="6" s="1"/>
  <c r="L18" i="6"/>
  <c r="P18" i="6" s="1"/>
  <c r="T18" i="6" s="1"/>
  <c r="X18" i="6" s="1"/>
  <c r="AB18" i="6" s="1"/>
  <c r="AF18" i="6" s="1"/>
  <c r="AJ18" i="6" s="1"/>
  <c r="AN18" i="6" s="1"/>
  <c r="AR18" i="6" s="1"/>
  <c r="AV18" i="6" s="1"/>
  <c r="AZ18" i="6" s="1"/>
  <c r="BD18" i="6" s="1"/>
  <c r="BH18" i="6" s="1"/>
  <c r="BL18" i="6" s="1"/>
  <c r="BP18" i="6" s="1"/>
  <c r="F19" i="6"/>
  <c r="G19" i="6"/>
  <c r="H19" i="6"/>
  <c r="I19" i="6"/>
  <c r="J19" i="6"/>
  <c r="K19" i="6"/>
  <c r="L19" i="6"/>
  <c r="P19" i="6" s="1"/>
  <c r="T19" i="6" s="1"/>
  <c r="X19" i="6" s="1"/>
  <c r="AB19" i="6" s="1"/>
  <c r="AF19" i="6" s="1"/>
  <c r="AJ19" i="6" s="1"/>
  <c r="AN19" i="6" s="1"/>
  <c r="AR19" i="6" s="1"/>
  <c r="AV19" i="6" s="1"/>
  <c r="AZ19" i="6" s="1"/>
  <c r="BD19" i="6" s="1"/>
  <c r="BH19" i="6" s="1"/>
  <c r="BL19" i="6" s="1"/>
  <c r="BP19" i="6" s="1"/>
  <c r="N19" i="6"/>
  <c r="R19" i="6" s="1"/>
  <c r="V19" i="6" s="1"/>
  <c r="Z19" i="6" s="1"/>
  <c r="AD19" i="6" s="1"/>
  <c r="AH19" i="6" s="1"/>
  <c r="AL19" i="6" s="1"/>
  <c r="AP19" i="6" s="1"/>
  <c r="AT19" i="6" s="1"/>
  <c r="AX19" i="6" s="1"/>
  <c r="BB19" i="6" s="1"/>
  <c r="BF19" i="6" s="1"/>
  <c r="BJ19" i="6" s="1"/>
  <c r="BN19" i="6" s="1"/>
  <c r="O19" i="6"/>
  <c r="S19" i="6" s="1"/>
  <c r="W19" i="6" s="1"/>
  <c r="AA19" i="6" s="1"/>
  <c r="AE19" i="6" s="1"/>
  <c r="AI19" i="6" s="1"/>
  <c r="AM19" i="6" s="1"/>
  <c r="AQ19" i="6" s="1"/>
  <c r="AU19" i="6" s="1"/>
  <c r="AY19" i="6" s="1"/>
  <c r="BC19" i="6" s="1"/>
  <c r="BG19" i="6" s="1"/>
  <c r="BK19" i="6" s="1"/>
  <c r="BO19" i="6" s="1"/>
  <c r="Q19" i="6"/>
  <c r="U19" i="6" s="1"/>
  <c r="Y19" i="6" s="1"/>
  <c r="AC19" i="6" s="1"/>
  <c r="AG19" i="6" s="1"/>
  <c r="AK19" i="6" s="1"/>
  <c r="AO19" i="6" s="1"/>
  <c r="AS19" i="6" s="1"/>
  <c r="AW19" i="6" s="1"/>
  <c r="BA19" i="6" s="1"/>
  <c r="BE19" i="6" s="1"/>
  <c r="BI19" i="6" s="1"/>
  <c r="BM19" i="6" s="1"/>
  <c r="F20" i="6"/>
  <c r="G20" i="6"/>
  <c r="H20" i="6"/>
  <c r="L20" i="6" s="1"/>
  <c r="P20" i="6" s="1"/>
  <c r="T20" i="6" s="1"/>
  <c r="X20" i="6" s="1"/>
  <c r="AB20" i="6" s="1"/>
  <c r="AF20" i="6" s="1"/>
  <c r="AJ20" i="6" s="1"/>
  <c r="AN20" i="6" s="1"/>
  <c r="AR20" i="6" s="1"/>
  <c r="AV20" i="6" s="1"/>
  <c r="AZ20" i="6" s="1"/>
  <c r="BD20" i="6" s="1"/>
  <c r="BH20" i="6" s="1"/>
  <c r="BL20" i="6" s="1"/>
  <c r="BP20" i="6" s="1"/>
  <c r="I20" i="6"/>
  <c r="Q20" i="6" s="1"/>
  <c r="U20" i="6" s="1"/>
  <c r="Y20" i="6" s="1"/>
  <c r="AC20" i="6" s="1"/>
  <c r="AG20" i="6" s="1"/>
  <c r="AK20" i="6" s="1"/>
  <c r="AO20" i="6" s="1"/>
  <c r="AS20" i="6" s="1"/>
  <c r="AW20" i="6" s="1"/>
  <c r="BA20" i="6" s="1"/>
  <c r="BE20" i="6" s="1"/>
  <c r="BI20" i="6" s="1"/>
  <c r="BM20" i="6" s="1"/>
  <c r="J20" i="6"/>
  <c r="N20" i="6" s="1"/>
  <c r="R20" i="6" s="1"/>
  <c r="V20" i="6" s="1"/>
  <c r="Z20" i="6" s="1"/>
  <c r="AD20" i="6" s="1"/>
  <c r="AH20" i="6" s="1"/>
  <c r="AL20" i="6" s="1"/>
  <c r="AP20" i="6" s="1"/>
  <c r="AT20" i="6" s="1"/>
  <c r="AX20" i="6" s="1"/>
  <c r="BB20" i="6" s="1"/>
  <c r="BF20" i="6" s="1"/>
  <c r="BJ20" i="6" s="1"/>
  <c r="BN20" i="6" s="1"/>
  <c r="K20" i="6"/>
  <c r="O20" i="6" s="1"/>
  <c r="S20" i="6" s="1"/>
  <c r="W20" i="6" s="1"/>
  <c r="AA20" i="6" s="1"/>
  <c r="AE20" i="6" s="1"/>
  <c r="AI20" i="6" s="1"/>
  <c r="AM20" i="6" s="1"/>
  <c r="AQ20" i="6" s="1"/>
  <c r="AU20" i="6" s="1"/>
  <c r="AY20" i="6" s="1"/>
  <c r="BC20" i="6" s="1"/>
  <c r="BG20" i="6" s="1"/>
  <c r="BK20" i="6" s="1"/>
  <c r="BO20" i="6" s="1"/>
  <c r="F21" i="6"/>
  <c r="G21" i="6"/>
  <c r="H21" i="6"/>
  <c r="I21" i="6"/>
  <c r="J21" i="6"/>
  <c r="N21" i="6" s="1"/>
  <c r="R21" i="6" s="1"/>
  <c r="V21" i="6" s="1"/>
  <c r="Z21" i="6" s="1"/>
  <c r="AD21" i="6" s="1"/>
  <c r="AH21" i="6" s="1"/>
  <c r="AL21" i="6" s="1"/>
  <c r="AP21" i="6" s="1"/>
  <c r="AT21" i="6" s="1"/>
  <c r="AX21" i="6" s="1"/>
  <c r="BB21" i="6" s="1"/>
  <c r="BF21" i="6" s="1"/>
  <c r="BJ21" i="6" s="1"/>
  <c r="BN21" i="6" s="1"/>
  <c r="K21" i="6"/>
  <c r="L21" i="6"/>
  <c r="P21" i="6" s="1"/>
  <c r="T21" i="6" s="1"/>
  <c r="X21" i="6" s="1"/>
  <c r="AB21" i="6" s="1"/>
  <c r="AF21" i="6" s="1"/>
  <c r="AJ21" i="6" s="1"/>
  <c r="AN21" i="6" s="1"/>
  <c r="AR21" i="6" s="1"/>
  <c r="AV21" i="6" s="1"/>
  <c r="AZ21" i="6" s="1"/>
  <c r="BD21" i="6" s="1"/>
  <c r="BH21" i="6" s="1"/>
  <c r="BL21" i="6" s="1"/>
  <c r="BP21" i="6" s="1"/>
  <c r="Q21" i="6"/>
  <c r="U21" i="6" s="1"/>
  <c r="Y21" i="6" s="1"/>
  <c r="AC21" i="6" s="1"/>
  <c r="AG21" i="6" s="1"/>
  <c r="AK21" i="6" s="1"/>
  <c r="AO21" i="6" s="1"/>
  <c r="AS21" i="6" s="1"/>
  <c r="AW21" i="6" s="1"/>
  <c r="BA21" i="6" s="1"/>
  <c r="BE21" i="6" s="1"/>
  <c r="BI21" i="6" s="1"/>
  <c r="BM21" i="6" s="1"/>
  <c r="O21" i="6"/>
  <c r="S21" i="6" s="1"/>
  <c r="W21" i="6" s="1"/>
  <c r="AA21" i="6" s="1"/>
  <c r="AE21" i="6" s="1"/>
  <c r="AI21" i="6" s="1"/>
  <c r="AM21" i="6" s="1"/>
  <c r="AQ21" i="6" s="1"/>
  <c r="AU21" i="6" s="1"/>
  <c r="AY21" i="6" s="1"/>
  <c r="BC21" i="6" s="1"/>
  <c r="BG21" i="6" s="1"/>
  <c r="BK21" i="6" s="1"/>
  <c r="BO21" i="6" s="1"/>
  <c r="F22" i="6"/>
  <c r="G22" i="6" s="1"/>
  <c r="K22" i="6" s="1"/>
  <c r="H22" i="6"/>
  <c r="L22" i="6" s="1"/>
  <c r="P22" i="6" s="1"/>
  <c r="T22" i="6" s="1"/>
  <c r="X22" i="6" s="1"/>
  <c r="AB22" i="6" s="1"/>
  <c r="AF22" i="6" s="1"/>
  <c r="AJ22" i="6" s="1"/>
  <c r="AN22" i="6" s="1"/>
  <c r="AR22" i="6" s="1"/>
  <c r="AV22" i="6" s="1"/>
  <c r="AZ22" i="6" s="1"/>
  <c r="BD22" i="6" s="1"/>
  <c r="BH22" i="6" s="1"/>
  <c r="BL22" i="6" s="1"/>
  <c r="BP22" i="6" s="1"/>
  <c r="I22" i="6"/>
  <c r="Q22" i="6" s="1"/>
  <c r="U22" i="6" s="1"/>
  <c r="Y22" i="6" s="1"/>
  <c r="AC22" i="6" s="1"/>
  <c r="AG22" i="6" s="1"/>
  <c r="AK22" i="6" s="1"/>
  <c r="AO22" i="6" s="1"/>
  <c r="AS22" i="6" s="1"/>
  <c r="AW22" i="6" s="1"/>
  <c r="BA22" i="6" s="1"/>
  <c r="BE22" i="6" s="1"/>
  <c r="BI22" i="6" s="1"/>
  <c r="BM22" i="6" s="1"/>
  <c r="O22" i="6"/>
  <c r="S22" i="6" s="1"/>
  <c r="W22" i="6" s="1"/>
  <c r="AA22" i="6" s="1"/>
  <c r="AE22" i="6" s="1"/>
  <c r="AI22" i="6" s="1"/>
  <c r="AM22" i="6" s="1"/>
  <c r="AQ22" i="6" s="1"/>
  <c r="AU22" i="6" s="1"/>
  <c r="AY22" i="6" s="1"/>
  <c r="BC22" i="6" s="1"/>
  <c r="BG22" i="6" s="1"/>
  <c r="BK22" i="6" s="1"/>
  <c r="BO22" i="6" s="1"/>
  <c r="F23" i="6"/>
  <c r="G23" i="6" s="1"/>
  <c r="K23" i="6" s="1"/>
  <c r="O23" i="6" s="1"/>
  <c r="S23" i="6" s="1"/>
  <c r="W23" i="6" s="1"/>
  <c r="AA23" i="6" s="1"/>
  <c r="AE23" i="6" s="1"/>
  <c r="AI23" i="6" s="1"/>
  <c r="AM23" i="6" s="1"/>
  <c r="AQ23" i="6" s="1"/>
  <c r="AU23" i="6" s="1"/>
  <c r="AY23" i="6" s="1"/>
  <c r="BC23" i="6" s="1"/>
  <c r="BG23" i="6" s="1"/>
  <c r="BK23" i="6" s="1"/>
  <c r="BO23" i="6" s="1"/>
  <c r="H23" i="6"/>
  <c r="L23" i="6" s="1"/>
  <c r="P23" i="6" s="1"/>
  <c r="T23" i="6" s="1"/>
  <c r="X23" i="6" s="1"/>
  <c r="AB23" i="6" s="1"/>
  <c r="AF23" i="6" s="1"/>
  <c r="AJ23" i="6" s="1"/>
  <c r="AN23" i="6" s="1"/>
  <c r="AR23" i="6" s="1"/>
  <c r="AV23" i="6" s="1"/>
  <c r="AZ23" i="6" s="1"/>
  <c r="BD23" i="6" s="1"/>
  <c r="BH23" i="6" s="1"/>
  <c r="BL23" i="6" s="1"/>
  <c r="BP23" i="6" s="1"/>
  <c r="I23" i="6"/>
  <c r="Q23" i="6" s="1"/>
  <c r="U23" i="6" s="1"/>
  <c r="Y23" i="6" s="1"/>
  <c r="AC23" i="6" s="1"/>
  <c r="AG23" i="6" s="1"/>
  <c r="AK23" i="6" s="1"/>
  <c r="AO23" i="6" s="1"/>
  <c r="AS23" i="6" s="1"/>
  <c r="AW23" i="6" s="1"/>
  <c r="BA23" i="6" s="1"/>
  <c r="BE23" i="6" s="1"/>
  <c r="BI23" i="6" s="1"/>
  <c r="BM23" i="6" s="1"/>
  <c r="F24" i="6"/>
  <c r="G24" i="6" s="1"/>
  <c r="K24" i="6" s="1"/>
  <c r="O24" i="6" s="1"/>
  <c r="S24" i="6" s="1"/>
  <c r="W24" i="6" s="1"/>
  <c r="AA24" i="6" s="1"/>
  <c r="AE24" i="6" s="1"/>
  <c r="AI24" i="6" s="1"/>
  <c r="AM24" i="6" s="1"/>
  <c r="AQ24" i="6" s="1"/>
  <c r="AU24" i="6" s="1"/>
  <c r="AY24" i="6" s="1"/>
  <c r="BC24" i="6" s="1"/>
  <c r="BG24" i="6" s="1"/>
  <c r="BK24" i="6" s="1"/>
  <c r="BO24" i="6" s="1"/>
  <c r="H24" i="6"/>
  <c r="L24" i="6" s="1"/>
  <c r="P24" i="6" s="1"/>
  <c r="T24" i="6" s="1"/>
  <c r="X24" i="6" s="1"/>
  <c r="AB24" i="6" s="1"/>
  <c r="AF24" i="6" s="1"/>
  <c r="AJ24" i="6" s="1"/>
  <c r="AN24" i="6" s="1"/>
  <c r="AR24" i="6" s="1"/>
  <c r="AV24" i="6" s="1"/>
  <c r="AZ24" i="6" s="1"/>
  <c r="BD24" i="6" s="1"/>
  <c r="BH24" i="6" s="1"/>
  <c r="BL24" i="6" s="1"/>
  <c r="BP24" i="6" s="1"/>
  <c r="I24" i="6"/>
  <c r="Q24" i="6" s="1"/>
  <c r="U24" i="6" s="1"/>
  <c r="Y24" i="6" s="1"/>
  <c r="AC24" i="6" s="1"/>
  <c r="AG24" i="6" s="1"/>
  <c r="AK24" i="6" s="1"/>
  <c r="AO24" i="6" s="1"/>
  <c r="AS24" i="6" s="1"/>
  <c r="AW24" i="6" s="1"/>
  <c r="BA24" i="6" s="1"/>
  <c r="BE24" i="6" s="1"/>
  <c r="BI24" i="6" s="1"/>
  <c r="BM24" i="6" s="1"/>
  <c r="F25" i="6"/>
  <c r="G25" i="6" s="1"/>
  <c r="K25" i="6" s="1"/>
  <c r="O25" i="6" s="1"/>
  <c r="S25" i="6" s="1"/>
  <c r="W25" i="6" s="1"/>
  <c r="AA25" i="6" s="1"/>
  <c r="AE25" i="6" s="1"/>
  <c r="AI25" i="6" s="1"/>
  <c r="AM25" i="6" s="1"/>
  <c r="AQ25" i="6" s="1"/>
  <c r="AU25" i="6" s="1"/>
  <c r="AY25" i="6" s="1"/>
  <c r="BC25" i="6" s="1"/>
  <c r="BG25" i="6" s="1"/>
  <c r="BK25" i="6" s="1"/>
  <c r="BO25" i="6" s="1"/>
  <c r="H25" i="6"/>
  <c r="L25" i="6" s="1"/>
  <c r="P25" i="6" s="1"/>
  <c r="T25" i="6" s="1"/>
  <c r="X25" i="6" s="1"/>
  <c r="AB25" i="6" s="1"/>
  <c r="AF25" i="6" s="1"/>
  <c r="AJ25" i="6" s="1"/>
  <c r="AN25" i="6" s="1"/>
  <c r="AR25" i="6" s="1"/>
  <c r="AV25" i="6" s="1"/>
  <c r="AZ25" i="6" s="1"/>
  <c r="BD25" i="6" s="1"/>
  <c r="BH25" i="6" s="1"/>
  <c r="BL25" i="6" s="1"/>
  <c r="BP25" i="6" s="1"/>
  <c r="I25" i="6"/>
  <c r="Q25" i="6" s="1"/>
  <c r="U25" i="6" s="1"/>
  <c r="Y25" i="6" s="1"/>
  <c r="AC25" i="6" s="1"/>
  <c r="AG25" i="6" s="1"/>
  <c r="AK25" i="6" s="1"/>
  <c r="AO25" i="6" s="1"/>
  <c r="AS25" i="6" s="1"/>
  <c r="AW25" i="6" s="1"/>
  <c r="BA25" i="6" s="1"/>
  <c r="BE25" i="6" s="1"/>
  <c r="BI25" i="6" s="1"/>
  <c r="BM25" i="6" s="1"/>
  <c r="F26" i="6"/>
  <c r="G26" i="6" s="1"/>
  <c r="K26" i="6" s="1"/>
  <c r="O26" i="6" s="1"/>
  <c r="S26" i="6" s="1"/>
  <c r="W26" i="6" s="1"/>
  <c r="AA26" i="6" s="1"/>
  <c r="AE26" i="6" s="1"/>
  <c r="AI26" i="6" s="1"/>
  <c r="AM26" i="6" s="1"/>
  <c r="AQ26" i="6" s="1"/>
  <c r="AU26" i="6" s="1"/>
  <c r="AY26" i="6" s="1"/>
  <c r="BC26" i="6" s="1"/>
  <c r="BG26" i="6" s="1"/>
  <c r="BK26" i="6" s="1"/>
  <c r="BO26" i="6" s="1"/>
  <c r="H26" i="6"/>
  <c r="L26" i="6" s="1"/>
  <c r="P26" i="6" s="1"/>
  <c r="T26" i="6" s="1"/>
  <c r="X26" i="6" s="1"/>
  <c r="AB26" i="6" s="1"/>
  <c r="AF26" i="6" s="1"/>
  <c r="AJ26" i="6" s="1"/>
  <c r="AN26" i="6" s="1"/>
  <c r="AR26" i="6" s="1"/>
  <c r="AV26" i="6" s="1"/>
  <c r="AZ26" i="6" s="1"/>
  <c r="BD26" i="6" s="1"/>
  <c r="BH26" i="6" s="1"/>
  <c r="BL26" i="6" s="1"/>
  <c r="BP26" i="6" s="1"/>
  <c r="I26" i="6"/>
  <c r="Q26" i="6"/>
  <c r="U26" i="6" s="1"/>
  <c r="Y26" i="6" s="1"/>
  <c r="AC26" i="6" s="1"/>
  <c r="AG26" i="6" s="1"/>
  <c r="AK26" i="6" s="1"/>
  <c r="AO26" i="6" s="1"/>
  <c r="AS26" i="6" s="1"/>
  <c r="AW26" i="6" s="1"/>
  <c r="BA26" i="6" s="1"/>
  <c r="BE26" i="6" s="1"/>
  <c r="BI26" i="6" s="1"/>
  <c r="BM26" i="6" s="1"/>
  <c r="F27" i="6"/>
  <c r="G27" i="6" s="1"/>
  <c r="K27" i="6" s="1"/>
  <c r="O27" i="6" s="1"/>
  <c r="S27" i="6" s="1"/>
  <c r="W27" i="6" s="1"/>
  <c r="AA27" i="6" s="1"/>
  <c r="AE27" i="6" s="1"/>
  <c r="AI27" i="6" s="1"/>
  <c r="AM27" i="6" s="1"/>
  <c r="AQ27" i="6" s="1"/>
  <c r="AU27" i="6" s="1"/>
  <c r="AY27" i="6" s="1"/>
  <c r="BC27" i="6" s="1"/>
  <c r="BG27" i="6" s="1"/>
  <c r="BK27" i="6" s="1"/>
  <c r="BO27" i="6" s="1"/>
  <c r="H27" i="6"/>
  <c r="L27" i="6" s="1"/>
  <c r="P27" i="6" s="1"/>
  <c r="T27" i="6" s="1"/>
  <c r="X27" i="6" s="1"/>
  <c r="AB27" i="6" s="1"/>
  <c r="AF27" i="6" s="1"/>
  <c r="AJ27" i="6" s="1"/>
  <c r="AN27" i="6" s="1"/>
  <c r="AR27" i="6" s="1"/>
  <c r="AV27" i="6" s="1"/>
  <c r="AZ27" i="6" s="1"/>
  <c r="BD27" i="6" s="1"/>
  <c r="BH27" i="6" s="1"/>
  <c r="BL27" i="6" s="1"/>
  <c r="BP27" i="6" s="1"/>
  <c r="I27" i="6"/>
  <c r="Q27" i="6" s="1"/>
  <c r="U27" i="6" s="1"/>
  <c r="Y27" i="6" s="1"/>
  <c r="AC27" i="6" s="1"/>
  <c r="AG27" i="6" s="1"/>
  <c r="AK27" i="6" s="1"/>
  <c r="AO27" i="6" s="1"/>
  <c r="AS27" i="6" s="1"/>
  <c r="AW27" i="6" s="1"/>
  <c r="BA27" i="6" s="1"/>
  <c r="BE27" i="6" s="1"/>
  <c r="BI27" i="6" s="1"/>
  <c r="BM27" i="6" s="1"/>
  <c r="F28" i="6"/>
  <c r="G28" i="6" s="1"/>
  <c r="K28" i="6" s="1"/>
  <c r="O28" i="6" s="1"/>
  <c r="S28" i="6" s="1"/>
  <c r="W28" i="6" s="1"/>
  <c r="AA28" i="6" s="1"/>
  <c r="AE28" i="6" s="1"/>
  <c r="AI28" i="6" s="1"/>
  <c r="AM28" i="6" s="1"/>
  <c r="AQ28" i="6" s="1"/>
  <c r="AU28" i="6" s="1"/>
  <c r="AY28" i="6" s="1"/>
  <c r="BC28" i="6" s="1"/>
  <c r="BG28" i="6" s="1"/>
  <c r="BK28" i="6" s="1"/>
  <c r="BO28" i="6" s="1"/>
  <c r="H28" i="6"/>
  <c r="L28" i="6" s="1"/>
  <c r="P28" i="6" s="1"/>
  <c r="T28" i="6" s="1"/>
  <c r="X28" i="6" s="1"/>
  <c r="AB28" i="6" s="1"/>
  <c r="AF28" i="6" s="1"/>
  <c r="AJ28" i="6" s="1"/>
  <c r="AN28" i="6" s="1"/>
  <c r="AR28" i="6" s="1"/>
  <c r="AV28" i="6" s="1"/>
  <c r="AZ28" i="6" s="1"/>
  <c r="BD28" i="6" s="1"/>
  <c r="BH28" i="6" s="1"/>
  <c r="BL28" i="6" s="1"/>
  <c r="BP28" i="6" s="1"/>
  <c r="I28" i="6"/>
  <c r="Q28" i="6" s="1"/>
  <c r="U28" i="6" s="1"/>
  <c r="Y28" i="6" s="1"/>
  <c r="AC28" i="6" s="1"/>
  <c r="AG28" i="6" s="1"/>
  <c r="AK28" i="6" s="1"/>
  <c r="AO28" i="6" s="1"/>
  <c r="AS28" i="6" s="1"/>
  <c r="AW28" i="6" s="1"/>
  <c r="BA28" i="6" s="1"/>
  <c r="BE28" i="6" s="1"/>
  <c r="BI28" i="6" s="1"/>
  <c r="BM28" i="6" s="1"/>
  <c r="F29" i="6"/>
  <c r="G29" i="6" s="1"/>
  <c r="K29" i="6" s="1"/>
  <c r="O29" i="6" s="1"/>
  <c r="S29" i="6" s="1"/>
  <c r="W29" i="6" s="1"/>
  <c r="AA29" i="6" s="1"/>
  <c r="AE29" i="6" s="1"/>
  <c r="AI29" i="6" s="1"/>
  <c r="AM29" i="6" s="1"/>
  <c r="AQ29" i="6" s="1"/>
  <c r="AU29" i="6" s="1"/>
  <c r="AY29" i="6" s="1"/>
  <c r="BC29" i="6" s="1"/>
  <c r="BG29" i="6" s="1"/>
  <c r="BK29" i="6" s="1"/>
  <c r="BO29" i="6" s="1"/>
  <c r="H29" i="6"/>
  <c r="L29" i="6" s="1"/>
  <c r="P29" i="6" s="1"/>
  <c r="T29" i="6" s="1"/>
  <c r="X29" i="6" s="1"/>
  <c r="AB29" i="6" s="1"/>
  <c r="AF29" i="6" s="1"/>
  <c r="AJ29" i="6" s="1"/>
  <c r="AN29" i="6" s="1"/>
  <c r="AR29" i="6" s="1"/>
  <c r="AV29" i="6" s="1"/>
  <c r="AZ29" i="6" s="1"/>
  <c r="BD29" i="6" s="1"/>
  <c r="BH29" i="6" s="1"/>
  <c r="BL29" i="6" s="1"/>
  <c r="BP29" i="6" s="1"/>
  <c r="I29" i="6"/>
  <c r="Q29" i="6"/>
  <c r="U29" i="6" s="1"/>
  <c r="Y29" i="6" s="1"/>
  <c r="AC29" i="6" s="1"/>
  <c r="AG29" i="6" s="1"/>
  <c r="AK29" i="6" s="1"/>
  <c r="AO29" i="6" s="1"/>
  <c r="AS29" i="6" s="1"/>
  <c r="AW29" i="6" s="1"/>
  <c r="BA29" i="6" s="1"/>
  <c r="BE29" i="6" s="1"/>
  <c r="BI29" i="6" s="1"/>
  <c r="BM29" i="6" s="1"/>
  <c r="F30" i="6"/>
  <c r="I30" i="6"/>
  <c r="Q30" i="6" s="1"/>
  <c r="U30" i="6" s="1"/>
  <c r="Y30" i="6" s="1"/>
  <c r="AC30" i="6" s="1"/>
  <c r="AG30" i="6" s="1"/>
  <c r="AK30" i="6" s="1"/>
  <c r="AO30" i="6" s="1"/>
  <c r="AS30" i="6" s="1"/>
  <c r="AW30" i="6" s="1"/>
  <c r="BA30" i="6" s="1"/>
  <c r="BE30" i="6" s="1"/>
  <c r="BI30" i="6" s="1"/>
  <c r="BM30" i="6" s="1"/>
  <c r="F31" i="6"/>
  <c r="G31" i="6" s="1"/>
  <c r="I31" i="6"/>
  <c r="Q31" i="6" s="1"/>
  <c r="U31" i="6" s="1"/>
  <c r="Y31" i="6" s="1"/>
  <c r="AC31" i="6" s="1"/>
  <c r="AG31" i="6" s="1"/>
  <c r="AK31" i="6" s="1"/>
  <c r="AO31" i="6" s="1"/>
  <c r="AS31" i="6" s="1"/>
  <c r="AW31" i="6" s="1"/>
  <c r="BA31" i="6" s="1"/>
  <c r="BE31" i="6" s="1"/>
  <c r="BI31" i="6" s="1"/>
  <c r="BM31" i="6" s="1"/>
  <c r="F32" i="6"/>
  <c r="J32" i="6" s="1"/>
  <c r="I32" i="6"/>
  <c r="Q32" i="6" s="1"/>
  <c r="U32" i="6" s="1"/>
  <c r="Y32" i="6" s="1"/>
  <c r="AC32" i="6" s="1"/>
  <c r="AG32" i="6" s="1"/>
  <c r="AK32" i="6" s="1"/>
  <c r="AO32" i="6" s="1"/>
  <c r="AS32" i="6" s="1"/>
  <c r="AW32" i="6" s="1"/>
  <c r="BA32" i="6" s="1"/>
  <c r="BE32" i="6" s="1"/>
  <c r="BI32" i="6" s="1"/>
  <c r="BM32" i="6" s="1"/>
  <c r="N32" i="6"/>
  <c r="R32" i="6" s="1"/>
  <c r="V32" i="6" s="1"/>
  <c r="Z32" i="6" s="1"/>
  <c r="AD32" i="6" s="1"/>
  <c r="AH32" i="6" s="1"/>
  <c r="AL32" i="6" s="1"/>
  <c r="AP32" i="6" s="1"/>
  <c r="AT32" i="6" s="1"/>
  <c r="AX32" i="6" s="1"/>
  <c r="BB32" i="6" s="1"/>
  <c r="BF32" i="6" s="1"/>
  <c r="BJ32" i="6" s="1"/>
  <c r="BN32" i="6" s="1"/>
  <c r="F33" i="6"/>
  <c r="I33" i="6"/>
  <c r="Q33" i="6" s="1"/>
  <c r="U33" i="6" s="1"/>
  <c r="Y33" i="6" s="1"/>
  <c r="AC33" i="6" s="1"/>
  <c r="AG33" i="6" s="1"/>
  <c r="AK33" i="6" s="1"/>
  <c r="AO33" i="6" s="1"/>
  <c r="AS33" i="6" s="1"/>
  <c r="AW33" i="6" s="1"/>
  <c r="BA33" i="6" s="1"/>
  <c r="BE33" i="6" s="1"/>
  <c r="BI33" i="6" s="1"/>
  <c r="BM33" i="6" s="1"/>
  <c r="F38" i="6"/>
  <c r="I38" i="6"/>
  <c r="Q38" i="6" s="1"/>
  <c r="U38" i="6" s="1"/>
  <c r="Y38" i="6" s="1"/>
  <c r="AC38" i="6" s="1"/>
  <c r="AG38" i="6" s="1"/>
  <c r="AK38" i="6" s="1"/>
  <c r="AO38" i="6" s="1"/>
  <c r="AS38" i="6" s="1"/>
  <c r="AW38" i="6" s="1"/>
  <c r="BA38" i="6" s="1"/>
  <c r="BE38" i="6" s="1"/>
  <c r="BI38" i="6" s="1"/>
  <c r="BM38" i="6" s="1"/>
  <c r="F39" i="6"/>
  <c r="I39" i="6"/>
  <c r="Q39" i="6"/>
  <c r="U39" i="6" s="1"/>
  <c r="Y39" i="6" s="1"/>
  <c r="AC39" i="6" s="1"/>
  <c r="AG39" i="6" s="1"/>
  <c r="AK39" i="6" s="1"/>
  <c r="AO39" i="6" s="1"/>
  <c r="AS39" i="6" s="1"/>
  <c r="AW39" i="6" s="1"/>
  <c r="BA39" i="6" s="1"/>
  <c r="BE39" i="6" s="1"/>
  <c r="BI39" i="6" s="1"/>
  <c r="BM39" i="6" s="1"/>
  <c r="F40" i="6"/>
  <c r="G40" i="6" s="1"/>
  <c r="H40" i="6" s="1"/>
  <c r="L40" i="6" s="1"/>
  <c r="P40" i="6" s="1"/>
  <c r="T40" i="6" s="1"/>
  <c r="X40" i="6" s="1"/>
  <c r="AB40" i="6" s="1"/>
  <c r="AF40" i="6" s="1"/>
  <c r="AJ40" i="6" s="1"/>
  <c r="AN40" i="6" s="1"/>
  <c r="AR40" i="6" s="1"/>
  <c r="AV40" i="6" s="1"/>
  <c r="AZ40" i="6" s="1"/>
  <c r="BD40" i="6" s="1"/>
  <c r="BH40" i="6" s="1"/>
  <c r="BL40" i="6" s="1"/>
  <c r="BP40" i="6" s="1"/>
  <c r="I40" i="6"/>
  <c r="Q40" i="6" s="1"/>
  <c r="U40" i="6" s="1"/>
  <c r="Y40" i="6" s="1"/>
  <c r="AC40" i="6" s="1"/>
  <c r="AG40" i="6" s="1"/>
  <c r="AK40" i="6" s="1"/>
  <c r="AO40" i="6" s="1"/>
  <c r="AS40" i="6" s="1"/>
  <c r="AW40" i="6" s="1"/>
  <c r="BA40" i="6" s="1"/>
  <c r="BE40" i="6" s="1"/>
  <c r="BI40" i="6" s="1"/>
  <c r="BM40" i="6" s="1"/>
  <c r="F41" i="6"/>
  <c r="I41" i="6"/>
  <c r="Q41" i="6" s="1"/>
  <c r="U41" i="6" s="1"/>
  <c r="Y41" i="6" s="1"/>
  <c r="AC41" i="6" s="1"/>
  <c r="AG41" i="6" s="1"/>
  <c r="AK41" i="6" s="1"/>
  <c r="AO41" i="6" s="1"/>
  <c r="AS41" i="6" s="1"/>
  <c r="AW41" i="6" s="1"/>
  <c r="BA41" i="6" s="1"/>
  <c r="BE41" i="6" s="1"/>
  <c r="BI41" i="6" s="1"/>
  <c r="BM41" i="6" s="1"/>
  <c r="F42" i="6"/>
  <c r="I42" i="6" s="1"/>
  <c r="L42" i="6" s="1"/>
  <c r="O42" i="6" s="1"/>
  <c r="R42" i="6" s="1"/>
  <c r="U42" i="6" s="1"/>
  <c r="X42" i="6" s="1"/>
  <c r="AA42" i="6" s="1"/>
  <c r="AD42" i="6" s="1"/>
  <c r="AG42" i="6" s="1"/>
  <c r="AJ42" i="6" s="1"/>
  <c r="AM42" i="6" s="1"/>
  <c r="AP42" i="6" s="1"/>
  <c r="AS42" i="6" s="1"/>
  <c r="AV42" i="6" s="1"/>
  <c r="AY42" i="6" s="1"/>
  <c r="BB42" i="6" s="1"/>
  <c r="BE42" i="6" s="1"/>
  <c r="BH42" i="6" s="1"/>
  <c r="BK42" i="6" s="1"/>
  <c r="BN42" i="6" s="1"/>
  <c r="H42" i="6"/>
  <c r="K42" i="6" s="1"/>
  <c r="N42" i="6" s="1"/>
  <c r="T42" i="6" s="1"/>
  <c r="W42" i="6" s="1"/>
  <c r="Z42" i="6" s="1"/>
  <c r="AC42" i="6" s="1"/>
  <c r="AF42" i="6" s="1"/>
  <c r="AI42" i="6" s="1"/>
  <c r="AL42" i="6" s="1"/>
  <c r="AO42" i="6" s="1"/>
  <c r="AR42" i="6" s="1"/>
  <c r="AU42" i="6" s="1"/>
  <c r="AX42" i="6" s="1"/>
  <c r="BA42" i="6" s="1"/>
  <c r="BD42" i="6" s="1"/>
  <c r="BG42" i="6" s="1"/>
  <c r="BJ42" i="6" s="1"/>
  <c r="BM42" i="6" s="1"/>
  <c r="BP42" i="6" s="1"/>
  <c r="F43" i="6"/>
  <c r="H43" i="6"/>
  <c r="K43" i="6" s="1"/>
  <c r="N43" i="6" s="1"/>
  <c r="T43" i="6" s="1"/>
  <c r="W43" i="6" s="1"/>
  <c r="Z43" i="6" s="1"/>
  <c r="AC43" i="6" s="1"/>
  <c r="AF43" i="6" s="1"/>
  <c r="AI43" i="6" s="1"/>
  <c r="AL43" i="6" s="1"/>
  <c r="AO43" i="6" s="1"/>
  <c r="AR43" i="6" s="1"/>
  <c r="AU43" i="6" s="1"/>
  <c r="AX43" i="6" s="1"/>
  <c r="BA43" i="6" s="1"/>
  <c r="BD43" i="6" s="1"/>
  <c r="BG43" i="6" s="1"/>
  <c r="BJ43" i="6" s="1"/>
  <c r="BM43" i="6" s="1"/>
  <c r="BP43" i="6" s="1"/>
  <c r="F44" i="6"/>
  <c r="H44" i="6"/>
  <c r="K44" i="6" s="1"/>
  <c r="N44" i="6" s="1"/>
  <c r="T44" i="6" s="1"/>
  <c r="W44" i="6" s="1"/>
  <c r="Z44" i="6" s="1"/>
  <c r="AC44" i="6" s="1"/>
  <c r="AF44" i="6" s="1"/>
  <c r="AI44" i="6" s="1"/>
  <c r="AL44" i="6" s="1"/>
  <c r="AO44" i="6" s="1"/>
  <c r="AR44" i="6" s="1"/>
  <c r="AU44" i="6" s="1"/>
  <c r="AX44" i="6" s="1"/>
  <c r="BA44" i="6" s="1"/>
  <c r="BD44" i="6" s="1"/>
  <c r="BG44" i="6" s="1"/>
  <c r="BJ44" i="6" s="1"/>
  <c r="BM44" i="6" s="1"/>
  <c r="BP44" i="6" s="1"/>
  <c r="F45" i="6"/>
  <c r="G45" i="6" s="1"/>
  <c r="J45" i="6" s="1"/>
  <c r="M45" i="6" s="1"/>
  <c r="P45" i="6" s="1"/>
  <c r="S45" i="6" s="1"/>
  <c r="V45" i="6" s="1"/>
  <c r="Y45" i="6" s="1"/>
  <c r="AB45" i="6" s="1"/>
  <c r="AE45" i="6" s="1"/>
  <c r="AH45" i="6" s="1"/>
  <c r="AK45" i="6" s="1"/>
  <c r="AN45" i="6" s="1"/>
  <c r="AQ45" i="6" s="1"/>
  <c r="AT45" i="6" s="1"/>
  <c r="AW45" i="6" s="1"/>
  <c r="AZ45" i="6" s="1"/>
  <c r="BC45" i="6" s="1"/>
  <c r="BF45" i="6" s="1"/>
  <c r="BI45" i="6" s="1"/>
  <c r="BL45" i="6" s="1"/>
  <c r="BO45" i="6" s="1"/>
  <c r="H45" i="6"/>
  <c r="K45" i="6" s="1"/>
  <c r="N45" i="6" s="1"/>
  <c r="T45" i="6" s="1"/>
  <c r="W45" i="6" s="1"/>
  <c r="Z45" i="6" s="1"/>
  <c r="AC45" i="6" s="1"/>
  <c r="AF45" i="6" s="1"/>
  <c r="AI45" i="6" s="1"/>
  <c r="AL45" i="6" s="1"/>
  <c r="AO45" i="6" s="1"/>
  <c r="AR45" i="6" s="1"/>
  <c r="AU45" i="6" s="1"/>
  <c r="AX45" i="6" s="1"/>
  <c r="BA45" i="6" s="1"/>
  <c r="BD45" i="6" s="1"/>
  <c r="BG45" i="6" s="1"/>
  <c r="BJ45" i="6" s="1"/>
  <c r="BM45" i="6" s="1"/>
  <c r="BP45" i="6" s="1"/>
  <c r="F46" i="6"/>
  <c r="I46" i="6" s="1"/>
  <c r="L46" i="6" s="1"/>
  <c r="O46" i="6" s="1"/>
  <c r="R46" i="6" s="1"/>
  <c r="U46" i="6" s="1"/>
  <c r="X46" i="6" s="1"/>
  <c r="AA46" i="6" s="1"/>
  <c r="AD46" i="6" s="1"/>
  <c r="AG46" i="6" s="1"/>
  <c r="AJ46" i="6" s="1"/>
  <c r="AM46" i="6" s="1"/>
  <c r="AP46" i="6" s="1"/>
  <c r="AS46" i="6" s="1"/>
  <c r="AV46" i="6" s="1"/>
  <c r="AY46" i="6" s="1"/>
  <c r="BB46" i="6" s="1"/>
  <c r="BE46" i="6" s="1"/>
  <c r="BH46" i="6" s="1"/>
  <c r="BK46" i="6" s="1"/>
  <c r="BN46" i="6" s="1"/>
  <c r="G46" i="6"/>
  <c r="J46" i="6" s="1"/>
  <c r="M46" i="6" s="1"/>
  <c r="P46" i="6" s="1"/>
  <c r="S46" i="6" s="1"/>
  <c r="V46" i="6" s="1"/>
  <c r="Y46" i="6" s="1"/>
  <c r="H46" i="6"/>
  <c r="K46" i="6" s="1"/>
  <c r="N46" i="6" s="1"/>
  <c r="T46" i="6" s="1"/>
  <c r="W46" i="6" s="1"/>
  <c r="Z46" i="6" s="1"/>
  <c r="AC46" i="6" s="1"/>
  <c r="AF46" i="6" s="1"/>
  <c r="AI46" i="6" s="1"/>
  <c r="AL46" i="6" s="1"/>
  <c r="AO46" i="6" s="1"/>
  <c r="AR46" i="6" s="1"/>
  <c r="AU46" i="6" s="1"/>
  <c r="AX46" i="6" s="1"/>
  <c r="BA46" i="6" s="1"/>
  <c r="BD46" i="6" s="1"/>
  <c r="BG46" i="6" s="1"/>
  <c r="BJ46" i="6" s="1"/>
  <c r="BM46" i="6" s="1"/>
  <c r="BP46" i="6" s="1"/>
  <c r="AB46" i="6"/>
  <c r="AE46" i="6" s="1"/>
  <c r="AH46" i="6" s="1"/>
  <c r="AK46" i="6" s="1"/>
  <c r="AN46" i="6" s="1"/>
  <c r="AQ46" i="6" s="1"/>
  <c r="AT46" i="6" s="1"/>
  <c r="AW46" i="6" s="1"/>
  <c r="AZ46" i="6" s="1"/>
  <c r="BC46" i="6" s="1"/>
  <c r="BF46" i="6" s="1"/>
  <c r="BI46" i="6" s="1"/>
  <c r="BL46" i="6" s="1"/>
  <c r="BO46" i="6" s="1"/>
  <c r="F47" i="6"/>
  <c r="I47" i="6" s="1"/>
  <c r="L47" i="6" s="1"/>
  <c r="O47" i="6" s="1"/>
  <c r="R47" i="6" s="1"/>
  <c r="U47" i="6" s="1"/>
  <c r="X47" i="6" s="1"/>
  <c r="AA47" i="6" s="1"/>
  <c r="AD47" i="6" s="1"/>
  <c r="AG47" i="6" s="1"/>
  <c r="AJ47" i="6" s="1"/>
  <c r="AM47" i="6" s="1"/>
  <c r="AP47" i="6" s="1"/>
  <c r="AS47" i="6" s="1"/>
  <c r="AV47" i="6" s="1"/>
  <c r="AY47" i="6" s="1"/>
  <c r="BB47" i="6" s="1"/>
  <c r="BE47" i="6" s="1"/>
  <c r="BH47" i="6" s="1"/>
  <c r="BK47" i="6" s="1"/>
  <c r="BN47" i="6" s="1"/>
  <c r="G47" i="6"/>
  <c r="J47" i="6" s="1"/>
  <c r="M47" i="6" s="1"/>
  <c r="P47" i="6" s="1"/>
  <c r="S47" i="6" s="1"/>
  <c r="V47" i="6" s="1"/>
  <c r="Y47" i="6" s="1"/>
  <c r="AB47" i="6" s="1"/>
  <c r="AE47" i="6" s="1"/>
  <c r="AH47" i="6" s="1"/>
  <c r="AK47" i="6" s="1"/>
  <c r="AN47" i="6" s="1"/>
  <c r="AQ47" i="6" s="1"/>
  <c r="AT47" i="6" s="1"/>
  <c r="AW47" i="6" s="1"/>
  <c r="AZ47" i="6" s="1"/>
  <c r="BC47" i="6" s="1"/>
  <c r="BF47" i="6" s="1"/>
  <c r="BI47" i="6" s="1"/>
  <c r="BL47" i="6" s="1"/>
  <c r="BO47" i="6" s="1"/>
  <c r="H47" i="6"/>
  <c r="K47" i="6" s="1"/>
  <c r="N47" i="6" s="1"/>
  <c r="T47" i="6" s="1"/>
  <c r="W47" i="6" s="1"/>
  <c r="Z47" i="6" s="1"/>
  <c r="AC47" i="6" s="1"/>
  <c r="AF47" i="6" s="1"/>
  <c r="AI47" i="6" s="1"/>
  <c r="AL47" i="6" s="1"/>
  <c r="AO47" i="6" s="1"/>
  <c r="AR47" i="6" s="1"/>
  <c r="AU47" i="6" s="1"/>
  <c r="AX47" i="6" s="1"/>
  <c r="BA47" i="6" s="1"/>
  <c r="BD47" i="6" s="1"/>
  <c r="BG47" i="6" s="1"/>
  <c r="BJ47" i="6" s="1"/>
  <c r="BM47" i="6" s="1"/>
  <c r="BP47" i="6" s="1"/>
  <c r="F48" i="6"/>
  <c r="I48" i="6" s="1"/>
  <c r="L48" i="6" s="1"/>
  <c r="O48" i="6" s="1"/>
  <c r="R48" i="6" s="1"/>
  <c r="U48" i="6" s="1"/>
  <c r="X48" i="6" s="1"/>
  <c r="AA48" i="6" s="1"/>
  <c r="AD48" i="6" s="1"/>
  <c r="AG48" i="6" s="1"/>
  <c r="AJ48" i="6" s="1"/>
  <c r="AM48" i="6" s="1"/>
  <c r="AP48" i="6" s="1"/>
  <c r="AS48" i="6" s="1"/>
  <c r="AV48" i="6" s="1"/>
  <c r="AY48" i="6" s="1"/>
  <c r="BB48" i="6" s="1"/>
  <c r="BE48" i="6" s="1"/>
  <c r="BH48" i="6" s="1"/>
  <c r="BK48" i="6" s="1"/>
  <c r="BN48" i="6" s="1"/>
  <c r="G48" i="6"/>
  <c r="J48" i="6" s="1"/>
  <c r="M48" i="6" s="1"/>
  <c r="P48" i="6" s="1"/>
  <c r="S48" i="6" s="1"/>
  <c r="V48" i="6" s="1"/>
  <c r="Y48" i="6" s="1"/>
  <c r="AB48" i="6" s="1"/>
  <c r="AE48" i="6" s="1"/>
  <c r="AH48" i="6" s="1"/>
  <c r="AK48" i="6" s="1"/>
  <c r="AN48" i="6" s="1"/>
  <c r="AQ48" i="6" s="1"/>
  <c r="AT48" i="6" s="1"/>
  <c r="AW48" i="6" s="1"/>
  <c r="AZ48" i="6" s="1"/>
  <c r="BC48" i="6" s="1"/>
  <c r="BF48" i="6" s="1"/>
  <c r="BI48" i="6" s="1"/>
  <c r="BL48" i="6" s="1"/>
  <c r="BO48" i="6" s="1"/>
  <c r="H48" i="6"/>
  <c r="K48" i="6" s="1"/>
  <c r="N48" i="6" s="1"/>
  <c r="T48" i="6" s="1"/>
  <c r="W48" i="6" s="1"/>
  <c r="Z48" i="6" s="1"/>
  <c r="AC48" i="6" s="1"/>
  <c r="AF48" i="6" s="1"/>
  <c r="AI48" i="6" s="1"/>
  <c r="AL48" i="6" s="1"/>
  <c r="AO48" i="6" s="1"/>
  <c r="AR48" i="6" s="1"/>
  <c r="AU48" i="6" s="1"/>
  <c r="AX48" i="6" s="1"/>
  <c r="BA48" i="6" s="1"/>
  <c r="BD48" i="6" s="1"/>
  <c r="BG48" i="6" s="1"/>
  <c r="BJ48" i="6" s="1"/>
  <c r="BM48" i="6" s="1"/>
  <c r="BP48" i="6" s="1"/>
  <c r="F49" i="6"/>
  <c r="I49" i="6" s="1"/>
  <c r="L49" i="6" s="1"/>
  <c r="O49" i="6" s="1"/>
  <c r="R49" i="6" s="1"/>
  <c r="U49" i="6" s="1"/>
  <c r="X49" i="6" s="1"/>
  <c r="AA49" i="6" s="1"/>
  <c r="AD49" i="6" s="1"/>
  <c r="AG49" i="6" s="1"/>
  <c r="AJ49" i="6" s="1"/>
  <c r="AM49" i="6" s="1"/>
  <c r="AP49" i="6" s="1"/>
  <c r="AS49" i="6" s="1"/>
  <c r="AV49" i="6" s="1"/>
  <c r="AY49" i="6" s="1"/>
  <c r="BB49" i="6" s="1"/>
  <c r="BE49" i="6" s="1"/>
  <c r="BH49" i="6" s="1"/>
  <c r="BK49" i="6" s="1"/>
  <c r="BN49" i="6" s="1"/>
  <c r="G49" i="6"/>
  <c r="J49" i="6" s="1"/>
  <c r="M49" i="6" s="1"/>
  <c r="P49" i="6" s="1"/>
  <c r="S49" i="6" s="1"/>
  <c r="V49" i="6" s="1"/>
  <c r="Y49" i="6" s="1"/>
  <c r="AB49" i="6" s="1"/>
  <c r="AE49" i="6" s="1"/>
  <c r="AH49" i="6" s="1"/>
  <c r="AK49" i="6" s="1"/>
  <c r="AN49" i="6" s="1"/>
  <c r="AQ49" i="6" s="1"/>
  <c r="AT49" i="6" s="1"/>
  <c r="AW49" i="6" s="1"/>
  <c r="AZ49" i="6" s="1"/>
  <c r="BC49" i="6" s="1"/>
  <c r="BF49" i="6" s="1"/>
  <c r="BI49" i="6" s="1"/>
  <c r="BL49" i="6" s="1"/>
  <c r="BO49" i="6" s="1"/>
  <c r="H49" i="6"/>
  <c r="K49" i="6" s="1"/>
  <c r="N49" i="6" s="1"/>
  <c r="T49" i="6" s="1"/>
  <c r="W49" i="6" s="1"/>
  <c r="Z49" i="6" s="1"/>
  <c r="AC49" i="6" s="1"/>
  <c r="AF49" i="6" s="1"/>
  <c r="AI49" i="6" s="1"/>
  <c r="AL49" i="6" s="1"/>
  <c r="AO49" i="6" s="1"/>
  <c r="AR49" i="6" s="1"/>
  <c r="AU49" i="6" s="1"/>
  <c r="AX49" i="6" s="1"/>
  <c r="BA49" i="6" s="1"/>
  <c r="BD49" i="6" s="1"/>
  <c r="BG49" i="6" s="1"/>
  <c r="BJ49" i="6" s="1"/>
  <c r="BM49" i="6" s="1"/>
  <c r="BP49" i="6" s="1"/>
  <c r="F50" i="6"/>
  <c r="H50" i="6"/>
  <c r="K50" i="6" s="1"/>
  <c r="N50" i="6" s="1"/>
  <c r="T50" i="6" s="1"/>
  <c r="W50" i="6" s="1"/>
  <c r="Z50" i="6" s="1"/>
  <c r="AC50" i="6" s="1"/>
  <c r="AF50" i="6" s="1"/>
  <c r="AI50" i="6" s="1"/>
  <c r="AL50" i="6" s="1"/>
  <c r="AO50" i="6" s="1"/>
  <c r="AR50" i="6" s="1"/>
  <c r="AU50" i="6" s="1"/>
  <c r="AX50" i="6" s="1"/>
  <c r="BA50" i="6" s="1"/>
  <c r="BD50" i="6" s="1"/>
  <c r="BG50" i="6" s="1"/>
  <c r="BJ50" i="6" s="1"/>
  <c r="BM50" i="6" s="1"/>
  <c r="BP50" i="6" s="1"/>
  <c r="F51" i="6"/>
  <c r="H51" i="6"/>
  <c r="K51" i="6" s="1"/>
  <c r="N51" i="6" s="1"/>
  <c r="T51" i="6" s="1"/>
  <c r="W51" i="6" s="1"/>
  <c r="Z51" i="6" s="1"/>
  <c r="AC51" i="6" s="1"/>
  <c r="AF51" i="6" s="1"/>
  <c r="AI51" i="6" s="1"/>
  <c r="AL51" i="6" s="1"/>
  <c r="AO51" i="6" s="1"/>
  <c r="AR51" i="6" s="1"/>
  <c r="AU51" i="6" s="1"/>
  <c r="AX51" i="6" s="1"/>
  <c r="BA51" i="6" s="1"/>
  <c r="BD51" i="6" s="1"/>
  <c r="BG51" i="6" s="1"/>
  <c r="BJ51" i="6" s="1"/>
  <c r="BM51" i="6" s="1"/>
  <c r="BP51" i="6" s="1"/>
  <c r="F52" i="6"/>
  <c r="G52" i="6" s="1"/>
  <c r="J52" i="6" s="1"/>
  <c r="M52" i="6" s="1"/>
  <c r="P52" i="6" s="1"/>
  <c r="S52" i="6" s="1"/>
  <c r="V52" i="6" s="1"/>
  <c r="Y52" i="6" s="1"/>
  <c r="AB52" i="6" s="1"/>
  <c r="AE52" i="6" s="1"/>
  <c r="AH52" i="6" s="1"/>
  <c r="AK52" i="6" s="1"/>
  <c r="AN52" i="6" s="1"/>
  <c r="AQ52" i="6" s="1"/>
  <c r="AT52" i="6" s="1"/>
  <c r="AW52" i="6" s="1"/>
  <c r="AZ52" i="6" s="1"/>
  <c r="BC52" i="6" s="1"/>
  <c r="BF52" i="6" s="1"/>
  <c r="BI52" i="6" s="1"/>
  <c r="BL52" i="6" s="1"/>
  <c r="BO52" i="6" s="1"/>
  <c r="H52" i="6"/>
  <c r="K52" i="6" s="1"/>
  <c r="N52" i="6" s="1"/>
  <c r="T52" i="6" s="1"/>
  <c r="W52" i="6" s="1"/>
  <c r="Z52" i="6" s="1"/>
  <c r="AC52" i="6" s="1"/>
  <c r="AF52" i="6" s="1"/>
  <c r="AI52" i="6" s="1"/>
  <c r="AL52" i="6" s="1"/>
  <c r="AO52" i="6" s="1"/>
  <c r="AR52" i="6" s="1"/>
  <c r="AU52" i="6" s="1"/>
  <c r="AX52" i="6" s="1"/>
  <c r="BA52" i="6" s="1"/>
  <c r="BD52" i="6" s="1"/>
  <c r="BG52" i="6" s="1"/>
  <c r="BJ52" i="6" s="1"/>
  <c r="BM52" i="6" s="1"/>
  <c r="BP52" i="6" s="1"/>
  <c r="F53" i="6"/>
  <c r="H53" i="6"/>
  <c r="K53" i="6" s="1"/>
  <c r="N53" i="6" s="1"/>
  <c r="T53" i="6" s="1"/>
  <c r="W53" i="6" s="1"/>
  <c r="Z53" i="6" s="1"/>
  <c r="AC53" i="6" s="1"/>
  <c r="AF53" i="6" s="1"/>
  <c r="AI53" i="6" s="1"/>
  <c r="AL53" i="6" s="1"/>
  <c r="AO53" i="6" s="1"/>
  <c r="AR53" i="6" s="1"/>
  <c r="AU53" i="6" s="1"/>
  <c r="AX53" i="6" s="1"/>
  <c r="BA53" i="6" s="1"/>
  <c r="BD53" i="6" s="1"/>
  <c r="BG53" i="6" s="1"/>
  <c r="BJ53" i="6" s="1"/>
  <c r="BM53" i="6" s="1"/>
  <c r="BP53" i="6" s="1"/>
  <c r="F54" i="6"/>
  <c r="H54" i="6"/>
  <c r="K54" i="6" s="1"/>
  <c r="N54" i="6" s="1"/>
  <c r="T54" i="6" s="1"/>
  <c r="W54" i="6" s="1"/>
  <c r="Z54" i="6" s="1"/>
  <c r="AC54" i="6" s="1"/>
  <c r="AF54" i="6" s="1"/>
  <c r="AI54" i="6" s="1"/>
  <c r="AL54" i="6" s="1"/>
  <c r="AO54" i="6" s="1"/>
  <c r="AR54" i="6" s="1"/>
  <c r="AU54" i="6" s="1"/>
  <c r="AX54" i="6" s="1"/>
  <c r="BA54" i="6" s="1"/>
  <c r="BD54" i="6" s="1"/>
  <c r="BG54" i="6" s="1"/>
  <c r="BJ54" i="6" s="1"/>
  <c r="BM54" i="6" s="1"/>
  <c r="BP54" i="6" s="1"/>
  <c r="F55" i="6"/>
  <c r="H55" i="6"/>
  <c r="K55" i="6" s="1"/>
  <c r="N55" i="6" s="1"/>
  <c r="T55" i="6"/>
  <c r="W55" i="6" s="1"/>
  <c r="Z55" i="6" s="1"/>
  <c r="AC55" i="6" s="1"/>
  <c r="AF55" i="6" s="1"/>
  <c r="AI55" i="6" s="1"/>
  <c r="AL55" i="6" s="1"/>
  <c r="AO55" i="6" s="1"/>
  <c r="AR55" i="6" s="1"/>
  <c r="AU55" i="6" s="1"/>
  <c r="AX55" i="6" s="1"/>
  <c r="BA55" i="6" s="1"/>
  <c r="BD55" i="6" s="1"/>
  <c r="BG55" i="6" s="1"/>
  <c r="BJ55" i="6" s="1"/>
  <c r="BM55" i="6" s="1"/>
  <c r="BP55" i="6" s="1"/>
  <c r="F56" i="6"/>
  <c r="G56" i="6" s="1"/>
  <c r="J56" i="6" s="1"/>
  <c r="M56" i="6" s="1"/>
  <c r="P56" i="6" s="1"/>
  <c r="S56" i="6" s="1"/>
  <c r="V56" i="6" s="1"/>
  <c r="Y56" i="6" s="1"/>
  <c r="AB56" i="6" s="1"/>
  <c r="AE56" i="6" s="1"/>
  <c r="AH56" i="6" s="1"/>
  <c r="AK56" i="6" s="1"/>
  <c r="AN56" i="6" s="1"/>
  <c r="AQ56" i="6" s="1"/>
  <c r="AT56" i="6" s="1"/>
  <c r="AW56" i="6" s="1"/>
  <c r="AZ56" i="6" s="1"/>
  <c r="BC56" i="6" s="1"/>
  <c r="BF56" i="6" s="1"/>
  <c r="BI56" i="6" s="1"/>
  <c r="BL56" i="6" s="1"/>
  <c r="BO56" i="6" s="1"/>
  <c r="H56" i="6"/>
  <c r="K56" i="6" s="1"/>
  <c r="N56" i="6" s="1"/>
  <c r="T56" i="6" s="1"/>
  <c r="W56" i="6" s="1"/>
  <c r="Z56" i="6" s="1"/>
  <c r="AC56" i="6" s="1"/>
  <c r="AF56" i="6" s="1"/>
  <c r="AI56" i="6" s="1"/>
  <c r="AL56" i="6" s="1"/>
  <c r="AO56" i="6" s="1"/>
  <c r="AR56" i="6" s="1"/>
  <c r="AU56" i="6" s="1"/>
  <c r="AX56" i="6" s="1"/>
  <c r="BA56" i="6" s="1"/>
  <c r="BD56" i="6" s="1"/>
  <c r="BG56" i="6" s="1"/>
  <c r="BJ56" i="6" s="1"/>
  <c r="BM56" i="6" s="1"/>
  <c r="BP56" i="6" s="1"/>
  <c r="F57" i="6"/>
  <c r="H57" i="6"/>
  <c r="K57" i="6" s="1"/>
  <c r="N57" i="6" s="1"/>
  <c r="T57" i="6" s="1"/>
  <c r="W57" i="6" s="1"/>
  <c r="Z57" i="6" s="1"/>
  <c r="AC57" i="6" s="1"/>
  <c r="AF57" i="6" s="1"/>
  <c r="AI57" i="6" s="1"/>
  <c r="AL57" i="6" s="1"/>
  <c r="AO57" i="6" s="1"/>
  <c r="AR57" i="6" s="1"/>
  <c r="AU57" i="6" s="1"/>
  <c r="AX57" i="6" s="1"/>
  <c r="BA57" i="6" s="1"/>
  <c r="BD57" i="6" s="1"/>
  <c r="BG57" i="6" s="1"/>
  <c r="BJ57" i="6" s="1"/>
  <c r="BM57" i="6" s="1"/>
  <c r="BP57" i="6" s="1"/>
  <c r="F58" i="6"/>
  <c r="K58" i="6"/>
  <c r="W58" i="6" s="1"/>
  <c r="AC58" i="6" s="1"/>
  <c r="AI58" i="6" s="1"/>
  <c r="AO58" i="6" s="1"/>
  <c r="AU58" i="6" s="1"/>
  <c r="BA58" i="6" s="1"/>
  <c r="BG58" i="6" s="1"/>
  <c r="BM58" i="6" s="1"/>
  <c r="K61" i="6"/>
  <c r="W61" i="6" s="1"/>
  <c r="AC61" i="6" s="1"/>
  <c r="AI61" i="6" s="1"/>
  <c r="AO61" i="6" s="1"/>
  <c r="AU61" i="6" s="1"/>
  <c r="BA61" i="6" s="1"/>
  <c r="BG61" i="6" s="1"/>
  <c r="BM61" i="6" s="1"/>
  <c r="F60" i="6"/>
  <c r="H60" i="6" s="1"/>
  <c r="J60" i="6" s="1"/>
  <c r="K60" i="6"/>
  <c r="W60" i="6" s="1"/>
  <c r="AC60" i="6" s="1"/>
  <c r="AI60" i="6" s="1"/>
  <c r="AO60" i="6" s="1"/>
  <c r="AU60" i="6" s="1"/>
  <c r="BA60" i="6" s="1"/>
  <c r="BG60" i="6" s="1"/>
  <c r="BM60" i="6" s="1"/>
  <c r="K59" i="6"/>
  <c r="W59" i="6" s="1"/>
  <c r="AC59" i="6" s="1"/>
  <c r="AI59" i="6" s="1"/>
  <c r="AO59" i="6" s="1"/>
  <c r="AU59" i="6" s="1"/>
  <c r="BA59" i="6" s="1"/>
  <c r="BG59" i="6" s="1"/>
  <c r="BM59" i="6" s="1"/>
  <c r="F62" i="6"/>
  <c r="H62" i="6" s="1"/>
  <c r="J62" i="6" s="1"/>
  <c r="L62" i="6" s="1"/>
  <c r="N62" i="6" s="1"/>
  <c r="P62" i="6" s="1"/>
  <c r="T62" i="6"/>
  <c r="W62" i="6" s="1"/>
  <c r="Z62" i="6" s="1"/>
  <c r="AC62" i="6" s="1"/>
  <c r="AF62" i="6" s="1"/>
  <c r="AI62" i="6" s="1"/>
  <c r="AL62" i="6" s="1"/>
  <c r="AO62" i="6" s="1"/>
  <c r="AR62" i="6" s="1"/>
  <c r="AU62" i="6" s="1"/>
  <c r="AX62" i="6" s="1"/>
  <c r="BA62" i="6" s="1"/>
  <c r="BD62" i="6" s="1"/>
  <c r="BG62" i="6" s="1"/>
  <c r="BJ62" i="6" s="1"/>
  <c r="BM62" i="6" s="1"/>
  <c r="BP62" i="6" s="1"/>
  <c r="T64" i="6"/>
  <c r="W64" i="6" s="1"/>
  <c r="Z64" i="6" s="1"/>
  <c r="AC64" i="6" s="1"/>
  <c r="AF64" i="6" s="1"/>
  <c r="AI64" i="6" s="1"/>
  <c r="AL64" i="6" s="1"/>
  <c r="AO64" i="6" s="1"/>
  <c r="AR64" i="6" s="1"/>
  <c r="AU64" i="6" s="1"/>
  <c r="AX64" i="6" s="1"/>
  <c r="BA64" i="6" s="1"/>
  <c r="BD64" i="6" s="1"/>
  <c r="BG64" i="6" s="1"/>
  <c r="BJ64" i="6" s="1"/>
  <c r="BM64" i="6" s="1"/>
  <c r="BP64" i="6" s="1"/>
  <c r="T65" i="6"/>
  <c r="W65" i="6" s="1"/>
  <c r="Z65" i="6" s="1"/>
  <c r="AC65" i="6" s="1"/>
  <c r="AF65" i="6" s="1"/>
  <c r="AI65" i="6" s="1"/>
  <c r="AL65" i="6" s="1"/>
  <c r="AO65" i="6" s="1"/>
  <c r="AR65" i="6" s="1"/>
  <c r="AU65" i="6" s="1"/>
  <c r="AX65" i="6" s="1"/>
  <c r="BA65" i="6" s="1"/>
  <c r="BD65" i="6" s="1"/>
  <c r="BG65" i="6" s="1"/>
  <c r="BJ65" i="6" s="1"/>
  <c r="BM65" i="6" s="1"/>
  <c r="BP65" i="6" s="1"/>
  <c r="F63" i="6"/>
  <c r="F66" i="6"/>
  <c r="G66" i="6" s="1"/>
  <c r="J66" i="6"/>
  <c r="T66" i="6" s="1"/>
  <c r="Y66" i="6" s="1"/>
  <c r="AD66" i="6" s="1"/>
  <c r="AI66" i="6" s="1"/>
  <c r="AN66" i="6" s="1"/>
  <c r="AS66" i="6" s="1"/>
  <c r="AX66" i="6" s="1"/>
  <c r="BC66" i="6" s="1"/>
  <c r="BH66" i="6" s="1"/>
  <c r="BM66" i="6" s="1"/>
  <c r="F67" i="6"/>
  <c r="J67" i="6"/>
  <c r="T67" i="6" s="1"/>
  <c r="Y67" i="6" s="1"/>
  <c r="AD67" i="6" s="1"/>
  <c r="AI67" i="6" s="1"/>
  <c r="AN67" i="6" s="1"/>
  <c r="AS67" i="6" s="1"/>
  <c r="AX67" i="6" s="1"/>
  <c r="BC67" i="6" s="1"/>
  <c r="BH67" i="6" s="1"/>
  <c r="BM67" i="6" s="1"/>
  <c r="F68" i="6"/>
  <c r="G68" i="6" s="1"/>
  <c r="L68" i="6" s="1"/>
  <c r="Q68" i="6" s="1"/>
  <c r="V68" i="6" s="1"/>
  <c r="AA68" i="6" s="1"/>
  <c r="AF68" i="6" s="1"/>
  <c r="AK68" i="6" s="1"/>
  <c r="AP68" i="6" s="1"/>
  <c r="AU68" i="6" s="1"/>
  <c r="AZ68" i="6" s="1"/>
  <c r="BE68" i="6" s="1"/>
  <c r="BJ68" i="6" s="1"/>
  <c r="BO68" i="6" s="1"/>
  <c r="J68" i="6"/>
  <c r="T68" i="6" s="1"/>
  <c r="Y68" i="6" s="1"/>
  <c r="AD68" i="6" s="1"/>
  <c r="AI68" i="6" s="1"/>
  <c r="AN68" i="6" s="1"/>
  <c r="AS68" i="6" s="1"/>
  <c r="AX68" i="6" s="1"/>
  <c r="BC68" i="6" s="1"/>
  <c r="BH68" i="6" s="1"/>
  <c r="BM68" i="6" s="1"/>
  <c r="F69" i="6"/>
  <c r="J69" i="6"/>
  <c r="T69" i="6" s="1"/>
  <c r="Y69" i="6" s="1"/>
  <c r="AD69" i="6" s="1"/>
  <c r="AI69" i="6" s="1"/>
  <c r="AN69" i="6" s="1"/>
  <c r="AS69" i="6" s="1"/>
  <c r="AX69" i="6" s="1"/>
  <c r="BC69" i="6" s="1"/>
  <c r="BH69" i="6" s="1"/>
  <c r="BM69" i="6" s="1"/>
  <c r="F70" i="6"/>
  <c r="K70" i="6" s="1"/>
  <c r="P70" i="6" s="1"/>
  <c r="U70" i="6" s="1"/>
  <c r="Z70" i="6" s="1"/>
  <c r="AE70" i="6" s="1"/>
  <c r="AJ70" i="6" s="1"/>
  <c r="AO70" i="6" s="1"/>
  <c r="AT70" i="6" s="1"/>
  <c r="AY70" i="6" s="1"/>
  <c r="BD70" i="6" s="1"/>
  <c r="BI70" i="6" s="1"/>
  <c r="BN70" i="6" s="1"/>
  <c r="G70" i="6"/>
  <c r="J70" i="6"/>
  <c r="T70" i="6" s="1"/>
  <c r="Y70" i="6" s="1"/>
  <c r="AD70" i="6" s="1"/>
  <c r="AI70" i="6" s="1"/>
  <c r="AN70" i="6" s="1"/>
  <c r="AS70" i="6" s="1"/>
  <c r="AX70" i="6" s="1"/>
  <c r="BC70" i="6" s="1"/>
  <c r="BH70" i="6" s="1"/>
  <c r="BM70" i="6" s="1"/>
  <c r="F71" i="6"/>
  <c r="J71" i="6"/>
  <c r="T71" i="6" s="1"/>
  <c r="Y71" i="6" s="1"/>
  <c r="AD71" i="6" s="1"/>
  <c r="AI71" i="6" s="1"/>
  <c r="AN71" i="6" s="1"/>
  <c r="AS71" i="6" s="1"/>
  <c r="AX71" i="6" s="1"/>
  <c r="BC71" i="6" s="1"/>
  <c r="BH71" i="6" s="1"/>
  <c r="BM71" i="6" s="1"/>
  <c r="F72" i="6"/>
  <c r="G72" i="6" s="1"/>
  <c r="H72" i="6" s="1"/>
  <c r="J72" i="6"/>
  <c r="T72" i="6" s="1"/>
  <c r="Y72" i="6" s="1"/>
  <c r="AD72" i="6" s="1"/>
  <c r="AI72" i="6" s="1"/>
  <c r="AN72" i="6" s="1"/>
  <c r="AS72" i="6" s="1"/>
  <c r="AX72" i="6" s="1"/>
  <c r="BC72" i="6" s="1"/>
  <c r="BH72" i="6" s="1"/>
  <c r="BM72" i="6" s="1"/>
  <c r="F73" i="6"/>
  <c r="J73" i="6"/>
  <c r="T73" i="6" s="1"/>
  <c r="Y73" i="6" s="1"/>
  <c r="AD73" i="6" s="1"/>
  <c r="AI73" i="6" s="1"/>
  <c r="AN73" i="6" s="1"/>
  <c r="AS73" i="6" s="1"/>
  <c r="AX73" i="6" s="1"/>
  <c r="BC73" i="6" s="1"/>
  <c r="BH73" i="6" s="1"/>
  <c r="BM73" i="6" s="1"/>
  <c r="BT29" i="5"/>
  <c r="BT32" i="5" s="1"/>
  <c r="F24" i="5"/>
  <c r="E27" i="5" s="1"/>
  <c r="D6" i="5"/>
  <c r="D24" i="5"/>
  <c r="N21" i="2"/>
  <c r="N28" i="2"/>
  <c r="N41" i="2"/>
  <c r="N40" i="2"/>
  <c r="N35" i="2"/>
  <c r="N42" i="2"/>
  <c r="N29" i="2"/>
  <c r="N34" i="2"/>
  <c r="N39" i="2"/>
  <c r="N37" i="2"/>
  <c r="N38" i="2"/>
  <c r="N30" i="2"/>
  <c r="N43" i="2"/>
  <c r="N36" i="2"/>
  <c r="N44" i="2"/>
  <c r="N32" i="2"/>
  <c r="N31" i="2"/>
  <c r="N33" i="2"/>
  <c r="N20" i="2"/>
  <c r="N17" i="2"/>
  <c r="N7" i="2"/>
  <c r="N5" i="2"/>
  <c r="N6" i="2"/>
  <c r="N8" i="2"/>
  <c r="N3" i="2"/>
  <c r="N11" i="2"/>
  <c r="N9" i="2"/>
  <c r="N25" i="2"/>
  <c r="N26" i="2"/>
  <c r="N23" i="2"/>
  <c r="N12" i="2"/>
  <c r="N27" i="2"/>
  <c r="N24" i="2"/>
  <c r="N4" i="2"/>
  <c r="N2" i="2"/>
  <c r="N13" i="2"/>
  <c r="N18" i="2"/>
  <c r="N22" i="2"/>
  <c r="N19" i="2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R63" i="6" l="1"/>
  <c r="U63" i="6" s="1"/>
  <c r="X63" i="6" s="1"/>
  <c r="AA63" i="6" s="1"/>
  <c r="AD63" i="6" s="1"/>
  <c r="AG63" i="6" s="1"/>
  <c r="AJ63" i="6" s="1"/>
  <c r="AM63" i="6" s="1"/>
  <c r="AP63" i="6" s="1"/>
  <c r="AS63" i="6" s="1"/>
  <c r="AV63" i="6" s="1"/>
  <c r="AY63" i="6" s="1"/>
  <c r="BB63" i="6" s="1"/>
  <c r="BE63" i="6" s="1"/>
  <c r="BH63" i="6" s="1"/>
  <c r="BK63" i="6" s="1"/>
  <c r="BN63" i="6" s="1"/>
  <c r="H63" i="6"/>
  <c r="J63" i="6" s="1"/>
  <c r="L63" i="6" s="1"/>
  <c r="N63" i="6" s="1"/>
  <c r="R62" i="6"/>
  <c r="U62" i="6" s="1"/>
  <c r="X62" i="6" s="1"/>
  <c r="AA62" i="6" s="1"/>
  <c r="AD62" i="6" s="1"/>
  <c r="AG62" i="6" s="1"/>
  <c r="AJ62" i="6" s="1"/>
  <c r="AM62" i="6" s="1"/>
  <c r="AP62" i="6" s="1"/>
  <c r="AS62" i="6" s="1"/>
  <c r="AV62" i="6" s="1"/>
  <c r="AY62" i="6" s="1"/>
  <c r="BB62" i="6" s="1"/>
  <c r="BE62" i="6" s="1"/>
  <c r="BH62" i="6" s="1"/>
  <c r="BK62" i="6" s="1"/>
  <c r="BN62" i="6" s="1"/>
  <c r="I52" i="6"/>
  <c r="L52" i="6" s="1"/>
  <c r="O52" i="6" s="1"/>
  <c r="R52" i="6" s="1"/>
  <c r="U52" i="6" s="1"/>
  <c r="X52" i="6" s="1"/>
  <c r="AA52" i="6" s="1"/>
  <c r="AD52" i="6" s="1"/>
  <c r="AG52" i="6" s="1"/>
  <c r="AJ52" i="6" s="1"/>
  <c r="AM52" i="6" s="1"/>
  <c r="AP52" i="6" s="1"/>
  <c r="AS52" i="6" s="1"/>
  <c r="AV52" i="6" s="1"/>
  <c r="AY52" i="6" s="1"/>
  <c r="BB52" i="6" s="1"/>
  <c r="BE52" i="6" s="1"/>
  <c r="BH52" i="6" s="1"/>
  <c r="BK52" i="6" s="1"/>
  <c r="BN52" i="6" s="1"/>
  <c r="G32" i="6"/>
  <c r="H32" i="6" s="1"/>
  <c r="L32" i="6" s="1"/>
  <c r="P32" i="6" s="1"/>
  <c r="T32" i="6" s="1"/>
  <c r="X32" i="6" s="1"/>
  <c r="AB32" i="6" s="1"/>
  <c r="AF32" i="6" s="1"/>
  <c r="AJ32" i="6" s="1"/>
  <c r="AN32" i="6" s="1"/>
  <c r="AR32" i="6" s="1"/>
  <c r="AV32" i="6" s="1"/>
  <c r="AZ32" i="6" s="1"/>
  <c r="BD32" i="6" s="1"/>
  <c r="BH32" i="6" s="1"/>
  <c r="BL32" i="6" s="1"/>
  <c r="BP32" i="6" s="1"/>
  <c r="I45" i="6"/>
  <c r="L45" i="6" s="1"/>
  <c r="O45" i="6" s="1"/>
  <c r="R45" i="6" s="1"/>
  <c r="U45" i="6" s="1"/>
  <c r="X45" i="6" s="1"/>
  <c r="AA45" i="6" s="1"/>
  <c r="AD45" i="6" s="1"/>
  <c r="AG45" i="6" s="1"/>
  <c r="AJ45" i="6" s="1"/>
  <c r="AM45" i="6" s="1"/>
  <c r="AP45" i="6" s="1"/>
  <c r="AS45" i="6" s="1"/>
  <c r="AV45" i="6" s="1"/>
  <c r="AY45" i="6" s="1"/>
  <c r="BB45" i="6" s="1"/>
  <c r="BE45" i="6" s="1"/>
  <c r="BH45" i="6" s="1"/>
  <c r="BK45" i="6" s="1"/>
  <c r="BN45" i="6" s="1"/>
  <c r="I57" i="6"/>
  <c r="L57" i="6" s="1"/>
  <c r="O57" i="6" s="1"/>
  <c r="R57" i="6" s="1"/>
  <c r="U57" i="6" s="1"/>
  <c r="X57" i="6" s="1"/>
  <c r="AA57" i="6" s="1"/>
  <c r="AD57" i="6" s="1"/>
  <c r="AG57" i="6" s="1"/>
  <c r="AJ57" i="6" s="1"/>
  <c r="AM57" i="6" s="1"/>
  <c r="AP57" i="6" s="1"/>
  <c r="AS57" i="6" s="1"/>
  <c r="AV57" i="6" s="1"/>
  <c r="AY57" i="6" s="1"/>
  <c r="BB57" i="6" s="1"/>
  <c r="BE57" i="6" s="1"/>
  <c r="BH57" i="6" s="1"/>
  <c r="BK57" i="6" s="1"/>
  <c r="BN57" i="6" s="1"/>
  <c r="G57" i="6"/>
  <c r="J57" i="6" s="1"/>
  <c r="M57" i="6" s="1"/>
  <c r="P57" i="6" s="1"/>
  <c r="S57" i="6" s="1"/>
  <c r="V57" i="6" s="1"/>
  <c r="Y57" i="6" s="1"/>
  <c r="AB57" i="6" s="1"/>
  <c r="AE57" i="6" s="1"/>
  <c r="AH57" i="6" s="1"/>
  <c r="AK57" i="6" s="1"/>
  <c r="AN57" i="6" s="1"/>
  <c r="AQ57" i="6" s="1"/>
  <c r="AT57" i="6" s="1"/>
  <c r="AW57" i="6" s="1"/>
  <c r="AZ57" i="6" s="1"/>
  <c r="BC57" i="6" s="1"/>
  <c r="BF57" i="6" s="1"/>
  <c r="BI57" i="6" s="1"/>
  <c r="BL57" i="6" s="1"/>
  <c r="BO57" i="6" s="1"/>
  <c r="J38" i="6"/>
  <c r="N38" i="6" s="1"/>
  <c r="R38" i="6" s="1"/>
  <c r="V38" i="6" s="1"/>
  <c r="Z38" i="6" s="1"/>
  <c r="AD38" i="6" s="1"/>
  <c r="AH38" i="6" s="1"/>
  <c r="AL38" i="6" s="1"/>
  <c r="AP38" i="6" s="1"/>
  <c r="AT38" i="6" s="1"/>
  <c r="AX38" i="6" s="1"/>
  <c r="BB38" i="6" s="1"/>
  <c r="BF38" i="6" s="1"/>
  <c r="BJ38" i="6" s="1"/>
  <c r="BN38" i="6" s="1"/>
  <c r="G38" i="6"/>
  <c r="H38" i="6" s="1"/>
  <c r="L38" i="6" s="1"/>
  <c r="P38" i="6" s="1"/>
  <c r="T38" i="6" s="1"/>
  <c r="X38" i="6" s="1"/>
  <c r="AB38" i="6" s="1"/>
  <c r="AF38" i="6" s="1"/>
  <c r="AJ38" i="6" s="1"/>
  <c r="AN38" i="6" s="1"/>
  <c r="AR38" i="6" s="1"/>
  <c r="AV38" i="6" s="1"/>
  <c r="AZ38" i="6" s="1"/>
  <c r="BD38" i="6" s="1"/>
  <c r="BH38" i="6" s="1"/>
  <c r="BL38" i="6" s="1"/>
  <c r="BP38" i="6" s="1"/>
  <c r="I56" i="6"/>
  <c r="L56" i="6" s="1"/>
  <c r="O56" i="6" s="1"/>
  <c r="R56" i="6" s="1"/>
  <c r="U56" i="6" s="1"/>
  <c r="X56" i="6" s="1"/>
  <c r="AA56" i="6" s="1"/>
  <c r="AD56" i="6" s="1"/>
  <c r="AG56" i="6" s="1"/>
  <c r="AJ56" i="6" s="1"/>
  <c r="AM56" i="6" s="1"/>
  <c r="AP56" i="6" s="1"/>
  <c r="AS56" i="6" s="1"/>
  <c r="AV56" i="6" s="1"/>
  <c r="AY56" i="6" s="1"/>
  <c r="BB56" i="6" s="1"/>
  <c r="BE56" i="6" s="1"/>
  <c r="BH56" i="6" s="1"/>
  <c r="BK56" i="6" s="1"/>
  <c r="BN56" i="6" s="1"/>
  <c r="J28" i="6"/>
  <c r="N28" i="6" s="1"/>
  <c r="R28" i="6" s="1"/>
  <c r="V28" i="6" s="1"/>
  <c r="Z28" i="6" s="1"/>
  <c r="AD28" i="6" s="1"/>
  <c r="AH28" i="6" s="1"/>
  <c r="AL28" i="6" s="1"/>
  <c r="AP28" i="6" s="1"/>
  <c r="AT28" i="6" s="1"/>
  <c r="AX28" i="6" s="1"/>
  <c r="BB28" i="6" s="1"/>
  <c r="BF28" i="6" s="1"/>
  <c r="BJ28" i="6" s="1"/>
  <c r="BN28" i="6" s="1"/>
  <c r="J24" i="6"/>
  <c r="N24" i="6" s="1"/>
  <c r="R24" i="6" s="1"/>
  <c r="V24" i="6" s="1"/>
  <c r="Z24" i="6" s="1"/>
  <c r="AD24" i="6" s="1"/>
  <c r="AH24" i="6" s="1"/>
  <c r="AL24" i="6" s="1"/>
  <c r="AP24" i="6" s="1"/>
  <c r="AT24" i="6" s="1"/>
  <c r="AX24" i="6" s="1"/>
  <c r="BB24" i="6" s="1"/>
  <c r="BF24" i="6" s="1"/>
  <c r="BJ24" i="6" s="1"/>
  <c r="BN24" i="6" s="1"/>
  <c r="J22" i="6"/>
  <c r="N22" i="6" s="1"/>
  <c r="R22" i="6" s="1"/>
  <c r="V22" i="6" s="1"/>
  <c r="Z22" i="6" s="1"/>
  <c r="AD22" i="6" s="1"/>
  <c r="AH22" i="6" s="1"/>
  <c r="AL22" i="6" s="1"/>
  <c r="AP22" i="6" s="1"/>
  <c r="AT22" i="6" s="1"/>
  <c r="AX22" i="6" s="1"/>
  <c r="BB22" i="6" s="1"/>
  <c r="BF22" i="6" s="1"/>
  <c r="BJ22" i="6" s="1"/>
  <c r="BN22" i="6" s="1"/>
  <c r="H68" i="6"/>
  <c r="L60" i="6"/>
  <c r="R60" i="6" s="1"/>
  <c r="X60" i="6" s="1"/>
  <c r="AD60" i="6" s="1"/>
  <c r="AJ60" i="6" s="1"/>
  <c r="AP60" i="6" s="1"/>
  <c r="AV60" i="6" s="1"/>
  <c r="BB60" i="6" s="1"/>
  <c r="BH60" i="6" s="1"/>
  <c r="BN60" i="6" s="1"/>
  <c r="G55" i="6"/>
  <c r="J55" i="6" s="1"/>
  <c r="M55" i="6" s="1"/>
  <c r="P55" i="6" s="1"/>
  <c r="S55" i="6" s="1"/>
  <c r="V55" i="6" s="1"/>
  <c r="Y55" i="6" s="1"/>
  <c r="AB55" i="6" s="1"/>
  <c r="AE55" i="6" s="1"/>
  <c r="AH55" i="6" s="1"/>
  <c r="AK55" i="6" s="1"/>
  <c r="AN55" i="6" s="1"/>
  <c r="AQ55" i="6" s="1"/>
  <c r="AT55" i="6" s="1"/>
  <c r="AW55" i="6" s="1"/>
  <c r="AZ55" i="6" s="1"/>
  <c r="BC55" i="6" s="1"/>
  <c r="BF55" i="6" s="1"/>
  <c r="BI55" i="6" s="1"/>
  <c r="BL55" i="6" s="1"/>
  <c r="BO55" i="6" s="1"/>
  <c r="I55" i="6"/>
  <c r="L55" i="6" s="1"/>
  <c r="O55" i="6" s="1"/>
  <c r="R55" i="6" s="1"/>
  <c r="U55" i="6" s="1"/>
  <c r="X55" i="6" s="1"/>
  <c r="AA55" i="6" s="1"/>
  <c r="AD55" i="6" s="1"/>
  <c r="AG55" i="6" s="1"/>
  <c r="AJ55" i="6" s="1"/>
  <c r="AM55" i="6" s="1"/>
  <c r="AP55" i="6" s="1"/>
  <c r="AS55" i="6" s="1"/>
  <c r="AV55" i="6" s="1"/>
  <c r="AY55" i="6" s="1"/>
  <c r="BB55" i="6" s="1"/>
  <c r="BE55" i="6" s="1"/>
  <c r="BH55" i="6" s="1"/>
  <c r="BK55" i="6" s="1"/>
  <c r="BN55" i="6" s="1"/>
  <c r="G73" i="6"/>
  <c r="K73" i="6"/>
  <c r="P73" i="6" s="1"/>
  <c r="U73" i="6" s="1"/>
  <c r="Z73" i="6" s="1"/>
  <c r="AE73" i="6" s="1"/>
  <c r="AJ73" i="6" s="1"/>
  <c r="AO73" i="6" s="1"/>
  <c r="AT73" i="6" s="1"/>
  <c r="AY73" i="6" s="1"/>
  <c r="BD73" i="6" s="1"/>
  <c r="BI73" i="6" s="1"/>
  <c r="BN73" i="6" s="1"/>
  <c r="G54" i="6"/>
  <c r="J54" i="6" s="1"/>
  <c r="M54" i="6" s="1"/>
  <c r="P54" i="6" s="1"/>
  <c r="S54" i="6" s="1"/>
  <c r="V54" i="6" s="1"/>
  <c r="Y54" i="6" s="1"/>
  <c r="AB54" i="6" s="1"/>
  <c r="AE54" i="6" s="1"/>
  <c r="AH54" i="6" s="1"/>
  <c r="AK54" i="6" s="1"/>
  <c r="AN54" i="6" s="1"/>
  <c r="AQ54" i="6" s="1"/>
  <c r="AT54" i="6" s="1"/>
  <c r="AW54" i="6" s="1"/>
  <c r="AZ54" i="6" s="1"/>
  <c r="BC54" i="6" s="1"/>
  <c r="BF54" i="6" s="1"/>
  <c r="BI54" i="6" s="1"/>
  <c r="BL54" i="6" s="1"/>
  <c r="BO54" i="6" s="1"/>
  <c r="I54" i="6"/>
  <c r="L54" i="6" s="1"/>
  <c r="O54" i="6" s="1"/>
  <c r="R54" i="6" s="1"/>
  <c r="U54" i="6" s="1"/>
  <c r="X54" i="6" s="1"/>
  <c r="AA54" i="6" s="1"/>
  <c r="AD54" i="6" s="1"/>
  <c r="AG54" i="6" s="1"/>
  <c r="AJ54" i="6" s="1"/>
  <c r="AM54" i="6" s="1"/>
  <c r="AP54" i="6" s="1"/>
  <c r="AS54" i="6" s="1"/>
  <c r="AV54" i="6" s="1"/>
  <c r="AY54" i="6" s="1"/>
  <c r="BB54" i="6" s="1"/>
  <c r="BE54" i="6" s="1"/>
  <c r="BH54" i="6" s="1"/>
  <c r="BK54" i="6" s="1"/>
  <c r="BN54" i="6" s="1"/>
  <c r="G41" i="6"/>
  <c r="J41" i="6"/>
  <c r="N41" i="6" s="1"/>
  <c r="R41" i="6" s="1"/>
  <c r="V41" i="6" s="1"/>
  <c r="Z41" i="6" s="1"/>
  <c r="AD41" i="6" s="1"/>
  <c r="AH41" i="6" s="1"/>
  <c r="AL41" i="6" s="1"/>
  <c r="AP41" i="6" s="1"/>
  <c r="AT41" i="6" s="1"/>
  <c r="AX41" i="6" s="1"/>
  <c r="BB41" i="6" s="1"/>
  <c r="BF41" i="6" s="1"/>
  <c r="BJ41" i="6" s="1"/>
  <c r="BN41" i="6" s="1"/>
  <c r="G33" i="6"/>
  <c r="H33" i="6" s="1"/>
  <c r="L33" i="6" s="1"/>
  <c r="P33" i="6" s="1"/>
  <c r="T33" i="6" s="1"/>
  <c r="X33" i="6" s="1"/>
  <c r="AB33" i="6" s="1"/>
  <c r="AF33" i="6" s="1"/>
  <c r="AJ33" i="6" s="1"/>
  <c r="AN33" i="6" s="1"/>
  <c r="AR33" i="6" s="1"/>
  <c r="AV33" i="6" s="1"/>
  <c r="AZ33" i="6" s="1"/>
  <c r="BD33" i="6" s="1"/>
  <c r="BH33" i="6" s="1"/>
  <c r="BL33" i="6" s="1"/>
  <c r="BP33" i="6" s="1"/>
  <c r="J33" i="6"/>
  <c r="N33" i="6" s="1"/>
  <c r="R33" i="6" s="1"/>
  <c r="V33" i="6" s="1"/>
  <c r="Z33" i="6" s="1"/>
  <c r="AD33" i="6" s="1"/>
  <c r="AH33" i="6" s="1"/>
  <c r="AL33" i="6" s="1"/>
  <c r="AP33" i="6" s="1"/>
  <c r="AT33" i="6" s="1"/>
  <c r="AX33" i="6" s="1"/>
  <c r="BB33" i="6" s="1"/>
  <c r="BF33" i="6" s="1"/>
  <c r="BJ33" i="6" s="1"/>
  <c r="BN33" i="6" s="1"/>
  <c r="BQ96" i="6"/>
  <c r="BS96" i="6"/>
  <c r="K40" i="6"/>
  <c r="O40" i="6" s="1"/>
  <c r="S40" i="6" s="1"/>
  <c r="W40" i="6" s="1"/>
  <c r="AA40" i="6" s="1"/>
  <c r="AE40" i="6" s="1"/>
  <c r="AI40" i="6" s="1"/>
  <c r="AM40" i="6" s="1"/>
  <c r="AQ40" i="6" s="1"/>
  <c r="AU40" i="6" s="1"/>
  <c r="AY40" i="6" s="1"/>
  <c r="BC40" i="6" s="1"/>
  <c r="BG40" i="6" s="1"/>
  <c r="BK40" i="6" s="1"/>
  <c r="BO40" i="6" s="1"/>
  <c r="J29" i="6"/>
  <c r="N29" i="6" s="1"/>
  <c r="R29" i="6" s="1"/>
  <c r="V29" i="6" s="1"/>
  <c r="Z29" i="6" s="1"/>
  <c r="AD29" i="6" s="1"/>
  <c r="AH29" i="6" s="1"/>
  <c r="AL29" i="6" s="1"/>
  <c r="AP29" i="6" s="1"/>
  <c r="AT29" i="6" s="1"/>
  <c r="AX29" i="6" s="1"/>
  <c r="BB29" i="6" s="1"/>
  <c r="BF29" i="6" s="1"/>
  <c r="BJ29" i="6" s="1"/>
  <c r="BN29" i="6" s="1"/>
  <c r="J26" i="6"/>
  <c r="N26" i="6" s="1"/>
  <c r="R26" i="6" s="1"/>
  <c r="V26" i="6" s="1"/>
  <c r="Z26" i="6" s="1"/>
  <c r="AD26" i="6" s="1"/>
  <c r="AH26" i="6" s="1"/>
  <c r="AL26" i="6" s="1"/>
  <c r="AP26" i="6" s="1"/>
  <c r="AT26" i="6" s="1"/>
  <c r="AX26" i="6" s="1"/>
  <c r="BB26" i="6" s="1"/>
  <c r="BF26" i="6" s="1"/>
  <c r="BJ26" i="6" s="1"/>
  <c r="BN26" i="6" s="1"/>
  <c r="BQ148" i="6"/>
  <c r="BS148" i="6"/>
  <c r="J40" i="6"/>
  <c r="N40" i="6" s="1"/>
  <c r="R40" i="6" s="1"/>
  <c r="V40" i="6" s="1"/>
  <c r="Z40" i="6" s="1"/>
  <c r="AD40" i="6" s="1"/>
  <c r="AH40" i="6" s="1"/>
  <c r="AL40" i="6" s="1"/>
  <c r="AP40" i="6" s="1"/>
  <c r="AT40" i="6" s="1"/>
  <c r="AX40" i="6" s="1"/>
  <c r="BB40" i="6" s="1"/>
  <c r="BF40" i="6" s="1"/>
  <c r="BJ40" i="6" s="1"/>
  <c r="BN40" i="6" s="1"/>
  <c r="J27" i="6"/>
  <c r="N27" i="6" s="1"/>
  <c r="R27" i="6" s="1"/>
  <c r="V27" i="6" s="1"/>
  <c r="Z27" i="6" s="1"/>
  <c r="AD27" i="6" s="1"/>
  <c r="AH27" i="6" s="1"/>
  <c r="AL27" i="6" s="1"/>
  <c r="AP27" i="6" s="1"/>
  <c r="AT27" i="6" s="1"/>
  <c r="AX27" i="6" s="1"/>
  <c r="BB27" i="6" s="1"/>
  <c r="BF27" i="6" s="1"/>
  <c r="BJ27" i="6" s="1"/>
  <c r="BN27" i="6" s="1"/>
  <c r="C33" i="5"/>
  <c r="F19" i="5"/>
  <c r="BK27" i="2"/>
  <c r="BX27" i="2"/>
  <c r="BT27" i="2"/>
  <c r="BP27" i="2"/>
  <c r="CA27" i="2"/>
  <c r="BW27" i="2"/>
  <c r="BS27" i="2"/>
  <c r="BO27" i="2"/>
  <c r="BV27" i="2"/>
  <c r="BZ27" i="2"/>
  <c r="BR27" i="2"/>
  <c r="BY27" i="2"/>
  <c r="BU27" i="2"/>
  <c r="BQ27" i="2"/>
  <c r="AS22" i="2"/>
  <c r="BY22" i="2"/>
  <c r="BU22" i="2"/>
  <c r="BQ22" i="2"/>
  <c r="BX22" i="2"/>
  <c r="BT22" i="2"/>
  <c r="BP22" i="2"/>
  <c r="BW22" i="2"/>
  <c r="BO22" i="2"/>
  <c r="CA22" i="2"/>
  <c r="BS22" i="2"/>
  <c r="BZ22" i="2"/>
  <c r="BV22" i="2"/>
  <c r="BR22" i="2"/>
  <c r="BD4" i="2"/>
  <c r="BY4" i="2"/>
  <c r="BU4" i="2"/>
  <c r="BQ4" i="2"/>
  <c r="CA4" i="2"/>
  <c r="BW4" i="2"/>
  <c r="BS4" i="2"/>
  <c r="BO4" i="2"/>
  <c r="BX4" i="2"/>
  <c r="BP4" i="2"/>
  <c r="BV4" i="2"/>
  <c r="BT4" i="2"/>
  <c r="BZ4" i="2"/>
  <c r="BR4" i="2"/>
  <c r="BX23" i="2"/>
  <c r="BT23" i="2"/>
  <c r="BP23" i="2"/>
  <c r="CA23" i="2"/>
  <c r="BW23" i="2"/>
  <c r="BS23" i="2"/>
  <c r="BO23" i="2"/>
  <c r="BZ23" i="2"/>
  <c r="BR23" i="2"/>
  <c r="BV23" i="2"/>
  <c r="BQ23" i="2"/>
  <c r="BY23" i="2"/>
  <c r="BU23" i="2"/>
  <c r="CA11" i="2"/>
  <c r="BW11" i="2"/>
  <c r="BS11" i="2"/>
  <c r="BO11" i="2"/>
  <c r="BY11" i="2"/>
  <c r="BU11" i="2"/>
  <c r="BQ11" i="2"/>
  <c r="BZ11" i="2"/>
  <c r="BR11" i="2"/>
  <c r="BX11" i="2"/>
  <c r="BP11" i="2"/>
  <c r="BV11" i="2"/>
  <c r="BT11" i="2"/>
  <c r="BX5" i="2"/>
  <c r="BT5" i="2"/>
  <c r="BP5" i="2"/>
  <c r="BZ5" i="2"/>
  <c r="BV5" i="2"/>
  <c r="BR5" i="2"/>
  <c r="CA5" i="2"/>
  <c r="BS5" i="2"/>
  <c r="BY5" i="2"/>
  <c r="BQ5" i="2"/>
  <c r="BW5" i="2"/>
  <c r="BO5" i="2"/>
  <c r="BU5" i="2"/>
  <c r="BZ33" i="2"/>
  <c r="BV33" i="2"/>
  <c r="BR33" i="2"/>
  <c r="BY33" i="2"/>
  <c r="BU33" i="2"/>
  <c r="BQ33" i="2"/>
  <c r="BX33" i="2"/>
  <c r="BP33" i="2"/>
  <c r="BW33" i="2"/>
  <c r="BO33" i="2"/>
  <c r="BT33" i="2"/>
  <c r="CA33" i="2"/>
  <c r="BS33" i="2"/>
  <c r="CA36" i="2"/>
  <c r="BW36" i="2"/>
  <c r="BS36" i="2"/>
  <c r="BO36" i="2"/>
  <c r="BZ36" i="2"/>
  <c r="BV36" i="2"/>
  <c r="BR36" i="2"/>
  <c r="BY36" i="2"/>
  <c r="BQ36" i="2"/>
  <c r="BX36" i="2"/>
  <c r="BP36" i="2"/>
  <c r="BU36" i="2"/>
  <c r="BT36" i="2"/>
  <c r="BZ37" i="2"/>
  <c r="BV37" i="2"/>
  <c r="BR37" i="2"/>
  <c r="BY37" i="2"/>
  <c r="BU37" i="2"/>
  <c r="BQ37" i="2"/>
  <c r="BT37" i="2"/>
  <c r="CA37" i="2"/>
  <c r="BS37" i="2"/>
  <c r="BX37" i="2"/>
  <c r="BP37" i="2"/>
  <c r="BW37" i="2"/>
  <c r="BO37" i="2"/>
  <c r="BY42" i="2"/>
  <c r="BU42" i="2"/>
  <c r="BQ42" i="2"/>
  <c r="BX42" i="2"/>
  <c r="BT42" i="2"/>
  <c r="BP42" i="2"/>
  <c r="CA42" i="2"/>
  <c r="BS42" i="2"/>
  <c r="BZ42" i="2"/>
  <c r="BR42" i="2"/>
  <c r="BW42" i="2"/>
  <c r="BO42" i="2"/>
  <c r="BV42" i="2"/>
  <c r="CA28" i="2"/>
  <c r="BW28" i="2"/>
  <c r="BS28" i="2"/>
  <c r="BO28" i="2"/>
  <c r="BZ28" i="2"/>
  <c r="BV28" i="2"/>
  <c r="BR28" i="2"/>
  <c r="BY28" i="2"/>
  <c r="BQ28" i="2"/>
  <c r="BU28" i="2"/>
  <c r="BP28" i="2"/>
  <c r="BX28" i="2"/>
  <c r="BT28" i="2"/>
  <c r="AG18" i="2"/>
  <c r="CA18" i="2"/>
  <c r="BW18" i="2"/>
  <c r="BS18" i="2"/>
  <c r="BO18" i="2"/>
  <c r="BY18" i="2"/>
  <c r="BU18" i="2"/>
  <c r="BQ18" i="2"/>
  <c r="BV18" i="2"/>
  <c r="BT18" i="2"/>
  <c r="BZ18" i="2"/>
  <c r="BR18" i="2"/>
  <c r="BX18" i="2"/>
  <c r="BP18" i="2"/>
  <c r="AR24" i="2"/>
  <c r="CA24" i="2"/>
  <c r="BW24" i="2"/>
  <c r="BS24" i="2"/>
  <c r="BO24" i="2"/>
  <c r="BZ24" i="2"/>
  <c r="BV24" i="2"/>
  <c r="BR24" i="2"/>
  <c r="BU24" i="2"/>
  <c r="BY24" i="2"/>
  <c r="BQ24" i="2"/>
  <c r="BT24" i="2"/>
  <c r="BP24" i="2"/>
  <c r="BX24" i="2"/>
  <c r="BN26" i="2"/>
  <c r="BY26" i="2"/>
  <c r="BU26" i="2"/>
  <c r="BQ26" i="2"/>
  <c r="BX26" i="2"/>
  <c r="BT26" i="2"/>
  <c r="BP26" i="2"/>
  <c r="CA26" i="2"/>
  <c r="BS26" i="2"/>
  <c r="BW26" i="2"/>
  <c r="BO26" i="2"/>
  <c r="BZ26" i="2"/>
  <c r="BV26" i="2"/>
  <c r="BR26" i="2"/>
  <c r="BK3" i="2"/>
  <c r="BZ3" i="2"/>
  <c r="BV3" i="2"/>
  <c r="BR3" i="2"/>
  <c r="BX3" i="2"/>
  <c r="BT3" i="2"/>
  <c r="BP3" i="2"/>
  <c r="BU3" i="2"/>
  <c r="CA3" i="2"/>
  <c r="BS3" i="2"/>
  <c r="BY3" i="2"/>
  <c r="BQ3" i="2"/>
  <c r="BW3" i="2"/>
  <c r="BO3" i="2"/>
  <c r="BK7" i="2"/>
  <c r="BZ7" i="2"/>
  <c r="BV7" i="2"/>
  <c r="BR7" i="2"/>
  <c r="BX7" i="2"/>
  <c r="BT7" i="2"/>
  <c r="BP7" i="2"/>
  <c r="BY7" i="2"/>
  <c r="BQ7" i="2"/>
  <c r="BW7" i="2"/>
  <c r="BO7" i="2"/>
  <c r="BU7" i="2"/>
  <c r="CA7" i="2"/>
  <c r="BS7" i="2"/>
  <c r="BL31" i="2"/>
  <c r="BX31" i="2"/>
  <c r="BT31" i="2"/>
  <c r="BP31" i="2"/>
  <c r="CA31" i="2"/>
  <c r="BW31" i="2"/>
  <c r="BS31" i="2"/>
  <c r="BO31" i="2"/>
  <c r="BZ31" i="2"/>
  <c r="BR31" i="2"/>
  <c r="BY31" i="2"/>
  <c r="BQ31" i="2"/>
  <c r="BV31" i="2"/>
  <c r="BU31" i="2"/>
  <c r="BK43" i="2"/>
  <c r="BX43" i="2"/>
  <c r="BT43" i="2"/>
  <c r="BP43" i="2"/>
  <c r="CA43" i="2"/>
  <c r="BW43" i="2"/>
  <c r="BS43" i="2"/>
  <c r="BO43" i="2"/>
  <c r="BV43" i="2"/>
  <c r="BU43" i="2"/>
  <c r="BZ43" i="2"/>
  <c r="BR43" i="2"/>
  <c r="BY43" i="2"/>
  <c r="BQ43" i="2"/>
  <c r="BK39" i="2"/>
  <c r="BX39" i="2"/>
  <c r="BT39" i="2"/>
  <c r="BP39" i="2"/>
  <c r="CA39" i="2"/>
  <c r="BW39" i="2"/>
  <c r="BS39" i="2"/>
  <c r="BO39" i="2"/>
  <c r="BZ39" i="2"/>
  <c r="BR39" i="2"/>
  <c r="BY39" i="2"/>
  <c r="BQ39" i="2"/>
  <c r="BV39" i="2"/>
  <c r="BU39" i="2"/>
  <c r="BK35" i="2"/>
  <c r="BX35" i="2"/>
  <c r="BT35" i="2"/>
  <c r="BP35" i="2"/>
  <c r="CA35" i="2"/>
  <c r="BW35" i="2"/>
  <c r="BS35" i="2"/>
  <c r="BO35" i="2"/>
  <c r="BV35" i="2"/>
  <c r="BU35" i="2"/>
  <c r="BZ35" i="2"/>
  <c r="BR35" i="2"/>
  <c r="BY35" i="2"/>
  <c r="BQ35" i="2"/>
  <c r="BK21" i="2"/>
  <c r="BZ21" i="2"/>
  <c r="BV21" i="2"/>
  <c r="BR21" i="2"/>
  <c r="BY21" i="2"/>
  <c r="BU21" i="2"/>
  <c r="BQ21" i="2"/>
  <c r="BT21" i="2"/>
  <c r="BX21" i="2"/>
  <c r="BP21" i="2"/>
  <c r="CA21" i="2"/>
  <c r="BW21" i="2"/>
  <c r="BS21" i="2"/>
  <c r="BO21" i="2"/>
  <c r="BN13" i="2"/>
  <c r="BY13" i="2"/>
  <c r="BU13" i="2"/>
  <c r="BQ13" i="2"/>
  <c r="CA13" i="2"/>
  <c r="BW13" i="2"/>
  <c r="BS13" i="2"/>
  <c r="BO13" i="2"/>
  <c r="BX13" i="2"/>
  <c r="BP13" i="2"/>
  <c r="BV13" i="2"/>
  <c r="BT13" i="2"/>
  <c r="BZ13" i="2"/>
  <c r="BR13" i="2"/>
  <c r="BN25" i="2"/>
  <c r="BZ25" i="2"/>
  <c r="BV25" i="2"/>
  <c r="BR25" i="2"/>
  <c r="BY25" i="2"/>
  <c r="BU25" i="2"/>
  <c r="BQ25" i="2"/>
  <c r="BX25" i="2"/>
  <c r="BP25" i="2"/>
  <c r="BT25" i="2"/>
  <c r="BW25" i="2"/>
  <c r="BS25" i="2"/>
  <c r="BO25" i="2"/>
  <c r="CA25" i="2"/>
  <c r="BL8" i="2"/>
  <c r="BY8" i="2"/>
  <c r="BU8" i="2"/>
  <c r="BQ8" i="2"/>
  <c r="CA8" i="2"/>
  <c r="BW8" i="2"/>
  <c r="BS8" i="2"/>
  <c r="BO8" i="2"/>
  <c r="BT8" i="2"/>
  <c r="BZ8" i="2"/>
  <c r="BR8" i="2"/>
  <c r="BX8" i="2"/>
  <c r="BP8" i="2"/>
  <c r="BV8" i="2"/>
  <c r="P17" i="2"/>
  <c r="BX17" i="2"/>
  <c r="BT17" i="2"/>
  <c r="BP17" i="2"/>
  <c r="BZ17" i="2"/>
  <c r="BV17" i="2"/>
  <c r="BR17" i="2"/>
  <c r="CA17" i="2"/>
  <c r="BS17" i="2"/>
  <c r="BY17" i="2"/>
  <c r="BQ17" i="2"/>
  <c r="BW17" i="2"/>
  <c r="BO17" i="2"/>
  <c r="BU17" i="2"/>
  <c r="BK32" i="2"/>
  <c r="CA32" i="2"/>
  <c r="BW32" i="2"/>
  <c r="BS32" i="2"/>
  <c r="BO32" i="2"/>
  <c r="BZ32" i="2"/>
  <c r="BV32" i="2"/>
  <c r="BR32" i="2"/>
  <c r="BU32" i="2"/>
  <c r="BT32" i="2"/>
  <c r="BY32" i="2"/>
  <c r="BQ32" i="2"/>
  <c r="BX32" i="2"/>
  <c r="BP32" i="2"/>
  <c r="BN30" i="2"/>
  <c r="BY30" i="2"/>
  <c r="BU30" i="2"/>
  <c r="BQ30" i="2"/>
  <c r="BX30" i="2"/>
  <c r="BT30" i="2"/>
  <c r="BP30" i="2"/>
  <c r="BW30" i="2"/>
  <c r="BO30" i="2"/>
  <c r="BV30" i="2"/>
  <c r="CA30" i="2"/>
  <c r="BS30" i="2"/>
  <c r="BZ30" i="2"/>
  <c r="BR30" i="2"/>
  <c r="P34" i="2"/>
  <c r="BY34" i="2"/>
  <c r="BU34" i="2"/>
  <c r="BQ34" i="2"/>
  <c r="BX34" i="2"/>
  <c r="BT34" i="2"/>
  <c r="BP34" i="2"/>
  <c r="CA34" i="2"/>
  <c r="BS34" i="2"/>
  <c r="BZ34" i="2"/>
  <c r="BR34" i="2"/>
  <c r="BW34" i="2"/>
  <c r="BO34" i="2"/>
  <c r="BV34" i="2"/>
  <c r="BN40" i="2"/>
  <c r="CA40" i="2"/>
  <c r="BW40" i="2"/>
  <c r="BS40" i="2"/>
  <c r="BO40" i="2"/>
  <c r="BZ40" i="2"/>
  <c r="BV40" i="2"/>
  <c r="BR40" i="2"/>
  <c r="BU40" i="2"/>
  <c r="BT40" i="2"/>
  <c r="BY40" i="2"/>
  <c r="BQ40" i="2"/>
  <c r="BX40" i="2"/>
  <c r="BP40" i="2"/>
  <c r="BK19" i="2"/>
  <c r="BX19" i="2"/>
  <c r="BT19" i="2"/>
  <c r="BP19" i="2"/>
  <c r="CA19" i="2"/>
  <c r="BW19" i="2"/>
  <c r="BS19" i="2"/>
  <c r="BO19" i="2"/>
  <c r="BV19" i="2"/>
  <c r="BZ19" i="2"/>
  <c r="BR19" i="2"/>
  <c r="BU19" i="2"/>
  <c r="BQ19" i="2"/>
  <c r="BY19" i="2"/>
  <c r="BJ2" i="2"/>
  <c r="CA2" i="2"/>
  <c r="BW2" i="2"/>
  <c r="BS2" i="2"/>
  <c r="BO2" i="2"/>
  <c r="BY2" i="2"/>
  <c r="BU2" i="2"/>
  <c r="BQ2" i="2"/>
  <c r="BZ2" i="2"/>
  <c r="BR2" i="2"/>
  <c r="BX2" i="2"/>
  <c r="BP2" i="2"/>
  <c r="AX17" i="5" s="1"/>
  <c r="BV2" i="2"/>
  <c r="BT2" i="2"/>
  <c r="BM12" i="2"/>
  <c r="BZ12" i="2"/>
  <c r="BV12" i="2"/>
  <c r="BR12" i="2"/>
  <c r="BX12" i="2"/>
  <c r="BT12" i="2"/>
  <c r="BP12" i="2"/>
  <c r="BU12" i="2"/>
  <c r="CA12" i="2"/>
  <c r="BS12" i="2"/>
  <c r="BY12" i="2"/>
  <c r="BQ12" i="2"/>
  <c r="BW12" i="2"/>
  <c r="BO12" i="2"/>
  <c r="BN9" i="2"/>
  <c r="BX9" i="2"/>
  <c r="BT9" i="2"/>
  <c r="BP9" i="2"/>
  <c r="BZ9" i="2"/>
  <c r="BV9" i="2"/>
  <c r="BR9" i="2"/>
  <c r="BW9" i="2"/>
  <c r="BO9" i="2"/>
  <c r="BU9" i="2"/>
  <c r="CA9" i="2"/>
  <c r="BS9" i="2"/>
  <c r="BY9" i="2"/>
  <c r="BQ9" i="2"/>
  <c r="BJ6" i="2"/>
  <c r="CA6" i="2"/>
  <c r="BW6" i="2"/>
  <c r="BS6" i="2"/>
  <c r="BO6" i="2"/>
  <c r="BY6" i="2"/>
  <c r="BU6" i="2"/>
  <c r="BQ6" i="2"/>
  <c r="BV6" i="2"/>
  <c r="BT6" i="2"/>
  <c r="BZ6" i="2"/>
  <c r="BR6" i="2"/>
  <c r="BX6" i="2"/>
  <c r="BP6" i="2"/>
  <c r="BJ20" i="2"/>
  <c r="CA20" i="2"/>
  <c r="BW20" i="2"/>
  <c r="BS20" i="2"/>
  <c r="BO20" i="2"/>
  <c r="BZ20" i="2"/>
  <c r="BV20" i="2"/>
  <c r="BR20" i="2"/>
  <c r="BY20" i="2"/>
  <c r="BQ20" i="2"/>
  <c r="BU20" i="2"/>
  <c r="BX20" i="2"/>
  <c r="BT20" i="2"/>
  <c r="BP20" i="2"/>
  <c r="BK44" i="2"/>
  <c r="CA44" i="2"/>
  <c r="BW44" i="2"/>
  <c r="BS44" i="2"/>
  <c r="BO44" i="2"/>
  <c r="BZ44" i="2"/>
  <c r="BV44" i="2"/>
  <c r="BR44" i="2"/>
  <c r="BY44" i="2"/>
  <c r="BQ44" i="2"/>
  <c r="BX44" i="2"/>
  <c r="BP44" i="2"/>
  <c r="BU44" i="2"/>
  <c r="BT44" i="2"/>
  <c r="BK38" i="2"/>
  <c r="BY38" i="2"/>
  <c r="BU38" i="2"/>
  <c r="BQ38" i="2"/>
  <c r="BX38" i="2"/>
  <c r="BT38" i="2"/>
  <c r="BP38" i="2"/>
  <c r="BW38" i="2"/>
  <c r="BO38" i="2"/>
  <c r="BV38" i="2"/>
  <c r="CA38" i="2"/>
  <c r="BS38" i="2"/>
  <c r="BZ38" i="2"/>
  <c r="BR38" i="2"/>
  <c r="BK29" i="2"/>
  <c r="BZ29" i="2"/>
  <c r="BV29" i="2"/>
  <c r="BR29" i="2"/>
  <c r="BY29" i="2"/>
  <c r="BU29" i="2"/>
  <c r="BQ29" i="2"/>
  <c r="BT29" i="2"/>
  <c r="CA29" i="2"/>
  <c r="BX29" i="2"/>
  <c r="BP29" i="2"/>
  <c r="BS29" i="2"/>
  <c r="BO29" i="2"/>
  <c r="BW29" i="2"/>
  <c r="BK41" i="2"/>
  <c r="BZ41" i="2"/>
  <c r="BV41" i="2"/>
  <c r="BR41" i="2"/>
  <c r="BY41" i="2"/>
  <c r="BU41" i="2"/>
  <c r="BQ41" i="2"/>
  <c r="BX41" i="2"/>
  <c r="BP41" i="2"/>
  <c r="BW41" i="2"/>
  <c r="BO41" i="2"/>
  <c r="BT41" i="2"/>
  <c r="BS41" i="2"/>
  <c r="CA41" i="2"/>
  <c r="C35" i="5"/>
  <c r="I2" i="4"/>
  <c r="M2" i="4" s="1"/>
  <c r="BS17" i="5"/>
  <c r="BO17" i="5"/>
  <c r="BK17" i="5"/>
  <c r="BR17" i="5"/>
  <c r="BN17" i="5"/>
  <c r="BJ17" i="5"/>
  <c r="BQ17" i="5"/>
  <c r="BM17" i="5"/>
  <c r="BP17" i="5"/>
  <c r="BL17" i="5"/>
  <c r="S64" i="6"/>
  <c r="V64" i="6" s="1"/>
  <c r="Y64" i="6" s="1"/>
  <c r="AB64" i="6" s="1"/>
  <c r="AE64" i="6" s="1"/>
  <c r="AH64" i="6" s="1"/>
  <c r="AK64" i="6" s="1"/>
  <c r="AN64" i="6" s="1"/>
  <c r="AQ64" i="6" s="1"/>
  <c r="AT64" i="6" s="1"/>
  <c r="AW64" i="6" s="1"/>
  <c r="AZ64" i="6" s="1"/>
  <c r="BC64" i="6" s="1"/>
  <c r="BF64" i="6" s="1"/>
  <c r="BI64" i="6" s="1"/>
  <c r="BL64" i="6" s="1"/>
  <c r="BO64" i="6" s="1"/>
  <c r="R64" i="6"/>
  <c r="U64" i="6" s="1"/>
  <c r="X64" i="6" s="1"/>
  <c r="AA64" i="6" s="1"/>
  <c r="AD64" i="6" s="1"/>
  <c r="AG64" i="6" s="1"/>
  <c r="AJ64" i="6" s="1"/>
  <c r="AM64" i="6" s="1"/>
  <c r="AP64" i="6" s="1"/>
  <c r="AS64" i="6" s="1"/>
  <c r="AV64" i="6" s="1"/>
  <c r="AY64" i="6" s="1"/>
  <c r="BB64" i="6" s="1"/>
  <c r="BE64" i="6" s="1"/>
  <c r="BH64" i="6" s="1"/>
  <c r="BK64" i="6" s="1"/>
  <c r="BN64" i="6" s="1"/>
  <c r="K69" i="6"/>
  <c r="P69" i="6" s="1"/>
  <c r="U69" i="6" s="1"/>
  <c r="Z69" i="6" s="1"/>
  <c r="AE69" i="6" s="1"/>
  <c r="AJ69" i="6" s="1"/>
  <c r="AO69" i="6" s="1"/>
  <c r="AT69" i="6" s="1"/>
  <c r="AY69" i="6" s="1"/>
  <c r="BD69" i="6" s="1"/>
  <c r="BI69" i="6" s="1"/>
  <c r="BN69" i="6" s="1"/>
  <c r="G69" i="6"/>
  <c r="M68" i="6"/>
  <c r="R68" i="6" s="1"/>
  <c r="W68" i="6" s="1"/>
  <c r="AB68" i="6" s="1"/>
  <c r="AG68" i="6" s="1"/>
  <c r="AL68" i="6" s="1"/>
  <c r="AQ68" i="6" s="1"/>
  <c r="AV68" i="6" s="1"/>
  <c r="BA68" i="6" s="1"/>
  <c r="BF68" i="6" s="1"/>
  <c r="BK68" i="6" s="1"/>
  <c r="BP68" i="6" s="1"/>
  <c r="I68" i="6"/>
  <c r="N68" i="6" s="1"/>
  <c r="S68" i="6" s="1"/>
  <c r="X68" i="6" s="1"/>
  <c r="AC68" i="6" s="1"/>
  <c r="AH68" i="6" s="1"/>
  <c r="AM68" i="6" s="1"/>
  <c r="AR68" i="6" s="1"/>
  <c r="AW68" i="6" s="1"/>
  <c r="BB68" i="6" s="1"/>
  <c r="BG68" i="6" s="1"/>
  <c r="BL68" i="6" s="1"/>
  <c r="S65" i="6"/>
  <c r="V65" i="6" s="1"/>
  <c r="Y65" i="6" s="1"/>
  <c r="AB65" i="6" s="1"/>
  <c r="AE65" i="6" s="1"/>
  <c r="AH65" i="6" s="1"/>
  <c r="AK65" i="6" s="1"/>
  <c r="AN65" i="6" s="1"/>
  <c r="AQ65" i="6" s="1"/>
  <c r="AT65" i="6" s="1"/>
  <c r="AW65" i="6" s="1"/>
  <c r="AZ65" i="6" s="1"/>
  <c r="BC65" i="6" s="1"/>
  <c r="BF65" i="6" s="1"/>
  <c r="BI65" i="6" s="1"/>
  <c r="BL65" i="6" s="1"/>
  <c r="BO65" i="6" s="1"/>
  <c r="R65" i="6"/>
  <c r="U65" i="6" s="1"/>
  <c r="X65" i="6" s="1"/>
  <c r="AA65" i="6" s="1"/>
  <c r="AD65" i="6" s="1"/>
  <c r="AG65" i="6" s="1"/>
  <c r="AJ65" i="6" s="1"/>
  <c r="AM65" i="6" s="1"/>
  <c r="AP65" i="6" s="1"/>
  <c r="AS65" i="6" s="1"/>
  <c r="AV65" i="6" s="1"/>
  <c r="AY65" i="6" s="1"/>
  <c r="BB65" i="6" s="1"/>
  <c r="BE65" i="6" s="1"/>
  <c r="BH65" i="6" s="1"/>
  <c r="BK65" i="6" s="1"/>
  <c r="BN65" i="6" s="1"/>
  <c r="M59" i="6"/>
  <c r="S59" i="6" s="1"/>
  <c r="Y59" i="6" s="1"/>
  <c r="AE59" i="6" s="1"/>
  <c r="AK59" i="6" s="1"/>
  <c r="AQ59" i="6" s="1"/>
  <c r="AW59" i="6" s="1"/>
  <c r="BC59" i="6" s="1"/>
  <c r="BI59" i="6" s="1"/>
  <c r="BO59" i="6" s="1"/>
  <c r="L59" i="6"/>
  <c r="R59" i="6" s="1"/>
  <c r="X59" i="6" s="1"/>
  <c r="AD59" i="6" s="1"/>
  <c r="AJ59" i="6" s="1"/>
  <c r="AP59" i="6" s="1"/>
  <c r="AV59" i="6" s="1"/>
  <c r="BB59" i="6" s="1"/>
  <c r="BH59" i="6" s="1"/>
  <c r="BN59" i="6" s="1"/>
  <c r="G51" i="6"/>
  <c r="J51" i="6" s="1"/>
  <c r="M51" i="6" s="1"/>
  <c r="P51" i="6" s="1"/>
  <c r="S51" i="6" s="1"/>
  <c r="V51" i="6" s="1"/>
  <c r="Y51" i="6" s="1"/>
  <c r="AB51" i="6" s="1"/>
  <c r="AE51" i="6" s="1"/>
  <c r="AH51" i="6" s="1"/>
  <c r="AK51" i="6" s="1"/>
  <c r="AN51" i="6" s="1"/>
  <c r="AQ51" i="6" s="1"/>
  <c r="AT51" i="6" s="1"/>
  <c r="AW51" i="6" s="1"/>
  <c r="AZ51" i="6" s="1"/>
  <c r="BC51" i="6" s="1"/>
  <c r="BF51" i="6" s="1"/>
  <c r="BI51" i="6" s="1"/>
  <c r="BL51" i="6" s="1"/>
  <c r="BO51" i="6" s="1"/>
  <c r="I51" i="6"/>
  <c r="L51" i="6" s="1"/>
  <c r="O51" i="6" s="1"/>
  <c r="R51" i="6" s="1"/>
  <c r="U51" i="6" s="1"/>
  <c r="X51" i="6" s="1"/>
  <c r="AA51" i="6" s="1"/>
  <c r="AD51" i="6" s="1"/>
  <c r="AG51" i="6" s="1"/>
  <c r="AJ51" i="6" s="1"/>
  <c r="AM51" i="6" s="1"/>
  <c r="AP51" i="6" s="1"/>
  <c r="AS51" i="6" s="1"/>
  <c r="AV51" i="6" s="1"/>
  <c r="AY51" i="6" s="1"/>
  <c r="BB51" i="6" s="1"/>
  <c r="BE51" i="6" s="1"/>
  <c r="BH51" i="6" s="1"/>
  <c r="BK51" i="6" s="1"/>
  <c r="BN51" i="6" s="1"/>
  <c r="G39" i="6"/>
  <c r="K39" i="6" s="1"/>
  <c r="O39" i="6" s="1"/>
  <c r="S39" i="6" s="1"/>
  <c r="W39" i="6" s="1"/>
  <c r="AA39" i="6" s="1"/>
  <c r="AE39" i="6" s="1"/>
  <c r="AI39" i="6" s="1"/>
  <c r="AM39" i="6" s="1"/>
  <c r="AQ39" i="6" s="1"/>
  <c r="AU39" i="6" s="1"/>
  <c r="AY39" i="6" s="1"/>
  <c r="BC39" i="6" s="1"/>
  <c r="BG39" i="6" s="1"/>
  <c r="BK39" i="6" s="1"/>
  <c r="BO39" i="6" s="1"/>
  <c r="J39" i="6"/>
  <c r="N39" i="6" s="1"/>
  <c r="R39" i="6" s="1"/>
  <c r="V39" i="6" s="1"/>
  <c r="Z39" i="6" s="1"/>
  <c r="AD39" i="6" s="1"/>
  <c r="AH39" i="6" s="1"/>
  <c r="AL39" i="6" s="1"/>
  <c r="AP39" i="6" s="1"/>
  <c r="AT39" i="6" s="1"/>
  <c r="AX39" i="6" s="1"/>
  <c r="BB39" i="6" s="1"/>
  <c r="BF39" i="6" s="1"/>
  <c r="BJ39" i="6" s="1"/>
  <c r="BN39" i="6" s="1"/>
  <c r="G42" i="6"/>
  <c r="J42" i="6" s="1"/>
  <c r="M42" i="6" s="1"/>
  <c r="P42" i="6" s="1"/>
  <c r="S42" i="6" s="1"/>
  <c r="V42" i="6" s="1"/>
  <c r="Y42" i="6" s="1"/>
  <c r="AB42" i="6" s="1"/>
  <c r="AE42" i="6" s="1"/>
  <c r="AH42" i="6" s="1"/>
  <c r="AK42" i="6" s="1"/>
  <c r="AN42" i="6" s="1"/>
  <c r="AQ42" i="6" s="1"/>
  <c r="AT42" i="6" s="1"/>
  <c r="AW42" i="6" s="1"/>
  <c r="AZ42" i="6" s="1"/>
  <c r="BC42" i="6" s="1"/>
  <c r="BF42" i="6" s="1"/>
  <c r="BI42" i="6" s="1"/>
  <c r="BL42" i="6" s="1"/>
  <c r="BO42" i="6" s="1"/>
  <c r="J31" i="6"/>
  <c r="N31" i="6" s="1"/>
  <c r="R31" i="6" s="1"/>
  <c r="V31" i="6" s="1"/>
  <c r="Z31" i="6" s="1"/>
  <c r="AD31" i="6" s="1"/>
  <c r="AH31" i="6" s="1"/>
  <c r="AL31" i="6" s="1"/>
  <c r="AP31" i="6" s="1"/>
  <c r="AT31" i="6" s="1"/>
  <c r="AX31" i="6" s="1"/>
  <c r="BB31" i="6" s="1"/>
  <c r="BF31" i="6" s="1"/>
  <c r="BJ31" i="6" s="1"/>
  <c r="BN31" i="6" s="1"/>
  <c r="J23" i="6"/>
  <c r="N23" i="6" s="1"/>
  <c r="R23" i="6" s="1"/>
  <c r="V23" i="6" s="1"/>
  <c r="Z23" i="6" s="1"/>
  <c r="AD23" i="6" s="1"/>
  <c r="AH23" i="6" s="1"/>
  <c r="AL23" i="6" s="1"/>
  <c r="AP23" i="6" s="1"/>
  <c r="AT23" i="6" s="1"/>
  <c r="AX23" i="6" s="1"/>
  <c r="BB23" i="6" s="1"/>
  <c r="BF23" i="6" s="1"/>
  <c r="BJ23" i="6" s="1"/>
  <c r="BN23" i="6" s="1"/>
  <c r="F5" i="4"/>
  <c r="F6" i="4"/>
  <c r="E7" i="4"/>
  <c r="BL25" i="5"/>
  <c r="BG24" i="5"/>
  <c r="BH24" i="5"/>
  <c r="BL24" i="5"/>
  <c r="BP24" i="5"/>
  <c r="BF25" i="5"/>
  <c r="BJ25" i="5"/>
  <c r="BN25" i="5"/>
  <c r="BR25" i="5"/>
  <c r="BI24" i="5"/>
  <c r="BM24" i="5"/>
  <c r="BQ24" i="5"/>
  <c r="BG25" i="5"/>
  <c r="BK25" i="5"/>
  <c r="BO25" i="5"/>
  <c r="BS25" i="5"/>
  <c r="BF24" i="5"/>
  <c r="BJ24" i="5"/>
  <c r="BN24" i="5"/>
  <c r="BR24" i="5"/>
  <c r="BH25" i="5"/>
  <c r="BP25" i="5"/>
  <c r="BK24" i="5"/>
  <c r="BO24" i="5"/>
  <c r="BS24" i="5"/>
  <c r="BI25" i="5"/>
  <c r="BM25" i="5"/>
  <c r="BQ25" i="5"/>
  <c r="H24" i="5"/>
  <c r="BC25" i="5"/>
  <c r="AY25" i="5"/>
  <c r="AU25" i="5"/>
  <c r="AQ25" i="5"/>
  <c r="AM25" i="5"/>
  <c r="AI25" i="5"/>
  <c r="AE25" i="5"/>
  <c r="AA25" i="5"/>
  <c r="W25" i="5"/>
  <c r="S25" i="5"/>
  <c r="O25" i="5"/>
  <c r="K25" i="5"/>
  <c r="BE25" i="5"/>
  <c r="AW25" i="5"/>
  <c r="AO25" i="5"/>
  <c r="AG25" i="5"/>
  <c r="Y25" i="5"/>
  <c r="Q25" i="5"/>
  <c r="I25" i="5"/>
  <c r="AZ25" i="5"/>
  <c r="AR25" i="5"/>
  <c r="AJ25" i="5"/>
  <c r="AB25" i="5"/>
  <c r="T25" i="5"/>
  <c r="L25" i="5"/>
  <c r="BB25" i="5"/>
  <c r="AX25" i="5"/>
  <c r="AT25" i="5"/>
  <c r="AP25" i="5"/>
  <c r="AL25" i="5"/>
  <c r="AH25" i="5"/>
  <c r="AD25" i="5"/>
  <c r="Z25" i="5"/>
  <c r="V25" i="5"/>
  <c r="R25" i="5"/>
  <c r="N25" i="5"/>
  <c r="J25" i="5"/>
  <c r="BA25" i="5"/>
  <c r="AS25" i="5"/>
  <c r="AK25" i="5"/>
  <c r="AC25" i="5"/>
  <c r="U25" i="5"/>
  <c r="M25" i="5"/>
  <c r="BD25" i="5"/>
  <c r="AV25" i="5"/>
  <c r="AN25" i="5"/>
  <c r="AF25" i="5"/>
  <c r="X25" i="5"/>
  <c r="P25" i="5"/>
  <c r="H25" i="5"/>
  <c r="M72" i="6"/>
  <c r="R72" i="6" s="1"/>
  <c r="W72" i="6" s="1"/>
  <c r="AB72" i="6" s="1"/>
  <c r="AG72" i="6" s="1"/>
  <c r="AL72" i="6" s="1"/>
  <c r="AQ72" i="6" s="1"/>
  <c r="AV72" i="6" s="1"/>
  <c r="BA72" i="6" s="1"/>
  <c r="BF72" i="6" s="1"/>
  <c r="BK72" i="6" s="1"/>
  <c r="BP72" i="6" s="1"/>
  <c r="I72" i="6"/>
  <c r="N72" i="6" s="1"/>
  <c r="S72" i="6" s="1"/>
  <c r="X72" i="6" s="1"/>
  <c r="AC72" i="6" s="1"/>
  <c r="AH72" i="6" s="1"/>
  <c r="AM72" i="6" s="1"/>
  <c r="AR72" i="6" s="1"/>
  <c r="AW72" i="6" s="1"/>
  <c r="BB72" i="6" s="1"/>
  <c r="BG72" i="6" s="1"/>
  <c r="BL72" i="6" s="1"/>
  <c r="H66" i="6"/>
  <c r="L66" i="6"/>
  <c r="Q66" i="6" s="1"/>
  <c r="V66" i="6" s="1"/>
  <c r="AA66" i="6" s="1"/>
  <c r="AF66" i="6" s="1"/>
  <c r="AK66" i="6" s="1"/>
  <c r="AP66" i="6" s="1"/>
  <c r="AU66" i="6" s="1"/>
  <c r="AZ66" i="6" s="1"/>
  <c r="BE66" i="6" s="1"/>
  <c r="BJ66" i="6" s="1"/>
  <c r="BO66" i="6" s="1"/>
  <c r="I43" i="6"/>
  <c r="L43" i="6" s="1"/>
  <c r="O43" i="6" s="1"/>
  <c r="R43" i="6" s="1"/>
  <c r="U43" i="6" s="1"/>
  <c r="X43" i="6" s="1"/>
  <c r="AA43" i="6" s="1"/>
  <c r="AD43" i="6" s="1"/>
  <c r="AG43" i="6" s="1"/>
  <c r="AJ43" i="6" s="1"/>
  <c r="AM43" i="6" s="1"/>
  <c r="AP43" i="6" s="1"/>
  <c r="AS43" i="6" s="1"/>
  <c r="AV43" i="6" s="1"/>
  <c r="AY43" i="6" s="1"/>
  <c r="BB43" i="6" s="1"/>
  <c r="BE43" i="6" s="1"/>
  <c r="BH43" i="6" s="1"/>
  <c r="BK43" i="6" s="1"/>
  <c r="BN43" i="6" s="1"/>
  <c r="G43" i="6"/>
  <c r="J43" i="6" s="1"/>
  <c r="M43" i="6" s="1"/>
  <c r="P43" i="6" s="1"/>
  <c r="S43" i="6" s="1"/>
  <c r="V43" i="6" s="1"/>
  <c r="Y43" i="6" s="1"/>
  <c r="AB43" i="6" s="1"/>
  <c r="AE43" i="6" s="1"/>
  <c r="AH43" i="6" s="1"/>
  <c r="AK43" i="6" s="1"/>
  <c r="AN43" i="6" s="1"/>
  <c r="AQ43" i="6" s="1"/>
  <c r="AT43" i="6" s="1"/>
  <c r="AW43" i="6" s="1"/>
  <c r="AZ43" i="6" s="1"/>
  <c r="BC43" i="6" s="1"/>
  <c r="BF43" i="6" s="1"/>
  <c r="BI43" i="6" s="1"/>
  <c r="BL43" i="6" s="1"/>
  <c r="BO43" i="6" s="1"/>
  <c r="K66" i="6"/>
  <c r="P66" i="6" s="1"/>
  <c r="U66" i="6" s="1"/>
  <c r="Z66" i="6" s="1"/>
  <c r="AE66" i="6" s="1"/>
  <c r="AJ66" i="6" s="1"/>
  <c r="AO66" i="6" s="1"/>
  <c r="AT66" i="6" s="1"/>
  <c r="AY66" i="6" s="1"/>
  <c r="BD66" i="6" s="1"/>
  <c r="BI66" i="6" s="1"/>
  <c r="BN66" i="6" s="1"/>
  <c r="L61" i="6"/>
  <c r="R61" i="6" s="1"/>
  <c r="X61" i="6" s="1"/>
  <c r="AD61" i="6" s="1"/>
  <c r="AJ61" i="6" s="1"/>
  <c r="AP61" i="6" s="1"/>
  <c r="AV61" i="6" s="1"/>
  <c r="BB61" i="6" s="1"/>
  <c r="BH61" i="6" s="1"/>
  <c r="BN61" i="6" s="1"/>
  <c r="G44" i="6"/>
  <c r="J44" i="6" s="1"/>
  <c r="M44" i="6" s="1"/>
  <c r="P44" i="6" s="1"/>
  <c r="S44" i="6" s="1"/>
  <c r="V44" i="6" s="1"/>
  <c r="Y44" i="6" s="1"/>
  <c r="AB44" i="6" s="1"/>
  <c r="AE44" i="6" s="1"/>
  <c r="AH44" i="6" s="1"/>
  <c r="AK44" i="6" s="1"/>
  <c r="AN44" i="6" s="1"/>
  <c r="AQ44" i="6" s="1"/>
  <c r="AT44" i="6" s="1"/>
  <c r="AW44" i="6" s="1"/>
  <c r="AZ44" i="6" s="1"/>
  <c r="BC44" i="6" s="1"/>
  <c r="BF44" i="6" s="1"/>
  <c r="BI44" i="6" s="1"/>
  <c r="BL44" i="6" s="1"/>
  <c r="BO44" i="6" s="1"/>
  <c r="I44" i="6"/>
  <c r="L44" i="6" s="1"/>
  <c r="O44" i="6" s="1"/>
  <c r="R44" i="6" s="1"/>
  <c r="U44" i="6" s="1"/>
  <c r="X44" i="6" s="1"/>
  <c r="AA44" i="6" s="1"/>
  <c r="AD44" i="6" s="1"/>
  <c r="AG44" i="6" s="1"/>
  <c r="AJ44" i="6" s="1"/>
  <c r="AM44" i="6" s="1"/>
  <c r="AP44" i="6" s="1"/>
  <c r="AS44" i="6" s="1"/>
  <c r="AV44" i="6" s="1"/>
  <c r="AY44" i="6" s="1"/>
  <c r="BB44" i="6" s="1"/>
  <c r="BE44" i="6" s="1"/>
  <c r="BH44" i="6" s="1"/>
  <c r="BK44" i="6" s="1"/>
  <c r="BN44" i="6" s="1"/>
  <c r="J25" i="6"/>
  <c r="N25" i="6" s="1"/>
  <c r="R25" i="6" s="1"/>
  <c r="V25" i="6" s="1"/>
  <c r="Z25" i="6" s="1"/>
  <c r="AD25" i="6" s="1"/>
  <c r="AH25" i="6" s="1"/>
  <c r="AL25" i="6" s="1"/>
  <c r="AP25" i="6" s="1"/>
  <c r="AT25" i="6" s="1"/>
  <c r="AX25" i="6" s="1"/>
  <c r="BB25" i="6" s="1"/>
  <c r="BF25" i="6" s="1"/>
  <c r="BJ25" i="6" s="1"/>
  <c r="BN25" i="6" s="1"/>
  <c r="L72" i="6"/>
  <c r="Q72" i="6" s="1"/>
  <c r="V72" i="6" s="1"/>
  <c r="AA72" i="6" s="1"/>
  <c r="AF72" i="6" s="1"/>
  <c r="AK72" i="6" s="1"/>
  <c r="AP72" i="6" s="1"/>
  <c r="AU72" i="6" s="1"/>
  <c r="AZ72" i="6" s="1"/>
  <c r="BE72" i="6" s="1"/>
  <c r="BJ72" i="6" s="1"/>
  <c r="BO72" i="6" s="1"/>
  <c r="I53" i="6"/>
  <c r="L53" i="6" s="1"/>
  <c r="O53" i="6" s="1"/>
  <c r="R53" i="6" s="1"/>
  <c r="U53" i="6" s="1"/>
  <c r="X53" i="6" s="1"/>
  <c r="AA53" i="6" s="1"/>
  <c r="AD53" i="6" s="1"/>
  <c r="AG53" i="6" s="1"/>
  <c r="AJ53" i="6" s="1"/>
  <c r="AM53" i="6" s="1"/>
  <c r="AP53" i="6" s="1"/>
  <c r="AS53" i="6" s="1"/>
  <c r="AV53" i="6" s="1"/>
  <c r="AY53" i="6" s="1"/>
  <c r="BB53" i="6" s="1"/>
  <c r="BE53" i="6" s="1"/>
  <c r="BH53" i="6" s="1"/>
  <c r="BK53" i="6" s="1"/>
  <c r="BN53" i="6" s="1"/>
  <c r="G53" i="6"/>
  <c r="J53" i="6" s="1"/>
  <c r="M53" i="6" s="1"/>
  <c r="P53" i="6" s="1"/>
  <c r="S53" i="6" s="1"/>
  <c r="V53" i="6" s="1"/>
  <c r="Y53" i="6" s="1"/>
  <c r="AB53" i="6" s="1"/>
  <c r="AE53" i="6" s="1"/>
  <c r="AH53" i="6" s="1"/>
  <c r="AK53" i="6" s="1"/>
  <c r="AN53" i="6" s="1"/>
  <c r="AQ53" i="6" s="1"/>
  <c r="AT53" i="6" s="1"/>
  <c r="AW53" i="6" s="1"/>
  <c r="AZ53" i="6" s="1"/>
  <c r="BC53" i="6" s="1"/>
  <c r="BF53" i="6" s="1"/>
  <c r="BI53" i="6" s="1"/>
  <c r="BL53" i="6" s="1"/>
  <c r="BO53" i="6" s="1"/>
  <c r="G71" i="6"/>
  <c r="K71" i="6"/>
  <c r="P71" i="6" s="1"/>
  <c r="U71" i="6" s="1"/>
  <c r="Z71" i="6" s="1"/>
  <c r="AE71" i="6" s="1"/>
  <c r="AJ71" i="6" s="1"/>
  <c r="AO71" i="6" s="1"/>
  <c r="AT71" i="6" s="1"/>
  <c r="AY71" i="6" s="1"/>
  <c r="BD71" i="6" s="1"/>
  <c r="BI71" i="6" s="1"/>
  <c r="BN71" i="6" s="1"/>
  <c r="H70" i="6"/>
  <c r="L70" i="6"/>
  <c r="Q70" i="6" s="1"/>
  <c r="V70" i="6" s="1"/>
  <c r="AA70" i="6" s="1"/>
  <c r="AF70" i="6" s="1"/>
  <c r="AK70" i="6" s="1"/>
  <c r="AP70" i="6" s="1"/>
  <c r="AU70" i="6" s="1"/>
  <c r="AZ70" i="6" s="1"/>
  <c r="BE70" i="6" s="1"/>
  <c r="BJ70" i="6" s="1"/>
  <c r="BO70" i="6" s="1"/>
  <c r="G58" i="6"/>
  <c r="L58" i="6"/>
  <c r="R58" i="6" s="1"/>
  <c r="X58" i="6" s="1"/>
  <c r="AD58" i="6" s="1"/>
  <c r="AJ58" i="6" s="1"/>
  <c r="AP58" i="6" s="1"/>
  <c r="AV58" i="6" s="1"/>
  <c r="BB58" i="6" s="1"/>
  <c r="BH58" i="6" s="1"/>
  <c r="BN58" i="6" s="1"/>
  <c r="G67" i="6"/>
  <c r="K67" i="6"/>
  <c r="P67" i="6" s="1"/>
  <c r="U67" i="6" s="1"/>
  <c r="Z67" i="6" s="1"/>
  <c r="AE67" i="6" s="1"/>
  <c r="AJ67" i="6" s="1"/>
  <c r="AO67" i="6" s="1"/>
  <c r="AT67" i="6" s="1"/>
  <c r="AY67" i="6" s="1"/>
  <c r="BD67" i="6" s="1"/>
  <c r="BI67" i="6" s="1"/>
  <c r="BN67" i="6" s="1"/>
  <c r="S62" i="6"/>
  <c r="V62" i="6" s="1"/>
  <c r="Y62" i="6" s="1"/>
  <c r="AB62" i="6" s="1"/>
  <c r="AE62" i="6" s="1"/>
  <c r="AH62" i="6" s="1"/>
  <c r="AK62" i="6" s="1"/>
  <c r="AN62" i="6" s="1"/>
  <c r="AQ62" i="6" s="1"/>
  <c r="AT62" i="6" s="1"/>
  <c r="AW62" i="6" s="1"/>
  <c r="AZ62" i="6" s="1"/>
  <c r="BC62" i="6" s="1"/>
  <c r="BF62" i="6" s="1"/>
  <c r="BI62" i="6" s="1"/>
  <c r="BL62" i="6" s="1"/>
  <c r="BO62" i="6" s="1"/>
  <c r="G50" i="6"/>
  <c r="J50" i="6" s="1"/>
  <c r="M50" i="6" s="1"/>
  <c r="P50" i="6" s="1"/>
  <c r="S50" i="6" s="1"/>
  <c r="V50" i="6" s="1"/>
  <c r="Y50" i="6" s="1"/>
  <c r="AB50" i="6" s="1"/>
  <c r="AE50" i="6" s="1"/>
  <c r="AH50" i="6" s="1"/>
  <c r="AK50" i="6" s="1"/>
  <c r="AN50" i="6" s="1"/>
  <c r="AQ50" i="6" s="1"/>
  <c r="AT50" i="6" s="1"/>
  <c r="AW50" i="6" s="1"/>
  <c r="AZ50" i="6" s="1"/>
  <c r="BC50" i="6" s="1"/>
  <c r="BF50" i="6" s="1"/>
  <c r="BI50" i="6" s="1"/>
  <c r="BL50" i="6" s="1"/>
  <c r="BO50" i="6" s="1"/>
  <c r="I50" i="6"/>
  <c r="L50" i="6" s="1"/>
  <c r="O50" i="6" s="1"/>
  <c r="R50" i="6" s="1"/>
  <c r="U50" i="6" s="1"/>
  <c r="X50" i="6" s="1"/>
  <c r="AA50" i="6" s="1"/>
  <c r="AD50" i="6" s="1"/>
  <c r="AG50" i="6" s="1"/>
  <c r="AJ50" i="6" s="1"/>
  <c r="AM50" i="6" s="1"/>
  <c r="AP50" i="6" s="1"/>
  <c r="AS50" i="6" s="1"/>
  <c r="AV50" i="6" s="1"/>
  <c r="AY50" i="6" s="1"/>
  <c r="BB50" i="6" s="1"/>
  <c r="BE50" i="6" s="1"/>
  <c r="BH50" i="6" s="1"/>
  <c r="BK50" i="6" s="1"/>
  <c r="BN50" i="6" s="1"/>
  <c r="K72" i="6"/>
  <c r="P72" i="6" s="1"/>
  <c r="U72" i="6" s="1"/>
  <c r="Z72" i="6" s="1"/>
  <c r="AE72" i="6" s="1"/>
  <c r="AJ72" i="6" s="1"/>
  <c r="AO72" i="6" s="1"/>
  <c r="AT72" i="6" s="1"/>
  <c r="AY72" i="6" s="1"/>
  <c r="BD72" i="6" s="1"/>
  <c r="BI72" i="6" s="1"/>
  <c r="BN72" i="6" s="1"/>
  <c r="K68" i="6"/>
  <c r="P68" i="6" s="1"/>
  <c r="U68" i="6" s="1"/>
  <c r="Z68" i="6" s="1"/>
  <c r="AE68" i="6" s="1"/>
  <c r="AJ68" i="6" s="1"/>
  <c r="AO68" i="6" s="1"/>
  <c r="AT68" i="6" s="1"/>
  <c r="AY68" i="6" s="1"/>
  <c r="BD68" i="6" s="1"/>
  <c r="BI68" i="6" s="1"/>
  <c r="BN68" i="6" s="1"/>
  <c r="G30" i="6"/>
  <c r="J30" i="6"/>
  <c r="N30" i="6" s="1"/>
  <c r="R30" i="6" s="1"/>
  <c r="V30" i="6" s="1"/>
  <c r="Z30" i="6" s="1"/>
  <c r="AD30" i="6" s="1"/>
  <c r="AH30" i="6" s="1"/>
  <c r="AL30" i="6" s="1"/>
  <c r="AP30" i="6" s="1"/>
  <c r="AT30" i="6" s="1"/>
  <c r="AX30" i="6" s="1"/>
  <c r="BB30" i="6" s="1"/>
  <c r="BF30" i="6" s="1"/>
  <c r="BJ30" i="6" s="1"/>
  <c r="BN30" i="6" s="1"/>
  <c r="K31" i="6"/>
  <c r="O31" i="6" s="1"/>
  <c r="S31" i="6" s="1"/>
  <c r="W31" i="6" s="1"/>
  <c r="AA31" i="6" s="1"/>
  <c r="AE31" i="6" s="1"/>
  <c r="AI31" i="6" s="1"/>
  <c r="AM31" i="6" s="1"/>
  <c r="AQ31" i="6" s="1"/>
  <c r="AU31" i="6" s="1"/>
  <c r="AY31" i="6" s="1"/>
  <c r="BC31" i="6" s="1"/>
  <c r="BG31" i="6" s="1"/>
  <c r="BK31" i="6" s="1"/>
  <c r="BO31" i="6" s="1"/>
  <c r="H31" i="6"/>
  <c r="L31" i="6" s="1"/>
  <c r="P31" i="6" s="1"/>
  <c r="T31" i="6" s="1"/>
  <c r="X31" i="6" s="1"/>
  <c r="AB31" i="6" s="1"/>
  <c r="AF31" i="6" s="1"/>
  <c r="AJ31" i="6" s="1"/>
  <c r="AN31" i="6" s="1"/>
  <c r="AR31" i="6" s="1"/>
  <c r="AV31" i="6" s="1"/>
  <c r="AZ31" i="6" s="1"/>
  <c r="BD31" i="6" s="1"/>
  <c r="BH31" i="6" s="1"/>
  <c r="BL31" i="6" s="1"/>
  <c r="BP31" i="6" s="1"/>
  <c r="AS24" i="5"/>
  <c r="AW24" i="5"/>
  <c r="AO24" i="5"/>
  <c r="BA24" i="5"/>
  <c r="BE24" i="5"/>
  <c r="AP24" i="5"/>
  <c r="AX24" i="5"/>
  <c r="AN24" i="5"/>
  <c r="AR24" i="5"/>
  <c r="AV24" i="5"/>
  <c r="AZ24" i="5"/>
  <c r="BD24" i="5"/>
  <c r="AT24" i="5"/>
  <c r="BB24" i="5"/>
  <c r="AQ24" i="5"/>
  <c r="AU24" i="5"/>
  <c r="AY24" i="5"/>
  <c r="BC24" i="5"/>
  <c r="L24" i="5"/>
  <c r="P24" i="5"/>
  <c r="T24" i="5"/>
  <c r="X24" i="5"/>
  <c r="AB24" i="5"/>
  <c r="AF24" i="5"/>
  <c r="AJ24" i="5"/>
  <c r="I24" i="5"/>
  <c r="M24" i="5"/>
  <c r="Q24" i="5"/>
  <c r="U24" i="5"/>
  <c r="Y24" i="5"/>
  <c r="AC24" i="5"/>
  <c r="AG24" i="5"/>
  <c r="AK24" i="5"/>
  <c r="J24" i="5"/>
  <c r="N24" i="5"/>
  <c r="R24" i="5"/>
  <c r="V24" i="5"/>
  <c r="Z24" i="5"/>
  <c r="AD24" i="5"/>
  <c r="AH24" i="5"/>
  <c r="AL24" i="5"/>
  <c r="K24" i="5"/>
  <c r="O24" i="5"/>
  <c r="S24" i="5"/>
  <c r="W24" i="5"/>
  <c r="AA24" i="5"/>
  <c r="AE24" i="5"/>
  <c r="AI24" i="5"/>
  <c r="AM24" i="5"/>
  <c r="BD19" i="2"/>
  <c r="AD2" i="2"/>
  <c r="AG9" i="2"/>
  <c r="P2" i="2"/>
  <c r="P39" i="2"/>
  <c r="BN18" i="2"/>
  <c r="BI26" i="2"/>
  <c r="BN7" i="2"/>
  <c r="BI43" i="2"/>
  <c r="BN35" i="2"/>
  <c r="Q19" i="2"/>
  <c r="AD22" i="2"/>
  <c r="AZ2" i="2"/>
  <c r="AZ3" i="2"/>
  <c r="P3" i="2"/>
  <c r="P29" i="2"/>
  <c r="BI2" i="2"/>
  <c r="BM9" i="2"/>
  <c r="BI20" i="2"/>
  <c r="BM38" i="2"/>
  <c r="BI41" i="2"/>
  <c r="AC19" i="2"/>
  <c r="T18" i="2"/>
  <c r="Y12" i="2"/>
  <c r="BD44" i="2"/>
  <c r="P6" i="2"/>
  <c r="P41" i="2"/>
  <c r="BL24" i="2"/>
  <c r="BL3" i="2"/>
  <c r="BL39" i="2"/>
  <c r="BL21" i="2"/>
  <c r="AS19" i="2"/>
  <c r="BH18" i="2"/>
  <c r="AO12" i="2"/>
  <c r="P19" i="2"/>
  <c r="P20" i="2"/>
  <c r="BI18" i="2"/>
  <c r="BL12" i="2"/>
  <c r="BI7" i="2"/>
  <c r="BL44" i="2"/>
  <c r="BI35" i="2"/>
  <c r="BL19" i="2"/>
  <c r="BJ13" i="2"/>
  <c r="BM2" i="2"/>
  <c r="BL27" i="2"/>
  <c r="BI9" i="2"/>
  <c r="BL6" i="2"/>
  <c r="BJ17" i="2"/>
  <c r="BM20" i="2"/>
  <c r="BL32" i="2"/>
  <c r="BI38" i="2"/>
  <c r="BL29" i="2"/>
  <c r="BJ40" i="2"/>
  <c r="BM41" i="2"/>
  <c r="AI19" i="2"/>
  <c r="T22" i="2"/>
  <c r="AT2" i="2"/>
  <c r="AZ12" i="2"/>
  <c r="BE6" i="2"/>
  <c r="P13" i="2"/>
  <c r="P8" i="2"/>
  <c r="P44" i="2"/>
  <c r="P40" i="2"/>
  <c r="BM19" i="2"/>
  <c r="BN2" i="2"/>
  <c r="BJ12" i="2"/>
  <c r="BJ9" i="2"/>
  <c r="BK8" i="2"/>
  <c r="BM6" i="2"/>
  <c r="BN17" i="2"/>
  <c r="BN20" i="2"/>
  <c r="BJ44" i="2"/>
  <c r="BN43" i="2"/>
  <c r="BJ38" i="2"/>
  <c r="BK34" i="2"/>
  <c r="BM29" i="2"/>
  <c r="BN41" i="2"/>
  <c r="BJ25" i="2"/>
  <c r="BJ30" i="2"/>
  <c r="BL34" i="2"/>
  <c r="Y19" i="2"/>
  <c r="AY19" i="2"/>
  <c r="Y2" i="2"/>
  <c r="BE2" i="2"/>
  <c r="AD12" i="2"/>
  <c r="BC9" i="2"/>
  <c r="S29" i="2"/>
  <c r="P12" i="2"/>
  <c r="BJ19" i="2"/>
  <c r="BM44" i="2"/>
  <c r="BN38" i="2"/>
  <c r="BJ29" i="2"/>
  <c r="BJ41" i="2"/>
  <c r="BE22" i="2"/>
  <c r="BM22" i="2"/>
  <c r="BI22" i="2"/>
  <c r="P22" i="2"/>
  <c r="BN22" i="2"/>
  <c r="AN22" i="2"/>
  <c r="AC22" i="2"/>
  <c r="R22" i="2"/>
  <c r="BL22" i="2"/>
  <c r="BD22" i="2"/>
  <c r="AJ22" i="2"/>
  <c r="Y22" i="2"/>
  <c r="Q22" i="2"/>
  <c r="BK22" i="2"/>
  <c r="AX22" i="2"/>
  <c r="AH22" i="2"/>
  <c r="X22" i="2"/>
  <c r="BJ22" i="2"/>
  <c r="BM4" i="2"/>
  <c r="BI4" i="2"/>
  <c r="P4" i="2"/>
  <c r="AN4" i="2"/>
  <c r="R4" i="2"/>
  <c r="BK4" i="2"/>
  <c r="AX4" i="2"/>
  <c r="X4" i="2"/>
  <c r="BJ4" i="2"/>
  <c r="AS4" i="2"/>
  <c r="BN4" i="2"/>
  <c r="AH4" i="2"/>
  <c r="BL4" i="2"/>
  <c r="BM23" i="2"/>
  <c r="BI23" i="2"/>
  <c r="P23" i="2"/>
  <c r="AH23" i="2"/>
  <c r="BN23" i="2"/>
  <c r="AC23" i="2"/>
  <c r="BL23" i="2"/>
  <c r="X23" i="2"/>
  <c r="BK23" i="2"/>
  <c r="BD23" i="2"/>
  <c r="R23" i="2"/>
  <c r="BJ23" i="2"/>
  <c r="AN23" i="2"/>
  <c r="BM11" i="2"/>
  <c r="BI11" i="2"/>
  <c r="P11" i="2"/>
  <c r="AF11" i="2"/>
  <c r="BK11" i="2"/>
  <c r="BJ11" i="2"/>
  <c r="BA11" i="2"/>
  <c r="BN11" i="2"/>
  <c r="BL11" i="2"/>
  <c r="BM5" i="2"/>
  <c r="BI5" i="2"/>
  <c r="P5" i="2"/>
  <c r="BN5" i="2"/>
  <c r="BL5" i="2"/>
  <c r="BK5" i="2"/>
  <c r="BJ5" i="2"/>
  <c r="BM33" i="2"/>
  <c r="BI33" i="2"/>
  <c r="P33" i="2"/>
  <c r="BK33" i="2"/>
  <c r="BJ33" i="2"/>
  <c r="BN33" i="2"/>
  <c r="BL33" i="2"/>
  <c r="BM36" i="2"/>
  <c r="BI36" i="2"/>
  <c r="P36" i="2"/>
  <c r="BN36" i="2"/>
  <c r="BL36" i="2"/>
  <c r="BK36" i="2"/>
  <c r="BJ36" i="2"/>
  <c r="BM37" i="2"/>
  <c r="BI37" i="2"/>
  <c r="P37" i="2"/>
  <c r="BK37" i="2"/>
  <c r="BJ37" i="2"/>
  <c r="BN37" i="2"/>
  <c r="BL37" i="2"/>
  <c r="BM42" i="2"/>
  <c r="BI42" i="2"/>
  <c r="P42" i="2"/>
  <c r="BN42" i="2"/>
  <c r="BL42" i="2"/>
  <c r="BK42" i="2"/>
  <c r="BJ42" i="2"/>
  <c r="BM28" i="2"/>
  <c r="BI28" i="2"/>
  <c r="P28" i="2"/>
  <c r="BK28" i="2"/>
  <c r="BJ28" i="2"/>
  <c r="BN28" i="2"/>
  <c r="BL28" i="2"/>
  <c r="AC4" i="2"/>
  <c r="BK18" i="2"/>
  <c r="AR18" i="2"/>
  <c r="AB18" i="2"/>
  <c r="R18" i="2"/>
  <c r="BK24" i="2"/>
  <c r="BH24" i="2"/>
  <c r="AL24" i="2"/>
  <c r="Q24" i="2"/>
  <c r="BK26" i="2"/>
  <c r="AR26" i="2"/>
  <c r="BK31" i="2"/>
  <c r="AE31" i="2"/>
  <c r="V18" i="2"/>
  <c r="AL18" i="2"/>
  <c r="V24" i="2"/>
  <c r="AW24" i="2"/>
  <c r="P26" i="2"/>
  <c r="P43" i="2"/>
  <c r="BJ18" i="2"/>
  <c r="BM24" i="2"/>
  <c r="BJ26" i="2"/>
  <c r="BM3" i="2"/>
  <c r="BJ7" i="2"/>
  <c r="BM31" i="2"/>
  <c r="BJ43" i="2"/>
  <c r="BM39" i="2"/>
  <c r="BJ35" i="2"/>
  <c r="BM21" i="2"/>
  <c r="BE13" i="2"/>
  <c r="BM13" i="2"/>
  <c r="BI13" i="2"/>
  <c r="BE27" i="2"/>
  <c r="BM27" i="2"/>
  <c r="BI27" i="2"/>
  <c r="AY25" i="2"/>
  <c r="BM25" i="2"/>
  <c r="BI25" i="2"/>
  <c r="AS8" i="2"/>
  <c r="BM8" i="2"/>
  <c r="BI8" i="2"/>
  <c r="AV17" i="2"/>
  <c r="BM17" i="2"/>
  <c r="BI17" i="2"/>
  <c r="BM32" i="2"/>
  <c r="BI32" i="2"/>
  <c r="BM30" i="2"/>
  <c r="BI30" i="2"/>
  <c r="BM34" i="2"/>
  <c r="BI34" i="2"/>
  <c r="BM40" i="2"/>
  <c r="BI40" i="2"/>
  <c r="X18" i="2"/>
  <c r="AW18" i="2"/>
  <c r="AB24" i="2"/>
  <c r="BB24" i="2"/>
  <c r="AB26" i="2"/>
  <c r="AC7" i="2"/>
  <c r="P24" i="2"/>
  <c r="P25" i="2"/>
  <c r="P31" i="2"/>
  <c r="P30" i="2"/>
  <c r="P21" i="2"/>
  <c r="BL18" i="2"/>
  <c r="BK13" i="2"/>
  <c r="BI24" i="2"/>
  <c r="BN24" i="2"/>
  <c r="BN27" i="2"/>
  <c r="BL26" i="2"/>
  <c r="BK25" i="2"/>
  <c r="BI3" i="2"/>
  <c r="BN3" i="2"/>
  <c r="BN8" i="2"/>
  <c r="BL7" i="2"/>
  <c r="BK17" i="2"/>
  <c r="BI31" i="2"/>
  <c r="BN31" i="2"/>
  <c r="BN32" i="2"/>
  <c r="BL43" i="2"/>
  <c r="BK30" i="2"/>
  <c r="BI39" i="2"/>
  <c r="BN39" i="2"/>
  <c r="BN34" i="2"/>
  <c r="BL35" i="2"/>
  <c r="BK40" i="2"/>
  <c r="BI21" i="2"/>
  <c r="BN21" i="2"/>
  <c r="BK2" i="2"/>
  <c r="AO2" i="2"/>
  <c r="T2" i="2"/>
  <c r="BF12" i="2"/>
  <c r="BK12" i="2"/>
  <c r="BE12" i="2"/>
  <c r="AJ12" i="2"/>
  <c r="AW9" i="2"/>
  <c r="BK9" i="2"/>
  <c r="BK6" i="2"/>
  <c r="AB6" i="2"/>
  <c r="AU20" i="2"/>
  <c r="BK20" i="2"/>
  <c r="U19" i="2"/>
  <c r="AN19" i="2"/>
  <c r="Q18" i="2"/>
  <c r="AC18" i="2"/>
  <c r="BB18" i="2"/>
  <c r="AJ2" i="2"/>
  <c r="AG24" i="2"/>
  <c r="T12" i="2"/>
  <c r="AT12" i="2"/>
  <c r="BH26" i="2"/>
  <c r="AE3" i="2"/>
  <c r="Y20" i="2"/>
  <c r="P18" i="2"/>
  <c r="P27" i="2"/>
  <c r="P9" i="2"/>
  <c r="P7" i="2"/>
  <c r="P32" i="2"/>
  <c r="P38" i="2"/>
  <c r="P35" i="2"/>
  <c r="BI19" i="2"/>
  <c r="BN19" i="2"/>
  <c r="BM18" i="2"/>
  <c r="BL13" i="2"/>
  <c r="BL2" i="2"/>
  <c r="BJ24" i="2"/>
  <c r="BJ27" i="2"/>
  <c r="BI12" i="2"/>
  <c r="BN12" i="2"/>
  <c r="BM26" i="2"/>
  <c r="BL25" i="2"/>
  <c r="BL9" i="2"/>
  <c r="BJ3" i="2"/>
  <c r="BJ8" i="2"/>
  <c r="BI6" i="2"/>
  <c r="BN6" i="2"/>
  <c r="BM7" i="2"/>
  <c r="BL17" i="2"/>
  <c r="BL20" i="2"/>
  <c r="BJ31" i="2"/>
  <c r="BJ32" i="2"/>
  <c r="BI44" i="2"/>
  <c r="BN44" i="2"/>
  <c r="BM43" i="2"/>
  <c r="BL30" i="2"/>
  <c r="BL38" i="2"/>
  <c r="BJ39" i="2"/>
  <c r="BJ34" i="2"/>
  <c r="BI29" i="2"/>
  <c r="BN29" i="2"/>
  <c r="BM35" i="2"/>
  <c r="BL40" i="2"/>
  <c r="BL41" i="2"/>
  <c r="BJ21" i="2"/>
  <c r="B24" i="5"/>
  <c r="Z13" i="2"/>
  <c r="AF13" i="2"/>
  <c r="AV13" i="2"/>
  <c r="U27" i="2"/>
  <c r="AK27" i="2"/>
  <c r="AP27" i="2"/>
  <c r="AV27" i="2"/>
  <c r="BA27" i="2"/>
  <c r="BF27" i="2"/>
  <c r="AI25" i="2"/>
  <c r="BD25" i="2"/>
  <c r="BF19" i="2"/>
  <c r="BB19" i="2"/>
  <c r="AX19" i="2"/>
  <c r="AT19" i="2"/>
  <c r="AP19" i="2"/>
  <c r="AL19" i="2"/>
  <c r="AH19" i="2"/>
  <c r="AD19" i="2"/>
  <c r="BG2" i="2"/>
  <c r="BC2" i="2"/>
  <c r="AY2" i="2"/>
  <c r="AU2" i="2"/>
  <c r="AQ2" i="2"/>
  <c r="AM2" i="2"/>
  <c r="AI2" i="2"/>
  <c r="AE2" i="2"/>
  <c r="AA2" i="2"/>
  <c r="W2" i="2"/>
  <c r="S2" i="2"/>
  <c r="BH6" i="2"/>
  <c r="BD6" i="2"/>
  <c r="AZ6" i="2"/>
  <c r="AV6" i="2"/>
  <c r="AR6" i="2"/>
  <c r="AN6" i="2"/>
  <c r="AJ6" i="2"/>
  <c r="BF6" i="2"/>
  <c r="BB6" i="2"/>
  <c r="AX6" i="2"/>
  <c r="AT6" i="2"/>
  <c r="AP6" i="2"/>
  <c r="AL6" i="2"/>
  <c r="AH6" i="2"/>
  <c r="AD6" i="2"/>
  <c r="Z6" i="2"/>
  <c r="V6" i="2"/>
  <c r="R6" i="2"/>
  <c r="BA6" i="2"/>
  <c r="AS6" i="2"/>
  <c r="AK6" i="2"/>
  <c r="AE6" i="2"/>
  <c r="Y6" i="2"/>
  <c r="T6" i="2"/>
  <c r="BG6" i="2"/>
  <c r="AY6" i="2"/>
  <c r="AQ6" i="2"/>
  <c r="AI6" i="2"/>
  <c r="AC6" i="2"/>
  <c r="X6" i="2"/>
  <c r="S6" i="2"/>
  <c r="BC6" i="2"/>
  <c r="AU6" i="2"/>
  <c r="AM6" i="2"/>
  <c r="AF6" i="2"/>
  <c r="AA6" i="2"/>
  <c r="U6" i="2"/>
  <c r="BE44" i="2"/>
  <c r="BA44" i="2"/>
  <c r="AW44" i="2"/>
  <c r="AS44" i="2"/>
  <c r="AO44" i="2"/>
  <c r="AK44" i="2"/>
  <c r="AG44" i="2"/>
  <c r="AC44" i="2"/>
  <c r="Y44" i="2"/>
  <c r="U44" i="2"/>
  <c r="Q44" i="2"/>
  <c r="BG44" i="2"/>
  <c r="BB44" i="2"/>
  <c r="AV44" i="2"/>
  <c r="AQ44" i="2"/>
  <c r="AL44" i="2"/>
  <c r="AF44" i="2"/>
  <c r="AA44" i="2"/>
  <c r="V44" i="2"/>
  <c r="BC44" i="2"/>
  <c r="AU44" i="2"/>
  <c r="AN44" i="2"/>
  <c r="AH44" i="2"/>
  <c r="Z44" i="2"/>
  <c r="S44" i="2"/>
  <c r="BH44" i="2"/>
  <c r="AZ44" i="2"/>
  <c r="AT44" i="2"/>
  <c r="AM44" i="2"/>
  <c r="AE44" i="2"/>
  <c r="X44" i="2"/>
  <c r="R44" i="2"/>
  <c r="BF44" i="2"/>
  <c r="AY44" i="2"/>
  <c r="AR44" i="2"/>
  <c r="AJ44" i="2"/>
  <c r="AD44" i="2"/>
  <c r="W44" i="2"/>
  <c r="AP44" i="2"/>
  <c r="AI44" i="2"/>
  <c r="AX44" i="2"/>
  <c r="T44" i="2"/>
  <c r="BF41" i="2"/>
  <c r="BB41" i="2"/>
  <c r="AX41" i="2"/>
  <c r="AT41" i="2"/>
  <c r="AP41" i="2"/>
  <c r="AL41" i="2"/>
  <c r="AH41" i="2"/>
  <c r="AD41" i="2"/>
  <c r="Z41" i="2"/>
  <c r="V41" i="2"/>
  <c r="R41" i="2"/>
  <c r="BE41" i="2"/>
  <c r="AZ41" i="2"/>
  <c r="AU41" i="2"/>
  <c r="AO41" i="2"/>
  <c r="AJ41" i="2"/>
  <c r="AE41" i="2"/>
  <c r="Y41" i="2"/>
  <c r="T41" i="2"/>
  <c r="BH41" i="2"/>
  <c r="BC41" i="2"/>
  <c r="AW41" i="2"/>
  <c r="AR41" i="2"/>
  <c r="AM41" i="2"/>
  <c r="AG41" i="2"/>
  <c r="AB41" i="2"/>
  <c r="W41" i="2"/>
  <c r="Q41" i="2"/>
  <c r="BA41" i="2"/>
  <c r="AQ41" i="2"/>
  <c r="AF41" i="2"/>
  <c r="U41" i="2"/>
  <c r="AY41" i="2"/>
  <c r="AN41" i="2"/>
  <c r="AC41" i="2"/>
  <c r="S41" i="2"/>
  <c r="BG41" i="2"/>
  <c r="AV41" i="2"/>
  <c r="AK41" i="2"/>
  <c r="AA41" i="2"/>
  <c r="X41" i="2"/>
  <c r="BD41" i="2"/>
  <c r="AS41" i="2"/>
  <c r="AI41" i="2"/>
  <c r="Z19" i="2"/>
  <c r="BG4" i="2"/>
  <c r="BC4" i="2"/>
  <c r="AY4" i="2"/>
  <c r="AU4" i="2"/>
  <c r="AQ4" i="2"/>
  <c r="AM4" i="2"/>
  <c r="AI4" i="2"/>
  <c r="AE4" i="2"/>
  <c r="AA4" i="2"/>
  <c r="W4" i="2"/>
  <c r="S4" i="2"/>
  <c r="BF23" i="2"/>
  <c r="BB23" i="2"/>
  <c r="AX23" i="2"/>
  <c r="AT23" i="2"/>
  <c r="AP23" i="2"/>
  <c r="BE23" i="2"/>
  <c r="BA23" i="2"/>
  <c r="AW23" i="2"/>
  <c r="AS23" i="2"/>
  <c r="AO23" i="2"/>
  <c r="BG23" i="2"/>
  <c r="BC23" i="2"/>
  <c r="AY23" i="2"/>
  <c r="AU23" i="2"/>
  <c r="AQ23" i="2"/>
  <c r="AM23" i="2"/>
  <c r="AI23" i="2"/>
  <c r="AE23" i="2"/>
  <c r="AA23" i="2"/>
  <c r="W23" i="2"/>
  <c r="S23" i="2"/>
  <c r="BF11" i="2"/>
  <c r="BB11" i="2"/>
  <c r="AX11" i="2"/>
  <c r="AT11" i="2"/>
  <c r="AP11" i="2"/>
  <c r="AL11" i="2"/>
  <c r="AH11" i="2"/>
  <c r="AD11" i="2"/>
  <c r="Z11" i="2"/>
  <c r="V11" i="2"/>
  <c r="R11" i="2"/>
  <c r="BD11" i="2"/>
  <c r="AY11" i="2"/>
  <c r="AS11" i="2"/>
  <c r="AN11" i="2"/>
  <c r="AI11" i="2"/>
  <c r="AC11" i="2"/>
  <c r="X11" i="2"/>
  <c r="S11" i="2"/>
  <c r="BH11" i="2"/>
  <c r="BC11" i="2"/>
  <c r="AW11" i="2"/>
  <c r="AR11" i="2"/>
  <c r="AM11" i="2"/>
  <c r="AG11" i="2"/>
  <c r="AB11" i="2"/>
  <c r="W11" i="2"/>
  <c r="Q11" i="2"/>
  <c r="BE11" i="2"/>
  <c r="AZ11" i="2"/>
  <c r="AU11" i="2"/>
  <c r="AO11" i="2"/>
  <c r="AJ11" i="2"/>
  <c r="AE11" i="2"/>
  <c r="Y11" i="2"/>
  <c r="T11" i="2"/>
  <c r="BH5" i="2"/>
  <c r="BD5" i="2"/>
  <c r="AZ5" i="2"/>
  <c r="AV5" i="2"/>
  <c r="AR5" i="2"/>
  <c r="AN5" i="2"/>
  <c r="AJ5" i="2"/>
  <c r="AF5" i="2"/>
  <c r="AB5" i="2"/>
  <c r="X5" i="2"/>
  <c r="T5" i="2"/>
  <c r="BG5" i="2"/>
  <c r="BC5" i="2"/>
  <c r="AY5" i="2"/>
  <c r="AU5" i="2"/>
  <c r="AQ5" i="2"/>
  <c r="AM5" i="2"/>
  <c r="AI5" i="2"/>
  <c r="AE5" i="2"/>
  <c r="AA5" i="2"/>
  <c r="W5" i="2"/>
  <c r="S5" i="2"/>
  <c r="BF5" i="2"/>
  <c r="BB5" i="2"/>
  <c r="AX5" i="2"/>
  <c r="AT5" i="2"/>
  <c r="AP5" i="2"/>
  <c r="AL5" i="2"/>
  <c r="AH5" i="2"/>
  <c r="AD5" i="2"/>
  <c r="Z5" i="2"/>
  <c r="V5" i="2"/>
  <c r="R5" i="2"/>
  <c r="AW5" i="2"/>
  <c r="AG5" i="2"/>
  <c r="Q5" i="2"/>
  <c r="AS5" i="2"/>
  <c r="AC5" i="2"/>
  <c r="BA5" i="2"/>
  <c r="AK5" i="2"/>
  <c r="U5" i="2"/>
  <c r="BE33" i="2"/>
  <c r="BA33" i="2"/>
  <c r="AW33" i="2"/>
  <c r="AS33" i="2"/>
  <c r="BF33" i="2"/>
  <c r="AZ33" i="2"/>
  <c r="AU33" i="2"/>
  <c r="AP33" i="2"/>
  <c r="AL33" i="2"/>
  <c r="AH33" i="2"/>
  <c r="AD33" i="2"/>
  <c r="Z33" i="2"/>
  <c r="V33" i="2"/>
  <c r="R33" i="2"/>
  <c r="BG33" i="2"/>
  <c r="AY33" i="2"/>
  <c r="AR33" i="2"/>
  <c r="AM33" i="2"/>
  <c r="AG33" i="2"/>
  <c r="AB33" i="2"/>
  <c r="W33" i="2"/>
  <c r="Q33" i="2"/>
  <c r="BD33" i="2"/>
  <c r="AX33" i="2"/>
  <c r="AQ33" i="2"/>
  <c r="AK33" i="2"/>
  <c r="AF33" i="2"/>
  <c r="AA33" i="2"/>
  <c r="U33" i="2"/>
  <c r="BC33" i="2"/>
  <c r="AV33" i="2"/>
  <c r="AO33" i="2"/>
  <c r="AJ33" i="2"/>
  <c r="AE33" i="2"/>
  <c r="Y33" i="2"/>
  <c r="T33" i="2"/>
  <c r="BH33" i="2"/>
  <c r="AI33" i="2"/>
  <c r="BB33" i="2"/>
  <c r="AC33" i="2"/>
  <c r="AN33" i="2"/>
  <c r="S33" i="2"/>
  <c r="BE37" i="2"/>
  <c r="BA37" i="2"/>
  <c r="AW37" i="2"/>
  <c r="AS37" i="2"/>
  <c r="AO37" i="2"/>
  <c r="AK37" i="2"/>
  <c r="AG37" i="2"/>
  <c r="AC37" i="2"/>
  <c r="Y37" i="2"/>
  <c r="U37" i="2"/>
  <c r="Q37" i="2"/>
  <c r="BH37" i="2"/>
  <c r="BC37" i="2"/>
  <c r="AX37" i="2"/>
  <c r="AR37" i="2"/>
  <c r="AM37" i="2"/>
  <c r="AH37" i="2"/>
  <c r="AB37" i="2"/>
  <c r="W37" i="2"/>
  <c r="R37" i="2"/>
  <c r="BG37" i="2"/>
  <c r="BB37" i="2"/>
  <c r="AV37" i="2"/>
  <c r="AQ37" i="2"/>
  <c r="AL37" i="2"/>
  <c r="AF37" i="2"/>
  <c r="AA37" i="2"/>
  <c r="V37" i="2"/>
  <c r="BF37" i="2"/>
  <c r="AZ37" i="2"/>
  <c r="AU37" i="2"/>
  <c r="AP37" i="2"/>
  <c r="AJ37" i="2"/>
  <c r="AE37" i="2"/>
  <c r="Z37" i="2"/>
  <c r="T37" i="2"/>
  <c r="AY37" i="2"/>
  <c r="AD37" i="2"/>
  <c r="AT37" i="2"/>
  <c r="X37" i="2"/>
  <c r="AN37" i="2"/>
  <c r="S37" i="2"/>
  <c r="AI37" i="2"/>
  <c r="BF42" i="2"/>
  <c r="BB42" i="2"/>
  <c r="AX42" i="2"/>
  <c r="AT42" i="2"/>
  <c r="AP42" i="2"/>
  <c r="AL42" i="2"/>
  <c r="AH42" i="2"/>
  <c r="AD42" i="2"/>
  <c r="Z42" i="2"/>
  <c r="V42" i="2"/>
  <c r="R42" i="2"/>
  <c r="BD42" i="2"/>
  <c r="AY42" i="2"/>
  <c r="AS42" i="2"/>
  <c r="AN42" i="2"/>
  <c r="AI42" i="2"/>
  <c r="AC42" i="2"/>
  <c r="X42" i="2"/>
  <c r="S42" i="2"/>
  <c r="BG42" i="2"/>
  <c r="BA42" i="2"/>
  <c r="AV42" i="2"/>
  <c r="AQ42" i="2"/>
  <c r="AK42" i="2"/>
  <c r="AF42" i="2"/>
  <c r="AA42" i="2"/>
  <c r="U42" i="2"/>
  <c r="BE42" i="2"/>
  <c r="AU42" i="2"/>
  <c r="AJ42" i="2"/>
  <c r="Y42" i="2"/>
  <c r="BC42" i="2"/>
  <c r="AR42" i="2"/>
  <c r="AG42" i="2"/>
  <c r="W42" i="2"/>
  <c r="AZ42" i="2"/>
  <c r="AO42" i="2"/>
  <c r="AE42" i="2"/>
  <c r="T42" i="2"/>
  <c r="AB42" i="2"/>
  <c r="BH42" i="2"/>
  <c r="Q42" i="2"/>
  <c r="AW42" i="2"/>
  <c r="AM42" i="2"/>
  <c r="BF28" i="2"/>
  <c r="BB28" i="2"/>
  <c r="AX28" i="2"/>
  <c r="AT28" i="2"/>
  <c r="AP28" i="2"/>
  <c r="AL28" i="2"/>
  <c r="AH28" i="2"/>
  <c r="AD28" i="2"/>
  <c r="Z28" i="2"/>
  <c r="V28" i="2"/>
  <c r="R28" i="2"/>
  <c r="BD28" i="2"/>
  <c r="AY28" i="2"/>
  <c r="AS28" i="2"/>
  <c r="AN28" i="2"/>
  <c r="AI28" i="2"/>
  <c r="AC28" i="2"/>
  <c r="X28" i="2"/>
  <c r="S28" i="2"/>
  <c r="BG28" i="2"/>
  <c r="BA28" i="2"/>
  <c r="AV28" i="2"/>
  <c r="AQ28" i="2"/>
  <c r="AK28" i="2"/>
  <c r="AF28" i="2"/>
  <c r="AA28" i="2"/>
  <c r="U28" i="2"/>
  <c r="AZ28" i="2"/>
  <c r="AO28" i="2"/>
  <c r="AE28" i="2"/>
  <c r="T28" i="2"/>
  <c r="BH28" i="2"/>
  <c r="AW28" i="2"/>
  <c r="AM28" i="2"/>
  <c r="AB28" i="2"/>
  <c r="Q28" i="2"/>
  <c r="BE28" i="2"/>
  <c r="AU28" i="2"/>
  <c r="AJ28" i="2"/>
  <c r="Y28" i="2"/>
  <c r="AG28" i="2"/>
  <c r="W28" i="2"/>
  <c r="BC28" i="2"/>
  <c r="AR28" i="2"/>
  <c r="S19" i="2"/>
  <c r="W19" i="2"/>
  <c r="AA19" i="2"/>
  <c r="AF19" i="2"/>
  <c r="AK19" i="2"/>
  <c r="AQ19" i="2"/>
  <c r="AV19" i="2"/>
  <c r="BA19" i="2"/>
  <c r="BG19" i="2"/>
  <c r="U22" i="2"/>
  <c r="Z22" i="2"/>
  <c r="AF22" i="2"/>
  <c r="AK22" i="2"/>
  <c r="AP22" i="2"/>
  <c r="AV22" i="2"/>
  <c r="BA22" i="2"/>
  <c r="BF22" i="2"/>
  <c r="BG18" i="2"/>
  <c r="BC18" i="2"/>
  <c r="AY18" i="2"/>
  <c r="AU18" i="2"/>
  <c r="AQ18" i="2"/>
  <c r="AM18" i="2"/>
  <c r="AI18" i="2"/>
  <c r="AE18" i="2"/>
  <c r="AA18" i="2"/>
  <c r="W18" i="2"/>
  <c r="S18" i="2"/>
  <c r="BG24" i="2"/>
  <c r="BC24" i="2"/>
  <c r="AY24" i="2"/>
  <c r="AU24" i="2"/>
  <c r="AQ24" i="2"/>
  <c r="AM24" i="2"/>
  <c r="AI24" i="2"/>
  <c r="AE24" i="2"/>
  <c r="AA24" i="2"/>
  <c r="W24" i="2"/>
  <c r="S24" i="2"/>
  <c r="BF26" i="2"/>
  <c r="BB26" i="2"/>
  <c r="AX26" i="2"/>
  <c r="AT26" i="2"/>
  <c r="AP26" i="2"/>
  <c r="AL26" i="2"/>
  <c r="AH26" i="2"/>
  <c r="AD26" i="2"/>
  <c r="Z26" i="2"/>
  <c r="V26" i="2"/>
  <c r="R26" i="2"/>
  <c r="BE26" i="2"/>
  <c r="BA26" i="2"/>
  <c r="AW26" i="2"/>
  <c r="AS26" i="2"/>
  <c r="AO26" i="2"/>
  <c r="AK26" i="2"/>
  <c r="AG26" i="2"/>
  <c r="AC26" i="2"/>
  <c r="Y26" i="2"/>
  <c r="U26" i="2"/>
  <c r="Q26" i="2"/>
  <c r="BG26" i="2"/>
  <c r="BC26" i="2"/>
  <c r="AY26" i="2"/>
  <c r="AU26" i="2"/>
  <c r="AQ26" i="2"/>
  <c r="AM26" i="2"/>
  <c r="AI26" i="2"/>
  <c r="AE26" i="2"/>
  <c r="AA26" i="2"/>
  <c r="W26" i="2"/>
  <c r="S26" i="2"/>
  <c r="BF3" i="2"/>
  <c r="BB3" i="2"/>
  <c r="AX3" i="2"/>
  <c r="AT3" i="2"/>
  <c r="AP3" i="2"/>
  <c r="AL3" i="2"/>
  <c r="AH3" i="2"/>
  <c r="AD3" i="2"/>
  <c r="Z3" i="2"/>
  <c r="V3" i="2"/>
  <c r="R3" i="2"/>
  <c r="BH3" i="2"/>
  <c r="BC3" i="2"/>
  <c r="AW3" i="2"/>
  <c r="AR3" i="2"/>
  <c r="AM3" i="2"/>
  <c r="AG3" i="2"/>
  <c r="AB3" i="2"/>
  <c r="W3" i="2"/>
  <c r="Q3" i="2"/>
  <c r="BG3" i="2"/>
  <c r="BA3" i="2"/>
  <c r="AV3" i="2"/>
  <c r="AQ3" i="2"/>
  <c r="AK3" i="2"/>
  <c r="AF3" i="2"/>
  <c r="AA3" i="2"/>
  <c r="U3" i="2"/>
  <c r="BD3" i="2"/>
  <c r="AY3" i="2"/>
  <c r="AS3" i="2"/>
  <c r="AN3" i="2"/>
  <c r="AI3" i="2"/>
  <c r="AC3" i="2"/>
  <c r="X3" i="2"/>
  <c r="S3" i="2"/>
  <c r="BF7" i="2"/>
  <c r="BB7" i="2"/>
  <c r="AX7" i="2"/>
  <c r="AT7" i="2"/>
  <c r="AP7" i="2"/>
  <c r="AL7" i="2"/>
  <c r="AH7" i="2"/>
  <c r="BG7" i="2"/>
  <c r="BA7" i="2"/>
  <c r="AV7" i="2"/>
  <c r="AQ7" i="2"/>
  <c r="AK7" i="2"/>
  <c r="AF7" i="2"/>
  <c r="AB7" i="2"/>
  <c r="X7" i="2"/>
  <c r="T7" i="2"/>
  <c r="BE7" i="2"/>
  <c r="AZ7" i="2"/>
  <c r="AU7" i="2"/>
  <c r="AO7" i="2"/>
  <c r="AJ7" i="2"/>
  <c r="AE7" i="2"/>
  <c r="AA7" i="2"/>
  <c r="W7" i="2"/>
  <c r="S7" i="2"/>
  <c r="BD7" i="2"/>
  <c r="AY7" i="2"/>
  <c r="AS7" i="2"/>
  <c r="AN7" i="2"/>
  <c r="AI7" i="2"/>
  <c r="AD7" i="2"/>
  <c r="Z7" i="2"/>
  <c r="V7" i="2"/>
  <c r="R7" i="2"/>
  <c r="BH7" i="2"/>
  <c r="AM7" i="2"/>
  <c r="U7" i="2"/>
  <c r="BC7" i="2"/>
  <c r="AG7" i="2"/>
  <c r="Q7" i="2"/>
  <c r="AR7" i="2"/>
  <c r="Y7" i="2"/>
  <c r="BE31" i="2"/>
  <c r="BA31" i="2"/>
  <c r="AW31" i="2"/>
  <c r="AS31" i="2"/>
  <c r="AO31" i="2"/>
  <c r="AK31" i="2"/>
  <c r="AG31" i="2"/>
  <c r="AC31" i="2"/>
  <c r="Y31" i="2"/>
  <c r="U31" i="2"/>
  <c r="Q31" i="2"/>
  <c r="BD31" i="2"/>
  <c r="AY31" i="2"/>
  <c r="AT31" i="2"/>
  <c r="AN31" i="2"/>
  <c r="AI31" i="2"/>
  <c r="AD31" i="2"/>
  <c r="X31" i="2"/>
  <c r="S31" i="2"/>
  <c r="BF31" i="2"/>
  <c r="AX31" i="2"/>
  <c r="AQ31" i="2"/>
  <c r="AJ31" i="2"/>
  <c r="AB31" i="2"/>
  <c r="V31" i="2"/>
  <c r="BC31" i="2"/>
  <c r="AV31" i="2"/>
  <c r="AP31" i="2"/>
  <c r="AH31" i="2"/>
  <c r="AA31" i="2"/>
  <c r="T31" i="2"/>
  <c r="BH31" i="2"/>
  <c r="BB31" i="2"/>
  <c r="AU31" i="2"/>
  <c r="AM31" i="2"/>
  <c r="AF31" i="2"/>
  <c r="Z31" i="2"/>
  <c r="R31" i="2"/>
  <c r="AR31" i="2"/>
  <c r="AL31" i="2"/>
  <c r="AZ31" i="2"/>
  <c r="W31" i="2"/>
  <c r="BE43" i="2"/>
  <c r="BA43" i="2"/>
  <c r="AW43" i="2"/>
  <c r="AS43" i="2"/>
  <c r="AO43" i="2"/>
  <c r="AK43" i="2"/>
  <c r="AG43" i="2"/>
  <c r="AC43" i="2"/>
  <c r="Y43" i="2"/>
  <c r="U43" i="2"/>
  <c r="Q43" i="2"/>
  <c r="BG43" i="2"/>
  <c r="BB43" i="2"/>
  <c r="AV43" i="2"/>
  <c r="AQ43" i="2"/>
  <c r="AL43" i="2"/>
  <c r="AF43" i="2"/>
  <c r="AA43" i="2"/>
  <c r="V43" i="2"/>
  <c r="BF43" i="2"/>
  <c r="AZ43" i="2"/>
  <c r="AU43" i="2"/>
  <c r="AP43" i="2"/>
  <c r="AJ43" i="2"/>
  <c r="AE43" i="2"/>
  <c r="Z43" i="2"/>
  <c r="T43" i="2"/>
  <c r="BD43" i="2"/>
  <c r="AY43" i="2"/>
  <c r="AT43" i="2"/>
  <c r="AN43" i="2"/>
  <c r="AI43" i="2"/>
  <c r="AD43" i="2"/>
  <c r="X43" i="2"/>
  <c r="S43" i="2"/>
  <c r="BC43" i="2"/>
  <c r="AH43" i="2"/>
  <c r="AX43" i="2"/>
  <c r="AB43" i="2"/>
  <c r="AR43" i="2"/>
  <c r="W43" i="2"/>
  <c r="BH43" i="2"/>
  <c r="AM43" i="2"/>
  <c r="BE39" i="2"/>
  <c r="BA39" i="2"/>
  <c r="AW39" i="2"/>
  <c r="AS39" i="2"/>
  <c r="AO39" i="2"/>
  <c r="AK39" i="2"/>
  <c r="AG39" i="2"/>
  <c r="AC39" i="2"/>
  <c r="Y39" i="2"/>
  <c r="U39" i="2"/>
  <c r="Q39" i="2"/>
  <c r="BG39" i="2"/>
  <c r="BB39" i="2"/>
  <c r="AV39" i="2"/>
  <c r="AQ39" i="2"/>
  <c r="AL39" i="2"/>
  <c r="AF39" i="2"/>
  <c r="AA39" i="2"/>
  <c r="V39" i="2"/>
  <c r="BF39" i="2"/>
  <c r="AZ39" i="2"/>
  <c r="AU39" i="2"/>
  <c r="AP39" i="2"/>
  <c r="AJ39" i="2"/>
  <c r="AE39" i="2"/>
  <c r="Z39" i="2"/>
  <c r="T39" i="2"/>
  <c r="BD39" i="2"/>
  <c r="AY39" i="2"/>
  <c r="AT39" i="2"/>
  <c r="AN39" i="2"/>
  <c r="AI39" i="2"/>
  <c r="AD39" i="2"/>
  <c r="X39" i="2"/>
  <c r="S39" i="2"/>
  <c r="AX39" i="2"/>
  <c r="AB39" i="2"/>
  <c r="AR39" i="2"/>
  <c r="W39" i="2"/>
  <c r="BH39" i="2"/>
  <c r="AM39" i="2"/>
  <c r="R39" i="2"/>
  <c r="BC39" i="2"/>
  <c r="AH39" i="2"/>
  <c r="BF35" i="2"/>
  <c r="BB35" i="2"/>
  <c r="AX35" i="2"/>
  <c r="AT35" i="2"/>
  <c r="AP35" i="2"/>
  <c r="AL35" i="2"/>
  <c r="AH35" i="2"/>
  <c r="AD35" i="2"/>
  <c r="Z35" i="2"/>
  <c r="V35" i="2"/>
  <c r="R35" i="2"/>
  <c r="BH35" i="2"/>
  <c r="BC35" i="2"/>
  <c r="AW35" i="2"/>
  <c r="AR35" i="2"/>
  <c r="AM35" i="2"/>
  <c r="AG35" i="2"/>
  <c r="AB35" i="2"/>
  <c r="W35" i="2"/>
  <c r="Q35" i="2"/>
  <c r="BE35" i="2"/>
  <c r="AZ35" i="2"/>
  <c r="AU35" i="2"/>
  <c r="AO35" i="2"/>
  <c r="AJ35" i="2"/>
  <c r="AE35" i="2"/>
  <c r="Y35" i="2"/>
  <c r="T35" i="2"/>
  <c r="BD35" i="2"/>
  <c r="AS35" i="2"/>
  <c r="AI35" i="2"/>
  <c r="X35" i="2"/>
  <c r="BA35" i="2"/>
  <c r="AQ35" i="2"/>
  <c r="AF35" i="2"/>
  <c r="U35" i="2"/>
  <c r="AY35" i="2"/>
  <c r="AN35" i="2"/>
  <c r="AC35" i="2"/>
  <c r="S35" i="2"/>
  <c r="AA35" i="2"/>
  <c r="BG35" i="2"/>
  <c r="AV35" i="2"/>
  <c r="AK35" i="2"/>
  <c r="BF21" i="2"/>
  <c r="BB21" i="2"/>
  <c r="AX21" i="2"/>
  <c r="AT21" i="2"/>
  <c r="AP21" i="2"/>
  <c r="AL21" i="2"/>
  <c r="AH21" i="2"/>
  <c r="AD21" i="2"/>
  <c r="Z21" i="2"/>
  <c r="V21" i="2"/>
  <c r="R21" i="2"/>
  <c r="BD21" i="2"/>
  <c r="AY21" i="2"/>
  <c r="AS21" i="2"/>
  <c r="AN21" i="2"/>
  <c r="AI21" i="2"/>
  <c r="AC21" i="2"/>
  <c r="X21" i="2"/>
  <c r="BH21" i="2"/>
  <c r="BC21" i="2"/>
  <c r="AW21" i="2"/>
  <c r="AR21" i="2"/>
  <c r="AM21" i="2"/>
  <c r="AG21" i="2"/>
  <c r="AB21" i="2"/>
  <c r="W21" i="2"/>
  <c r="Q21" i="2"/>
  <c r="BE21" i="2"/>
  <c r="AZ21" i="2"/>
  <c r="AU21" i="2"/>
  <c r="AO21" i="2"/>
  <c r="AJ21" i="2"/>
  <c r="AE21" i="2"/>
  <c r="Y21" i="2"/>
  <c r="T21" i="2"/>
  <c r="AQ21" i="2"/>
  <c r="BG21" i="2"/>
  <c r="AK21" i="2"/>
  <c r="S21" i="2"/>
  <c r="BA21" i="2"/>
  <c r="AF21" i="2"/>
  <c r="AV21" i="2"/>
  <c r="AA21" i="2"/>
  <c r="U21" i="2"/>
  <c r="T19" i="2"/>
  <c r="X19" i="2"/>
  <c r="AB19" i="2"/>
  <c r="AG19" i="2"/>
  <c r="AM19" i="2"/>
  <c r="AR19" i="2"/>
  <c r="AW19" i="2"/>
  <c r="BC19" i="2"/>
  <c r="BH19" i="2"/>
  <c r="V22" i="2"/>
  <c r="AB22" i="2"/>
  <c r="AG22" i="2"/>
  <c r="AL22" i="2"/>
  <c r="AR22" i="2"/>
  <c r="AW22" i="2"/>
  <c r="BB22" i="2"/>
  <c r="BH22" i="2"/>
  <c r="U18" i="2"/>
  <c r="Z18" i="2"/>
  <c r="AF18" i="2"/>
  <c r="AK18" i="2"/>
  <c r="AP18" i="2"/>
  <c r="AV18" i="2"/>
  <c r="BA18" i="2"/>
  <c r="BF18" i="2"/>
  <c r="T13" i="2"/>
  <c r="Y13" i="2"/>
  <c r="AD13" i="2"/>
  <c r="AJ13" i="2"/>
  <c r="AO13" i="2"/>
  <c r="AT13" i="2"/>
  <c r="AZ13" i="2"/>
  <c r="R2" i="2"/>
  <c r="X2" i="2"/>
  <c r="AC2" i="2"/>
  <c r="AH2" i="2"/>
  <c r="AN2" i="2"/>
  <c r="AS2" i="2"/>
  <c r="AX2" i="2"/>
  <c r="BD2" i="2"/>
  <c r="Q4" i="2"/>
  <c r="V4" i="2"/>
  <c r="AB4" i="2"/>
  <c r="AG4" i="2"/>
  <c r="AL4" i="2"/>
  <c r="AR4" i="2"/>
  <c r="AW4" i="2"/>
  <c r="BB4" i="2"/>
  <c r="BH4" i="2"/>
  <c r="U24" i="2"/>
  <c r="Z24" i="2"/>
  <c r="AF24" i="2"/>
  <c r="AK24" i="2"/>
  <c r="AP24" i="2"/>
  <c r="AV24" i="2"/>
  <c r="BA24" i="2"/>
  <c r="BF24" i="2"/>
  <c r="T27" i="2"/>
  <c r="Y27" i="2"/>
  <c r="AD27" i="2"/>
  <c r="AJ27" i="2"/>
  <c r="AO27" i="2"/>
  <c r="AT27" i="2"/>
  <c r="AZ27" i="2"/>
  <c r="R12" i="2"/>
  <c r="X12" i="2"/>
  <c r="AC12" i="2"/>
  <c r="AH12" i="2"/>
  <c r="AN12" i="2"/>
  <c r="AS12" i="2"/>
  <c r="AX12" i="2"/>
  <c r="BD12" i="2"/>
  <c r="Q23" i="2"/>
  <c r="V23" i="2"/>
  <c r="AB23" i="2"/>
  <c r="AG23" i="2"/>
  <c r="AL23" i="2"/>
  <c r="AZ23" i="2"/>
  <c r="X26" i="2"/>
  <c r="AN26" i="2"/>
  <c r="BD26" i="2"/>
  <c r="AC25" i="2"/>
  <c r="AB9" i="2"/>
  <c r="AA11" i="2"/>
  <c r="AV11" i="2"/>
  <c r="Y3" i="2"/>
  <c r="AU3" i="2"/>
  <c r="X8" i="2"/>
  <c r="W6" i="2"/>
  <c r="AW6" i="2"/>
  <c r="BE5" i="2"/>
  <c r="AT33" i="2"/>
  <c r="AB44" i="2"/>
  <c r="BD37" i="2"/>
  <c r="BG13" i="2"/>
  <c r="BC13" i="2"/>
  <c r="AY13" i="2"/>
  <c r="AU13" i="2"/>
  <c r="AQ13" i="2"/>
  <c r="AM13" i="2"/>
  <c r="AI13" i="2"/>
  <c r="AE13" i="2"/>
  <c r="AA13" i="2"/>
  <c r="W13" i="2"/>
  <c r="S13" i="2"/>
  <c r="BG27" i="2"/>
  <c r="BC27" i="2"/>
  <c r="AY27" i="2"/>
  <c r="AU27" i="2"/>
  <c r="AQ27" i="2"/>
  <c r="AM27" i="2"/>
  <c r="AI27" i="2"/>
  <c r="AE27" i="2"/>
  <c r="AA27" i="2"/>
  <c r="W27" i="2"/>
  <c r="S27" i="2"/>
  <c r="BF25" i="2"/>
  <c r="BB25" i="2"/>
  <c r="AX25" i="2"/>
  <c r="AT25" i="2"/>
  <c r="AP25" i="2"/>
  <c r="AL25" i="2"/>
  <c r="AH25" i="2"/>
  <c r="AD25" i="2"/>
  <c r="Z25" i="2"/>
  <c r="BG25" i="2"/>
  <c r="BA25" i="2"/>
  <c r="AV25" i="2"/>
  <c r="AQ25" i="2"/>
  <c r="AK25" i="2"/>
  <c r="AF25" i="2"/>
  <c r="AA25" i="2"/>
  <c r="V25" i="2"/>
  <c r="R25" i="2"/>
  <c r="BE25" i="2"/>
  <c r="AZ25" i="2"/>
  <c r="AU25" i="2"/>
  <c r="AO25" i="2"/>
  <c r="AJ25" i="2"/>
  <c r="AE25" i="2"/>
  <c r="Y25" i="2"/>
  <c r="U25" i="2"/>
  <c r="Q25" i="2"/>
  <c r="BH25" i="2"/>
  <c r="BC25" i="2"/>
  <c r="AW25" i="2"/>
  <c r="AR25" i="2"/>
  <c r="AM25" i="2"/>
  <c r="AG25" i="2"/>
  <c r="AB25" i="2"/>
  <c r="W25" i="2"/>
  <c r="S25" i="2"/>
  <c r="BF8" i="2"/>
  <c r="BB8" i="2"/>
  <c r="AX8" i="2"/>
  <c r="AT8" i="2"/>
  <c r="AP8" i="2"/>
  <c r="AL8" i="2"/>
  <c r="AH8" i="2"/>
  <c r="AD8" i="2"/>
  <c r="Z8" i="2"/>
  <c r="V8" i="2"/>
  <c r="R8" i="2"/>
  <c r="BG8" i="2"/>
  <c r="BA8" i="2"/>
  <c r="AV8" i="2"/>
  <c r="AQ8" i="2"/>
  <c r="AK8" i="2"/>
  <c r="AF8" i="2"/>
  <c r="AA8" i="2"/>
  <c r="U8" i="2"/>
  <c r="BE8" i="2"/>
  <c r="AZ8" i="2"/>
  <c r="AU8" i="2"/>
  <c r="AO8" i="2"/>
  <c r="AJ8" i="2"/>
  <c r="AE8" i="2"/>
  <c r="Y8" i="2"/>
  <c r="T8" i="2"/>
  <c r="BH8" i="2"/>
  <c r="BC8" i="2"/>
  <c r="AW8" i="2"/>
  <c r="AR8" i="2"/>
  <c r="AM8" i="2"/>
  <c r="AG8" i="2"/>
  <c r="AB8" i="2"/>
  <c r="W8" i="2"/>
  <c r="Q8" i="2"/>
  <c r="BF17" i="2"/>
  <c r="BB17" i="2"/>
  <c r="AX17" i="2"/>
  <c r="AT17" i="2"/>
  <c r="AP17" i="2"/>
  <c r="AL17" i="2"/>
  <c r="AH17" i="2"/>
  <c r="AD17" i="2"/>
  <c r="Z17" i="2"/>
  <c r="V17" i="2"/>
  <c r="R17" i="2"/>
  <c r="BE17" i="2"/>
  <c r="AZ17" i="2"/>
  <c r="AU17" i="2"/>
  <c r="AO17" i="2"/>
  <c r="AJ17" i="2"/>
  <c r="AE17" i="2"/>
  <c r="Y17" i="2"/>
  <c r="T17" i="2"/>
  <c r="BD17" i="2"/>
  <c r="AY17" i="2"/>
  <c r="AS17" i="2"/>
  <c r="AN17" i="2"/>
  <c r="AI17" i="2"/>
  <c r="AC17" i="2"/>
  <c r="X17" i="2"/>
  <c r="S17" i="2"/>
  <c r="BH17" i="2"/>
  <c r="BC17" i="2"/>
  <c r="AW17" i="2"/>
  <c r="AR17" i="2"/>
  <c r="AM17" i="2"/>
  <c r="AG17" i="2"/>
  <c r="AB17" i="2"/>
  <c r="W17" i="2"/>
  <c r="Q17" i="2"/>
  <c r="BG17" i="2"/>
  <c r="AK17" i="2"/>
  <c r="BA17" i="2"/>
  <c r="AF17" i="2"/>
  <c r="AQ17" i="2"/>
  <c r="U17" i="2"/>
  <c r="BE32" i="2"/>
  <c r="BA32" i="2"/>
  <c r="AW32" i="2"/>
  <c r="AS32" i="2"/>
  <c r="AO32" i="2"/>
  <c r="AK32" i="2"/>
  <c r="AG32" i="2"/>
  <c r="AC32" i="2"/>
  <c r="Y32" i="2"/>
  <c r="U32" i="2"/>
  <c r="Q32" i="2"/>
  <c r="BH32" i="2"/>
  <c r="BC32" i="2"/>
  <c r="AX32" i="2"/>
  <c r="AR32" i="2"/>
  <c r="AM32" i="2"/>
  <c r="AH32" i="2"/>
  <c r="AB32" i="2"/>
  <c r="W32" i="2"/>
  <c r="R32" i="2"/>
  <c r="BD32" i="2"/>
  <c r="AV32" i="2"/>
  <c r="AP32" i="2"/>
  <c r="AI32" i="2"/>
  <c r="AA32" i="2"/>
  <c r="T32" i="2"/>
  <c r="BB32" i="2"/>
  <c r="AU32" i="2"/>
  <c r="AN32" i="2"/>
  <c r="AF32" i="2"/>
  <c r="Z32" i="2"/>
  <c r="S32" i="2"/>
  <c r="BG32" i="2"/>
  <c r="AZ32" i="2"/>
  <c r="AT32" i="2"/>
  <c r="AL32" i="2"/>
  <c r="AE32" i="2"/>
  <c r="X32" i="2"/>
  <c r="BF32" i="2"/>
  <c r="AD32" i="2"/>
  <c r="AY32" i="2"/>
  <c r="V32" i="2"/>
  <c r="AJ32" i="2"/>
  <c r="BE30" i="2"/>
  <c r="BA30" i="2"/>
  <c r="AW30" i="2"/>
  <c r="AS30" i="2"/>
  <c r="AO30" i="2"/>
  <c r="AK30" i="2"/>
  <c r="AG30" i="2"/>
  <c r="AC30" i="2"/>
  <c r="Y30" i="2"/>
  <c r="U30" i="2"/>
  <c r="Q30" i="2"/>
  <c r="BF30" i="2"/>
  <c r="AZ30" i="2"/>
  <c r="AU30" i="2"/>
  <c r="AP30" i="2"/>
  <c r="AJ30" i="2"/>
  <c r="AE30" i="2"/>
  <c r="Z30" i="2"/>
  <c r="T30" i="2"/>
  <c r="BD30" i="2"/>
  <c r="AY30" i="2"/>
  <c r="AT30" i="2"/>
  <c r="AN30" i="2"/>
  <c r="AI30" i="2"/>
  <c r="AD30" i="2"/>
  <c r="X30" i="2"/>
  <c r="S30" i="2"/>
  <c r="BH30" i="2"/>
  <c r="BC30" i="2"/>
  <c r="AX30" i="2"/>
  <c r="AR30" i="2"/>
  <c r="AM30" i="2"/>
  <c r="AH30" i="2"/>
  <c r="AB30" i="2"/>
  <c r="W30" i="2"/>
  <c r="R30" i="2"/>
  <c r="BB30" i="2"/>
  <c r="AF30" i="2"/>
  <c r="AV30" i="2"/>
  <c r="AA30" i="2"/>
  <c r="AQ30" i="2"/>
  <c r="V30" i="2"/>
  <c r="AL30" i="2"/>
  <c r="BF34" i="2"/>
  <c r="BB34" i="2"/>
  <c r="AX34" i="2"/>
  <c r="AT34" i="2"/>
  <c r="AP34" i="2"/>
  <c r="AL34" i="2"/>
  <c r="AH34" i="2"/>
  <c r="AD34" i="2"/>
  <c r="BD34" i="2"/>
  <c r="AY34" i="2"/>
  <c r="AS34" i="2"/>
  <c r="AN34" i="2"/>
  <c r="AI34" i="2"/>
  <c r="AC34" i="2"/>
  <c r="Y34" i="2"/>
  <c r="U34" i="2"/>
  <c r="Q34" i="2"/>
  <c r="BH34" i="2"/>
  <c r="BA34" i="2"/>
  <c r="AU34" i="2"/>
  <c r="AM34" i="2"/>
  <c r="AF34" i="2"/>
  <c r="Z34" i="2"/>
  <c r="T34" i="2"/>
  <c r="BG34" i="2"/>
  <c r="AZ34" i="2"/>
  <c r="AR34" i="2"/>
  <c r="AK34" i="2"/>
  <c r="AE34" i="2"/>
  <c r="X34" i="2"/>
  <c r="S34" i="2"/>
  <c r="BE34" i="2"/>
  <c r="AW34" i="2"/>
  <c r="AQ34" i="2"/>
  <c r="AJ34" i="2"/>
  <c r="AB34" i="2"/>
  <c r="W34" i="2"/>
  <c r="R34" i="2"/>
  <c r="BC34" i="2"/>
  <c r="AA34" i="2"/>
  <c r="AV34" i="2"/>
  <c r="V34" i="2"/>
  <c r="AO34" i="2"/>
  <c r="AG34" i="2"/>
  <c r="BF40" i="2"/>
  <c r="BB40" i="2"/>
  <c r="AX40" i="2"/>
  <c r="AT40" i="2"/>
  <c r="AP40" i="2"/>
  <c r="AL40" i="2"/>
  <c r="AH40" i="2"/>
  <c r="AD40" i="2"/>
  <c r="Z40" i="2"/>
  <c r="V40" i="2"/>
  <c r="R40" i="2"/>
  <c r="BG40" i="2"/>
  <c r="BA40" i="2"/>
  <c r="AV40" i="2"/>
  <c r="AQ40" i="2"/>
  <c r="AK40" i="2"/>
  <c r="AF40" i="2"/>
  <c r="AA40" i="2"/>
  <c r="U40" i="2"/>
  <c r="BD40" i="2"/>
  <c r="AY40" i="2"/>
  <c r="AS40" i="2"/>
  <c r="AN40" i="2"/>
  <c r="AI40" i="2"/>
  <c r="AC40" i="2"/>
  <c r="X40" i="2"/>
  <c r="S40" i="2"/>
  <c r="BC40" i="2"/>
  <c r="AR40" i="2"/>
  <c r="AG40" i="2"/>
  <c r="W40" i="2"/>
  <c r="AZ40" i="2"/>
  <c r="AO40" i="2"/>
  <c r="AE40" i="2"/>
  <c r="T40" i="2"/>
  <c r="BH40" i="2"/>
  <c r="AW40" i="2"/>
  <c r="AM40" i="2"/>
  <c r="AB40" i="2"/>
  <c r="Q40" i="2"/>
  <c r="Y40" i="2"/>
  <c r="BE40" i="2"/>
  <c r="AU40" i="2"/>
  <c r="U13" i="2"/>
  <c r="AK13" i="2"/>
  <c r="BA13" i="2"/>
  <c r="Z27" i="2"/>
  <c r="AY8" i="2"/>
  <c r="BF9" i="2"/>
  <c r="BB9" i="2"/>
  <c r="AX9" i="2"/>
  <c r="AT9" i="2"/>
  <c r="AP9" i="2"/>
  <c r="AL9" i="2"/>
  <c r="AH9" i="2"/>
  <c r="AD9" i="2"/>
  <c r="Z9" i="2"/>
  <c r="V9" i="2"/>
  <c r="R9" i="2"/>
  <c r="BE9" i="2"/>
  <c r="AZ9" i="2"/>
  <c r="AU9" i="2"/>
  <c r="AO9" i="2"/>
  <c r="AJ9" i="2"/>
  <c r="AE9" i="2"/>
  <c r="Y9" i="2"/>
  <c r="T9" i="2"/>
  <c r="BD9" i="2"/>
  <c r="AY9" i="2"/>
  <c r="AS9" i="2"/>
  <c r="AN9" i="2"/>
  <c r="AI9" i="2"/>
  <c r="AC9" i="2"/>
  <c r="X9" i="2"/>
  <c r="S9" i="2"/>
  <c r="BG9" i="2"/>
  <c r="BA9" i="2"/>
  <c r="AV9" i="2"/>
  <c r="AQ9" i="2"/>
  <c r="AK9" i="2"/>
  <c r="AF9" i="2"/>
  <c r="AA9" i="2"/>
  <c r="U9" i="2"/>
  <c r="BF29" i="2"/>
  <c r="BB29" i="2"/>
  <c r="AX29" i="2"/>
  <c r="AT29" i="2"/>
  <c r="AP29" i="2"/>
  <c r="AL29" i="2"/>
  <c r="AH29" i="2"/>
  <c r="AD29" i="2"/>
  <c r="Z29" i="2"/>
  <c r="V29" i="2"/>
  <c r="R29" i="2"/>
  <c r="BH29" i="2"/>
  <c r="BC29" i="2"/>
  <c r="AW29" i="2"/>
  <c r="AR29" i="2"/>
  <c r="AM29" i="2"/>
  <c r="AG29" i="2"/>
  <c r="AB29" i="2"/>
  <c r="W29" i="2"/>
  <c r="Q29" i="2"/>
  <c r="BG29" i="2"/>
  <c r="AZ29" i="2"/>
  <c r="AS29" i="2"/>
  <c r="AK29" i="2"/>
  <c r="AE29" i="2"/>
  <c r="X29" i="2"/>
  <c r="BE29" i="2"/>
  <c r="AY29" i="2"/>
  <c r="AQ29" i="2"/>
  <c r="AJ29" i="2"/>
  <c r="AC29" i="2"/>
  <c r="U29" i="2"/>
  <c r="BD29" i="2"/>
  <c r="AV29" i="2"/>
  <c r="AO29" i="2"/>
  <c r="AI29" i="2"/>
  <c r="AA29" i="2"/>
  <c r="T29" i="2"/>
  <c r="AN29" i="2"/>
  <c r="AF29" i="2"/>
  <c r="BA29" i="2"/>
  <c r="Y29" i="2"/>
  <c r="AU29" i="2"/>
  <c r="V19" i="2"/>
  <c r="AJ19" i="2"/>
  <c r="AU19" i="2"/>
  <c r="AZ19" i="2"/>
  <c r="BE19" i="2"/>
  <c r="AO22" i="2"/>
  <c r="AT22" i="2"/>
  <c r="AZ22" i="2"/>
  <c r="AH18" i="2"/>
  <c r="AN18" i="2"/>
  <c r="AS18" i="2"/>
  <c r="AX18" i="2"/>
  <c r="BD18" i="2"/>
  <c r="Q13" i="2"/>
  <c r="V13" i="2"/>
  <c r="AB13" i="2"/>
  <c r="AG13" i="2"/>
  <c r="AL13" i="2"/>
  <c r="AR13" i="2"/>
  <c r="AW13" i="2"/>
  <c r="BB13" i="2"/>
  <c r="BH13" i="2"/>
  <c r="U2" i="2"/>
  <c r="Z2" i="2"/>
  <c r="AF2" i="2"/>
  <c r="AK2" i="2"/>
  <c r="AP2" i="2"/>
  <c r="AV2" i="2"/>
  <c r="BA2" i="2"/>
  <c r="BF2" i="2"/>
  <c r="T4" i="2"/>
  <c r="Y4" i="2"/>
  <c r="AD4" i="2"/>
  <c r="AJ4" i="2"/>
  <c r="AO4" i="2"/>
  <c r="AT4" i="2"/>
  <c r="AZ4" i="2"/>
  <c r="BE4" i="2"/>
  <c r="R24" i="2"/>
  <c r="X24" i="2"/>
  <c r="AC24" i="2"/>
  <c r="AH24" i="2"/>
  <c r="AN24" i="2"/>
  <c r="AS24" i="2"/>
  <c r="AX24" i="2"/>
  <c r="BD24" i="2"/>
  <c r="Q27" i="2"/>
  <c r="V27" i="2"/>
  <c r="AB27" i="2"/>
  <c r="AG27" i="2"/>
  <c r="AL27" i="2"/>
  <c r="AR27" i="2"/>
  <c r="AW27" i="2"/>
  <c r="BB27" i="2"/>
  <c r="BH27" i="2"/>
  <c r="U12" i="2"/>
  <c r="Z12" i="2"/>
  <c r="AF12" i="2"/>
  <c r="AK12" i="2"/>
  <c r="AP12" i="2"/>
  <c r="AV12" i="2"/>
  <c r="BA12" i="2"/>
  <c r="T23" i="2"/>
  <c r="Y23" i="2"/>
  <c r="AD23" i="2"/>
  <c r="AJ23" i="2"/>
  <c r="AR23" i="2"/>
  <c r="BH23" i="2"/>
  <c r="AF26" i="2"/>
  <c r="AV26" i="2"/>
  <c r="T25" i="2"/>
  <c r="AN25" i="2"/>
  <c r="Q9" i="2"/>
  <c r="AM9" i="2"/>
  <c r="BH9" i="2"/>
  <c r="AK11" i="2"/>
  <c r="BG11" i="2"/>
  <c r="AJ3" i="2"/>
  <c r="BE3" i="2"/>
  <c r="AI8" i="2"/>
  <c r="BD8" i="2"/>
  <c r="AG6" i="2"/>
  <c r="Y5" i="2"/>
  <c r="AW7" i="2"/>
  <c r="BG31" i="2"/>
  <c r="R43" i="2"/>
  <c r="AJ40" i="2"/>
  <c r="AP13" i="2"/>
  <c r="BF13" i="2"/>
  <c r="AF27" i="2"/>
  <c r="AC8" i="2"/>
  <c r="BG12" i="2"/>
  <c r="BC12" i="2"/>
  <c r="AY12" i="2"/>
  <c r="AU12" i="2"/>
  <c r="AQ12" i="2"/>
  <c r="AM12" i="2"/>
  <c r="AI12" i="2"/>
  <c r="AE12" i="2"/>
  <c r="AA12" i="2"/>
  <c r="W12" i="2"/>
  <c r="S12" i="2"/>
  <c r="BF20" i="2"/>
  <c r="BB20" i="2"/>
  <c r="AX20" i="2"/>
  <c r="AT20" i="2"/>
  <c r="AP20" i="2"/>
  <c r="AL20" i="2"/>
  <c r="AH20" i="2"/>
  <c r="AD20" i="2"/>
  <c r="Z20" i="2"/>
  <c r="V20" i="2"/>
  <c r="R20" i="2"/>
  <c r="BD20" i="2"/>
  <c r="AY20" i="2"/>
  <c r="AS20" i="2"/>
  <c r="AN20" i="2"/>
  <c r="AI20" i="2"/>
  <c r="AC20" i="2"/>
  <c r="X20" i="2"/>
  <c r="S20" i="2"/>
  <c r="BH20" i="2"/>
  <c r="BC20" i="2"/>
  <c r="AW20" i="2"/>
  <c r="AR20" i="2"/>
  <c r="AM20" i="2"/>
  <c r="AG20" i="2"/>
  <c r="AB20" i="2"/>
  <c r="W20" i="2"/>
  <c r="Q20" i="2"/>
  <c r="BG20" i="2"/>
  <c r="BA20" i="2"/>
  <c r="AV20" i="2"/>
  <c r="AQ20" i="2"/>
  <c r="AK20" i="2"/>
  <c r="AF20" i="2"/>
  <c r="AA20" i="2"/>
  <c r="U20" i="2"/>
  <c r="BE20" i="2"/>
  <c r="AJ20" i="2"/>
  <c r="AZ20" i="2"/>
  <c r="AE20" i="2"/>
  <c r="AO20" i="2"/>
  <c r="T20" i="2"/>
  <c r="BE38" i="2"/>
  <c r="BA38" i="2"/>
  <c r="AW38" i="2"/>
  <c r="AS38" i="2"/>
  <c r="AO38" i="2"/>
  <c r="AK38" i="2"/>
  <c r="AG38" i="2"/>
  <c r="AC38" i="2"/>
  <c r="Y38" i="2"/>
  <c r="U38" i="2"/>
  <c r="Q38" i="2"/>
  <c r="BD38" i="2"/>
  <c r="AY38" i="2"/>
  <c r="AT38" i="2"/>
  <c r="AN38" i="2"/>
  <c r="AI38" i="2"/>
  <c r="AD38" i="2"/>
  <c r="X38" i="2"/>
  <c r="S38" i="2"/>
  <c r="BH38" i="2"/>
  <c r="BC38" i="2"/>
  <c r="AX38" i="2"/>
  <c r="AR38" i="2"/>
  <c r="AM38" i="2"/>
  <c r="AH38" i="2"/>
  <c r="AB38" i="2"/>
  <c r="W38" i="2"/>
  <c r="R38" i="2"/>
  <c r="BG38" i="2"/>
  <c r="BB38" i="2"/>
  <c r="AV38" i="2"/>
  <c r="AQ38" i="2"/>
  <c r="AL38" i="2"/>
  <c r="AF38" i="2"/>
  <c r="AA38" i="2"/>
  <c r="V38" i="2"/>
  <c r="AZ38" i="2"/>
  <c r="AE38" i="2"/>
  <c r="AU38" i="2"/>
  <c r="Z38" i="2"/>
  <c r="AP38" i="2"/>
  <c r="T38" i="2"/>
  <c r="BF38" i="2"/>
  <c r="AJ38" i="2"/>
  <c r="R19" i="2"/>
  <c r="AE19" i="2"/>
  <c r="AO19" i="2"/>
  <c r="BG22" i="2"/>
  <c r="BC22" i="2"/>
  <c r="AY22" i="2"/>
  <c r="AU22" i="2"/>
  <c r="AQ22" i="2"/>
  <c r="AM22" i="2"/>
  <c r="AI22" i="2"/>
  <c r="AE22" i="2"/>
  <c r="AA22" i="2"/>
  <c r="W22" i="2"/>
  <c r="S22" i="2"/>
  <c r="BE36" i="2"/>
  <c r="BA36" i="2"/>
  <c r="AW36" i="2"/>
  <c r="AS36" i="2"/>
  <c r="AO36" i="2"/>
  <c r="AK36" i="2"/>
  <c r="AG36" i="2"/>
  <c r="AC36" i="2"/>
  <c r="Y36" i="2"/>
  <c r="U36" i="2"/>
  <c r="Q36" i="2"/>
  <c r="BH36" i="2"/>
  <c r="BC36" i="2"/>
  <c r="AX36" i="2"/>
  <c r="AR36" i="2"/>
  <c r="AM36" i="2"/>
  <c r="AH36" i="2"/>
  <c r="AB36" i="2"/>
  <c r="W36" i="2"/>
  <c r="BG36" i="2"/>
  <c r="BB36" i="2"/>
  <c r="AV36" i="2"/>
  <c r="AQ36" i="2"/>
  <c r="BF36" i="2"/>
  <c r="AZ36" i="2"/>
  <c r="AU36" i="2"/>
  <c r="AP36" i="2"/>
  <c r="AJ36" i="2"/>
  <c r="AE36" i="2"/>
  <c r="Z36" i="2"/>
  <c r="T36" i="2"/>
  <c r="BD36" i="2"/>
  <c r="AL36" i="2"/>
  <c r="AA36" i="2"/>
  <c r="R36" i="2"/>
  <c r="AY36" i="2"/>
  <c r="AI36" i="2"/>
  <c r="X36" i="2"/>
  <c r="AT36" i="2"/>
  <c r="AF36" i="2"/>
  <c r="V36" i="2"/>
  <c r="AD36" i="2"/>
  <c r="S36" i="2"/>
  <c r="AN36" i="2"/>
  <c r="Y18" i="2"/>
  <c r="AD18" i="2"/>
  <c r="AJ18" i="2"/>
  <c r="AO18" i="2"/>
  <c r="AT18" i="2"/>
  <c r="AZ18" i="2"/>
  <c r="BE18" i="2"/>
  <c r="R13" i="2"/>
  <c r="X13" i="2"/>
  <c r="AC13" i="2"/>
  <c r="AH13" i="2"/>
  <c r="AN13" i="2"/>
  <c r="AS13" i="2"/>
  <c r="AX13" i="2"/>
  <c r="BD13" i="2"/>
  <c r="Q2" i="2"/>
  <c r="V2" i="2"/>
  <c r="AB2" i="2"/>
  <c r="AG2" i="2"/>
  <c r="AL2" i="2"/>
  <c r="AR2" i="2"/>
  <c r="AW2" i="2"/>
  <c r="BB2" i="2"/>
  <c r="BH2" i="2"/>
  <c r="U4" i="2"/>
  <c r="Z4" i="2"/>
  <c r="AF4" i="2"/>
  <c r="AK4" i="2"/>
  <c r="AP4" i="2"/>
  <c r="AV4" i="2"/>
  <c r="BA4" i="2"/>
  <c r="BF4" i="2"/>
  <c r="T24" i="2"/>
  <c r="Y24" i="2"/>
  <c r="AD24" i="2"/>
  <c r="AJ24" i="2"/>
  <c r="AO24" i="2"/>
  <c r="AT24" i="2"/>
  <c r="AZ24" i="2"/>
  <c r="BE24" i="2"/>
  <c r="R27" i="2"/>
  <c r="X27" i="2"/>
  <c r="AC27" i="2"/>
  <c r="AH27" i="2"/>
  <c r="AN27" i="2"/>
  <c r="AS27" i="2"/>
  <c r="AX27" i="2"/>
  <c r="BD27" i="2"/>
  <c r="Q12" i="2"/>
  <c r="V12" i="2"/>
  <c r="AB12" i="2"/>
  <c r="AG12" i="2"/>
  <c r="AL12" i="2"/>
  <c r="AR12" i="2"/>
  <c r="AW12" i="2"/>
  <c r="BB12" i="2"/>
  <c r="BH12" i="2"/>
  <c r="U23" i="2"/>
  <c r="Z23" i="2"/>
  <c r="AF23" i="2"/>
  <c r="AK23" i="2"/>
  <c r="AV23" i="2"/>
  <c r="T26" i="2"/>
  <c r="AJ26" i="2"/>
  <c r="AZ26" i="2"/>
  <c r="X25" i="2"/>
  <c r="AS25" i="2"/>
  <c r="W9" i="2"/>
  <c r="AR9" i="2"/>
  <c r="U11" i="2"/>
  <c r="AQ11" i="2"/>
  <c r="T3" i="2"/>
  <c r="AO3" i="2"/>
  <c r="S8" i="2"/>
  <c r="AN8" i="2"/>
  <c r="Q6" i="2"/>
  <c r="AO6" i="2"/>
  <c r="AO5" i="2"/>
  <c r="AA17" i="2"/>
  <c r="X33" i="2"/>
  <c r="AQ32" i="2"/>
  <c r="BG30" i="2"/>
  <c r="P63" i="6" l="1"/>
  <c r="S63" i="6" s="1"/>
  <c r="V63" i="6" s="1"/>
  <c r="Y63" i="6" s="1"/>
  <c r="AB63" i="6" s="1"/>
  <c r="AE63" i="6" s="1"/>
  <c r="AH63" i="6" s="1"/>
  <c r="AK63" i="6" s="1"/>
  <c r="AN63" i="6" s="1"/>
  <c r="AQ63" i="6" s="1"/>
  <c r="AT63" i="6" s="1"/>
  <c r="AW63" i="6" s="1"/>
  <c r="AZ63" i="6" s="1"/>
  <c r="BC63" i="6" s="1"/>
  <c r="BF63" i="6" s="1"/>
  <c r="BI63" i="6" s="1"/>
  <c r="BL63" i="6" s="1"/>
  <c r="BO63" i="6" s="1"/>
  <c r="T63" i="6"/>
  <c r="W63" i="6" s="1"/>
  <c r="Z63" i="6" s="1"/>
  <c r="AC63" i="6" s="1"/>
  <c r="AF63" i="6" s="1"/>
  <c r="AI63" i="6" s="1"/>
  <c r="AL63" i="6" s="1"/>
  <c r="AO63" i="6" s="1"/>
  <c r="AR63" i="6" s="1"/>
  <c r="AU63" i="6" s="1"/>
  <c r="AX63" i="6" s="1"/>
  <c r="BA63" i="6" s="1"/>
  <c r="BD63" i="6" s="1"/>
  <c r="BG63" i="6" s="1"/>
  <c r="BJ63" i="6" s="1"/>
  <c r="BM63" i="6" s="1"/>
  <c r="BP63" i="6" s="1"/>
  <c r="BA17" i="5"/>
  <c r="AY17" i="5"/>
  <c r="BB17" i="5"/>
  <c r="AZ17" i="5"/>
  <c r="H39" i="6"/>
  <c r="L39" i="6" s="1"/>
  <c r="P39" i="6" s="1"/>
  <c r="T39" i="6" s="1"/>
  <c r="X39" i="6" s="1"/>
  <c r="AB39" i="6" s="1"/>
  <c r="AF39" i="6" s="1"/>
  <c r="AJ39" i="6" s="1"/>
  <c r="AN39" i="6" s="1"/>
  <c r="AR39" i="6" s="1"/>
  <c r="AV39" i="6" s="1"/>
  <c r="AZ39" i="6" s="1"/>
  <c r="BD39" i="6" s="1"/>
  <c r="BH39" i="6" s="1"/>
  <c r="BL39" i="6" s="1"/>
  <c r="BP39" i="6" s="1"/>
  <c r="K32" i="6"/>
  <c r="O32" i="6" s="1"/>
  <c r="S32" i="6" s="1"/>
  <c r="W32" i="6" s="1"/>
  <c r="AA32" i="6" s="1"/>
  <c r="AE32" i="6" s="1"/>
  <c r="AI32" i="6" s="1"/>
  <c r="AM32" i="6" s="1"/>
  <c r="AQ32" i="6" s="1"/>
  <c r="AU32" i="6" s="1"/>
  <c r="AY32" i="6" s="1"/>
  <c r="BC32" i="6" s="1"/>
  <c r="BG32" i="6" s="1"/>
  <c r="BK32" i="6" s="1"/>
  <c r="BO32" i="6" s="1"/>
  <c r="K38" i="6"/>
  <c r="O38" i="6" s="1"/>
  <c r="S38" i="6" s="1"/>
  <c r="W38" i="6" s="1"/>
  <c r="AA38" i="6" s="1"/>
  <c r="AE38" i="6" s="1"/>
  <c r="AI38" i="6" s="1"/>
  <c r="AM38" i="6" s="1"/>
  <c r="AQ38" i="6" s="1"/>
  <c r="AU38" i="6" s="1"/>
  <c r="AY38" i="6" s="1"/>
  <c r="BC38" i="6" s="1"/>
  <c r="BG38" i="6" s="1"/>
  <c r="BK38" i="6" s="1"/>
  <c r="BO38" i="6" s="1"/>
  <c r="BF17" i="5"/>
  <c r="BE17" i="5"/>
  <c r="BG17" i="5"/>
  <c r="BI17" i="5"/>
  <c r="BD17" i="5"/>
  <c r="BC17" i="5"/>
  <c r="BH17" i="5"/>
  <c r="AW17" i="5"/>
  <c r="N60" i="6"/>
  <c r="T60" i="6" s="1"/>
  <c r="Z60" i="6" s="1"/>
  <c r="AF60" i="6" s="1"/>
  <c r="AL60" i="6" s="1"/>
  <c r="AR60" i="6" s="1"/>
  <c r="AX60" i="6" s="1"/>
  <c r="BD60" i="6" s="1"/>
  <c r="BJ60" i="6" s="1"/>
  <c r="BP60" i="6" s="1"/>
  <c r="M60" i="6"/>
  <c r="S60" i="6" s="1"/>
  <c r="Y60" i="6" s="1"/>
  <c r="AE60" i="6" s="1"/>
  <c r="AK60" i="6" s="1"/>
  <c r="AQ60" i="6" s="1"/>
  <c r="AW60" i="6" s="1"/>
  <c r="BC60" i="6" s="1"/>
  <c r="BI60" i="6" s="1"/>
  <c r="BO60" i="6" s="1"/>
  <c r="K33" i="6"/>
  <c r="O33" i="6" s="1"/>
  <c r="S33" i="6" s="1"/>
  <c r="W33" i="6" s="1"/>
  <c r="AA33" i="6" s="1"/>
  <c r="AE33" i="6" s="1"/>
  <c r="AI33" i="6" s="1"/>
  <c r="AM33" i="6" s="1"/>
  <c r="AQ33" i="6" s="1"/>
  <c r="AU33" i="6" s="1"/>
  <c r="AY33" i="6" s="1"/>
  <c r="BC33" i="6" s="1"/>
  <c r="BG33" i="6" s="1"/>
  <c r="BK33" i="6" s="1"/>
  <c r="BO33" i="6" s="1"/>
  <c r="K41" i="6"/>
  <c r="O41" i="6" s="1"/>
  <c r="S41" i="6" s="1"/>
  <c r="W41" i="6" s="1"/>
  <c r="AA41" i="6" s="1"/>
  <c r="AE41" i="6" s="1"/>
  <c r="AI41" i="6" s="1"/>
  <c r="AM41" i="6" s="1"/>
  <c r="AQ41" i="6" s="1"/>
  <c r="AU41" i="6" s="1"/>
  <c r="AY41" i="6" s="1"/>
  <c r="BC41" i="6" s="1"/>
  <c r="BG41" i="6" s="1"/>
  <c r="BK41" i="6" s="1"/>
  <c r="BO41" i="6" s="1"/>
  <c r="H41" i="6"/>
  <c r="L41" i="6" s="1"/>
  <c r="P41" i="6" s="1"/>
  <c r="T41" i="6" s="1"/>
  <c r="X41" i="6" s="1"/>
  <c r="AB41" i="6" s="1"/>
  <c r="AF41" i="6" s="1"/>
  <c r="AJ41" i="6" s="1"/>
  <c r="AN41" i="6" s="1"/>
  <c r="AR41" i="6" s="1"/>
  <c r="AV41" i="6" s="1"/>
  <c r="AZ41" i="6" s="1"/>
  <c r="BD41" i="6" s="1"/>
  <c r="BH41" i="6" s="1"/>
  <c r="BL41" i="6" s="1"/>
  <c r="BP41" i="6" s="1"/>
  <c r="L73" i="6"/>
  <c r="Q73" i="6" s="1"/>
  <c r="V73" i="6" s="1"/>
  <c r="AA73" i="6" s="1"/>
  <c r="AF73" i="6" s="1"/>
  <c r="AK73" i="6" s="1"/>
  <c r="AP73" i="6" s="1"/>
  <c r="AU73" i="6" s="1"/>
  <c r="AZ73" i="6" s="1"/>
  <c r="BE73" i="6" s="1"/>
  <c r="BJ73" i="6" s="1"/>
  <c r="BO73" i="6" s="1"/>
  <c r="H73" i="6"/>
  <c r="I3" i="4"/>
  <c r="J3" i="4" s="1"/>
  <c r="J2" i="4"/>
  <c r="BR22" i="5"/>
  <c r="BN22" i="5"/>
  <c r="BJ22" i="5"/>
  <c r="BF22" i="5"/>
  <c r="BB22" i="5"/>
  <c r="AX22" i="5"/>
  <c r="AT22" i="5"/>
  <c r="AP22" i="5"/>
  <c r="AL22" i="5"/>
  <c r="AH22" i="5"/>
  <c r="AD22" i="5"/>
  <c r="Z22" i="5"/>
  <c r="V22" i="5"/>
  <c r="R22" i="5"/>
  <c r="N22" i="5"/>
  <c r="J22" i="5"/>
  <c r="BQ22" i="5"/>
  <c r="BM22" i="5"/>
  <c r="BI22" i="5"/>
  <c r="BE22" i="5"/>
  <c r="BA22" i="5"/>
  <c r="AW22" i="5"/>
  <c r="AS22" i="5"/>
  <c r="AO22" i="5"/>
  <c r="AK22" i="5"/>
  <c r="AG22" i="5"/>
  <c r="AC22" i="5"/>
  <c r="Y22" i="5"/>
  <c r="U22" i="5"/>
  <c r="Q22" i="5"/>
  <c r="M22" i="5"/>
  <c r="I22" i="5"/>
  <c r="BS22" i="5"/>
  <c r="BK22" i="5"/>
  <c r="BC22" i="5"/>
  <c r="AU22" i="5"/>
  <c r="AM22" i="5"/>
  <c r="AE22" i="5"/>
  <c r="W22" i="5"/>
  <c r="O22" i="5"/>
  <c r="BP22" i="5"/>
  <c r="BH22" i="5"/>
  <c r="AZ22" i="5"/>
  <c r="AR22" i="5"/>
  <c r="AJ22" i="5"/>
  <c r="AB22" i="5"/>
  <c r="T22" i="5"/>
  <c r="L22" i="5"/>
  <c r="BO22" i="5"/>
  <c r="BG22" i="5"/>
  <c r="AY22" i="5"/>
  <c r="AQ22" i="5"/>
  <c r="AI22" i="5"/>
  <c r="AA22" i="5"/>
  <c r="S22" i="5"/>
  <c r="K22" i="5"/>
  <c r="BL22" i="5"/>
  <c r="BD22" i="5"/>
  <c r="AV22" i="5"/>
  <c r="AN22" i="5"/>
  <c r="AF22" i="5"/>
  <c r="X22" i="5"/>
  <c r="P22" i="5"/>
  <c r="H22" i="5"/>
  <c r="BR19" i="5"/>
  <c r="BN19" i="5"/>
  <c r="BJ19" i="5"/>
  <c r="BF19" i="5"/>
  <c r="BB19" i="5"/>
  <c r="AX19" i="5"/>
  <c r="AT19" i="5"/>
  <c r="AP19" i="5"/>
  <c r="AL19" i="5"/>
  <c r="AH19" i="5"/>
  <c r="AD19" i="5"/>
  <c r="Z19" i="5"/>
  <c r="V19" i="5"/>
  <c r="R19" i="5"/>
  <c r="N19" i="5"/>
  <c r="J19" i="5"/>
  <c r="BQ19" i="5"/>
  <c r="BL19" i="5"/>
  <c r="BG19" i="5"/>
  <c r="BA19" i="5"/>
  <c r="AV19" i="5"/>
  <c r="AQ19" i="5"/>
  <c r="AK19" i="5"/>
  <c r="AF19" i="5"/>
  <c r="AA19" i="5"/>
  <c r="U19" i="5"/>
  <c r="P19" i="5"/>
  <c r="K19" i="5"/>
  <c r="AB19" i="5"/>
  <c r="BP19" i="5"/>
  <c r="BK19" i="5"/>
  <c r="BE19" i="5"/>
  <c r="AZ19" i="5"/>
  <c r="AU19" i="5"/>
  <c r="AO19" i="5"/>
  <c r="AJ19" i="5"/>
  <c r="AE19" i="5"/>
  <c r="Y19" i="5"/>
  <c r="T19" i="5"/>
  <c r="O19" i="5"/>
  <c r="I19" i="5"/>
  <c r="BO19" i="5"/>
  <c r="BI19" i="5"/>
  <c r="BD19" i="5"/>
  <c r="AY19" i="5"/>
  <c r="AS19" i="5"/>
  <c r="AN19" i="5"/>
  <c r="AI19" i="5"/>
  <c r="AC19" i="5"/>
  <c r="X19" i="5"/>
  <c r="S19" i="5"/>
  <c r="M19" i="5"/>
  <c r="H19" i="5"/>
  <c r="BS19" i="5"/>
  <c r="BM19" i="5"/>
  <c r="BH19" i="5"/>
  <c r="BC19" i="5"/>
  <c r="AW19" i="5"/>
  <c r="AR19" i="5"/>
  <c r="AM19" i="5"/>
  <c r="AG19" i="5"/>
  <c r="W19" i="5"/>
  <c r="Q19" i="5"/>
  <c r="L19" i="5"/>
  <c r="BR21" i="5"/>
  <c r="BN21" i="5"/>
  <c r="BJ21" i="5"/>
  <c r="BF21" i="5"/>
  <c r="BB21" i="5"/>
  <c r="AX21" i="5"/>
  <c r="AT21" i="5"/>
  <c r="AP21" i="5"/>
  <c r="AL21" i="5"/>
  <c r="AH21" i="5"/>
  <c r="AD21" i="5"/>
  <c r="Z21" i="5"/>
  <c r="V21" i="5"/>
  <c r="R21" i="5"/>
  <c r="N21" i="5"/>
  <c r="J21" i="5"/>
  <c r="BQ21" i="5"/>
  <c r="BM21" i="5"/>
  <c r="BI21" i="5"/>
  <c r="BE21" i="5"/>
  <c r="BA21" i="5"/>
  <c r="BS21" i="5"/>
  <c r="BK21" i="5"/>
  <c r="BC21" i="5"/>
  <c r="AV21" i="5"/>
  <c r="AQ21" i="5"/>
  <c r="AK21" i="5"/>
  <c r="AF21" i="5"/>
  <c r="AA21" i="5"/>
  <c r="U21" i="5"/>
  <c r="P21" i="5"/>
  <c r="K21" i="5"/>
  <c r="BP21" i="5"/>
  <c r="BH21" i="5"/>
  <c r="AZ21" i="5"/>
  <c r="AU21" i="5"/>
  <c r="AO21" i="5"/>
  <c r="AJ21" i="5"/>
  <c r="AE21" i="5"/>
  <c r="Y21" i="5"/>
  <c r="T21" i="5"/>
  <c r="O21" i="5"/>
  <c r="I21" i="5"/>
  <c r="BO21" i="5"/>
  <c r="BG21" i="5"/>
  <c r="AY21" i="5"/>
  <c r="AS21" i="5"/>
  <c r="AN21" i="5"/>
  <c r="AI21" i="5"/>
  <c r="AC21" i="5"/>
  <c r="X21" i="5"/>
  <c r="S21" i="5"/>
  <c r="M21" i="5"/>
  <c r="H21" i="5"/>
  <c r="BL21" i="5"/>
  <c r="BD21" i="5"/>
  <c r="AW21" i="5"/>
  <c r="AR21" i="5"/>
  <c r="AM21" i="5"/>
  <c r="AG21" i="5"/>
  <c r="AB21" i="5"/>
  <c r="W21" i="5"/>
  <c r="Q21" i="5"/>
  <c r="L21" i="5"/>
  <c r="BR20" i="5"/>
  <c r="BN20" i="5"/>
  <c r="BJ20" i="5"/>
  <c r="BF20" i="5"/>
  <c r="BB20" i="5"/>
  <c r="AX20" i="5"/>
  <c r="AT20" i="5"/>
  <c r="AP20" i="5"/>
  <c r="AL20" i="5"/>
  <c r="AH20" i="5"/>
  <c r="AD20" i="5"/>
  <c r="Z20" i="5"/>
  <c r="V20" i="5"/>
  <c r="R20" i="5"/>
  <c r="N20" i="5"/>
  <c r="J20" i="5"/>
  <c r="BQ20" i="5"/>
  <c r="BL20" i="5"/>
  <c r="BG20" i="5"/>
  <c r="BA20" i="5"/>
  <c r="AV20" i="5"/>
  <c r="AQ20" i="5"/>
  <c r="AK20" i="5"/>
  <c r="AF20" i="5"/>
  <c r="AA20" i="5"/>
  <c r="U20" i="5"/>
  <c r="P20" i="5"/>
  <c r="K20" i="5"/>
  <c r="BP20" i="5"/>
  <c r="BK20" i="5"/>
  <c r="BE20" i="5"/>
  <c r="AZ20" i="5"/>
  <c r="AU20" i="5"/>
  <c r="AO20" i="5"/>
  <c r="AJ20" i="5"/>
  <c r="AE20" i="5"/>
  <c r="Y20" i="5"/>
  <c r="T20" i="5"/>
  <c r="O20" i="5"/>
  <c r="I20" i="5"/>
  <c r="BO20" i="5"/>
  <c r="BI20" i="5"/>
  <c r="BD20" i="5"/>
  <c r="AY20" i="5"/>
  <c r="AS20" i="5"/>
  <c r="AN20" i="5"/>
  <c r="AI20" i="5"/>
  <c r="AC20" i="5"/>
  <c r="X20" i="5"/>
  <c r="S20" i="5"/>
  <c r="M20" i="5"/>
  <c r="H20" i="5"/>
  <c r="BS20" i="5"/>
  <c r="BM20" i="5"/>
  <c r="BH20" i="5"/>
  <c r="BC20" i="5"/>
  <c r="AW20" i="5"/>
  <c r="AR20" i="5"/>
  <c r="AM20" i="5"/>
  <c r="AG20" i="5"/>
  <c r="AB20" i="5"/>
  <c r="W20" i="5"/>
  <c r="Q20" i="5"/>
  <c r="L20" i="5"/>
  <c r="F45" i="5"/>
  <c r="F47" i="5"/>
  <c r="F44" i="5"/>
  <c r="H69" i="6"/>
  <c r="L69" i="6"/>
  <c r="Q69" i="6" s="1"/>
  <c r="V69" i="6" s="1"/>
  <c r="AA69" i="6" s="1"/>
  <c r="AF69" i="6" s="1"/>
  <c r="AK69" i="6" s="1"/>
  <c r="AP69" i="6" s="1"/>
  <c r="AU69" i="6" s="1"/>
  <c r="AZ69" i="6" s="1"/>
  <c r="BE69" i="6" s="1"/>
  <c r="BJ69" i="6" s="1"/>
  <c r="BO69" i="6" s="1"/>
  <c r="F7" i="4"/>
  <c r="E8" i="4"/>
  <c r="M61" i="6"/>
  <c r="S61" i="6" s="1"/>
  <c r="Y61" i="6" s="1"/>
  <c r="AE61" i="6" s="1"/>
  <c r="AK61" i="6" s="1"/>
  <c r="AQ61" i="6" s="1"/>
  <c r="AW61" i="6" s="1"/>
  <c r="BC61" i="6" s="1"/>
  <c r="BI61" i="6" s="1"/>
  <c r="BO61" i="6" s="1"/>
  <c r="P60" i="6"/>
  <c r="V60" i="6" s="1"/>
  <c r="AB60" i="6" s="1"/>
  <c r="AH60" i="6" s="1"/>
  <c r="AN60" i="6" s="1"/>
  <c r="AT60" i="6" s="1"/>
  <c r="AZ60" i="6" s="1"/>
  <c r="BF60" i="6" s="1"/>
  <c r="BL60" i="6" s="1"/>
  <c r="O60" i="6"/>
  <c r="U60" i="6" s="1"/>
  <c r="AA60" i="6" s="1"/>
  <c r="AG60" i="6" s="1"/>
  <c r="AM60" i="6" s="1"/>
  <c r="AS60" i="6" s="1"/>
  <c r="AY60" i="6" s="1"/>
  <c r="BE60" i="6" s="1"/>
  <c r="BK60" i="6" s="1"/>
  <c r="H58" i="6"/>
  <c r="M58" i="6"/>
  <c r="S58" i="6" s="1"/>
  <c r="Y58" i="6" s="1"/>
  <c r="AE58" i="6" s="1"/>
  <c r="AK58" i="6" s="1"/>
  <c r="AQ58" i="6" s="1"/>
  <c r="AW58" i="6" s="1"/>
  <c r="BC58" i="6" s="1"/>
  <c r="BI58" i="6" s="1"/>
  <c r="BO58" i="6" s="1"/>
  <c r="H71" i="6"/>
  <c r="L71" i="6"/>
  <c r="Q71" i="6" s="1"/>
  <c r="V71" i="6" s="1"/>
  <c r="AA71" i="6" s="1"/>
  <c r="AF71" i="6" s="1"/>
  <c r="AK71" i="6" s="1"/>
  <c r="AP71" i="6" s="1"/>
  <c r="AU71" i="6" s="1"/>
  <c r="AZ71" i="6" s="1"/>
  <c r="BE71" i="6" s="1"/>
  <c r="BJ71" i="6" s="1"/>
  <c r="BO71" i="6" s="1"/>
  <c r="N59" i="6"/>
  <c r="T59" i="6" s="1"/>
  <c r="Z59" i="6" s="1"/>
  <c r="AF59" i="6" s="1"/>
  <c r="AL59" i="6" s="1"/>
  <c r="AR59" i="6" s="1"/>
  <c r="AX59" i="6" s="1"/>
  <c r="BD59" i="6" s="1"/>
  <c r="BJ59" i="6" s="1"/>
  <c r="BP59" i="6" s="1"/>
  <c r="I66" i="6"/>
  <c r="N66" i="6" s="1"/>
  <c r="S66" i="6" s="1"/>
  <c r="X66" i="6" s="1"/>
  <c r="AC66" i="6" s="1"/>
  <c r="AH66" i="6" s="1"/>
  <c r="AM66" i="6" s="1"/>
  <c r="AR66" i="6" s="1"/>
  <c r="AW66" i="6" s="1"/>
  <c r="BB66" i="6" s="1"/>
  <c r="BG66" i="6" s="1"/>
  <c r="BL66" i="6" s="1"/>
  <c r="M66" i="6"/>
  <c r="R66" i="6" s="1"/>
  <c r="W66" i="6" s="1"/>
  <c r="AB66" i="6" s="1"/>
  <c r="AG66" i="6" s="1"/>
  <c r="AL66" i="6" s="1"/>
  <c r="AQ66" i="6" s="1"/>
  <c r="AV66" i="6" s="1"/>
  <c r="BA66" i="6" s="1"/>
  <c r="BF66" i="6" s="1"/>
  <c r="BK66" i="6" s="1"/>
  <c r="BP66" i="6" s="1"/>
  <c r="H30" i="6"/>
  <c r="L30" i="6" s="1"/>
  <c r="P30" i="6" s="1"/>
  <c r="T30" i="6" s="1"/>
  <c r="X30" i="6" s="1"/>
  <c r="AB30" i="6" s="1"/>
  <c r="AF30" i="6" s="1"/>
  <c r="AJ30" i="6" s="1"/>
  <c r="AN30" i="6" s="1"/>
  <c r="AR30" i="6" s="1"/>
  <c r="AV30" i="6" s="1"/>
  <c r="AZ30" i="6" s="1"/>
  <c r="BD30" i="6" s="1"/>
  <c r="BH30" i="6" s="1"/>
  <c r="BL30" i="6" s="1"/>
  <c r="BP30" i="6" s="1"/>
  <c r="K30" i="6"/>
  <c r="O30" i="6" s="1"/>
  <c r="S30" i="6" s="1"/>
  <c r="W30" i="6" s="1"/>
  <c r="AA30" i="6" s="1"/>
  <c r="AE30" i="6" s="1"/>
  <c r="AI30" i="6" s="1"/>
  <c r="AM30" i="6" s="1"/>
  <c r="AQ30" i="6" s="1"/>
  <c r="AU30" i="6" s="1"/>
  <c r="AY30" i="6" s="1"/>
  <c r="BC30" i="6" s="1"/>
  <c r="BG30" i="6" s="1"/>
  <c r="BK30" i="6" s="1"/>
  <c r="BO30" i="6" s="1"/>
  <c r="H67" i="6"/>
  <c r="L67" i="6"/>
  <c r="Q67" i="6" s="1"/>
  <c r="V67" i="6" s="1"/>
  <c r="AA67" i="6" s="1"/>
  <c r="AF67" i="6" s="1"/>
  <c r="AK67" i="6" s="1"/>
  <c r="AP67" i="6" s="1"/>
  <c r="AU67" i="6" s="1"/>
  <c r="AZ67" i="6" s="1"/>
  <c r="BE67" i="6" s="1"/>
  <c r="BJ67" i="6" s="1"/>
  <c r="BO67" i="6" s="1"/>
  <c r="I70" i="6"/>
  <c r="N70" i="6" s="1"/>
  <c r="S70" i="6" s="1"/>
  <c r="X70" i="6" s="1"/>
  <c r="AC70" i="6" s="1"/>
  <c r="AH70" i="6" s="1"/>
  <c r="AM70" i="6" s="1"/>
  <c r="AR70" i="6" s="1"/>
  <c r="AW70" i="6" s="1"/>
  <c r="BB70" i="6" s="1"/>
  <c r="BG70" i="6" s="1"/>
  <c r="BL70" i="6" s="1"/>
  <c r="M70" i="6"/>
  <c r="R70" i="6" s="1"/>
  <c r="W70" i="6" s="1"/>
  <c r="AB70" i="6" s="1"/>
  <c r="AG70" i="6" s="1"/>
  <c r="AL70" i="6" s="1"/>
  <c r="AQ70" i="6" s="1"/>
  <c r="AV70" i="6" s="1"/>
  <c r="BA70" i="6" s="1"/>
  <c r="BF70" i="6" s="1"/>
  <c r="BK70" i="6" s="1"/>
  <c r="BP70" i="6" s="1"/>
  <c r="X17" i="5"/>
  <c r="AR17" i="5"/>
  <c r="AP17" i="5"/>
  <c r="AO17" i="5"/>
  <c r="AN17" i="5"/>
  <c r="AV17" i="5"/>
  <c r="AQ17" i="5"/>
  <c r="AJ17" i="5"/>
  <c r="AT17" i="5"/>
  <c r="AS17" i="5"/>
  <c r="AU17" i="5"/>
  <c r="AF17" i="5"/>
  <c r="V17" i="5"/>
  <c r="Q17" i="5"/>
  <c r="O17" i="5"/>
  <c r="AI17" i="5"/>
  <c r="N17" i="5"/>
  <c r="K17" i="5"/>
  <c r="AG17" i="5"/>
  <c r="AD17" i="5"/>
  <c r="T17" i="5"/>
  <c r="S17" i="5"/>
  <c r="AH17" i="5"/>
  <c r="AA17" i="5"/>
  <c r="Z17" i="5"/>
  <c r="I17" i="5"/>
  <c r="L17" i="5"/>
  <c r="W17" i="5"/>
  <c r="R17" i="5"/>
  <c r="AB17" i="5"/>
  <c r="AM17" i="5"/>
  <c r="AE17" i="5"/>
  <c r="J17" i="5"/>
  <c r="H17" i="5"/>
  <c r="U17" i="5"/>
  <c r="AK17" i="5"/>
  <c r="Y17" i="5"/>
  <c r="AL17" i="5"/>
  <c r="P17" i="5"/>
  <c r="M17" i="5"/>
  <c r="AC17" i="5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O6" i="5"/>
  <c r="BM29" i="5" l="1"/>
  <c r="BM32" i="5" s="1"/>
  <c r="AW29" i="5"/>
  <c r="BO29" i="5"/>
  <c r="BO32" i="5" s="1"/>
  <c r="BP29" i="5"/>
  <c r="BP32" i="5" s="1"/>
  <c r="BJ29" i="5"/>
  <c r="BJ32" i="5" s="1"/>
  <c r="AX29" i="5"/>
  <c r="AZ29" i="5"/>
  <c r="BB29" i="5"/>
  <c r="BI29" i="5"/>
  <c r="BI32" i="5" s="1"/>
  <c r="BK29" i="5"/>
  <c r="BK32" i="5" s="1"/>
  <c r="BG29" i="5"/>
  <c r="BG32" i="5" s="1"/>
  <c r="BS29" i="5"/>
  <c r="BS32" i="5" s="1"/>
  <c r="BL29" i="5"/>
  <c r="BL32" i="5" s="1"/>
  <c r="BN29" i="5"/>
  <c r="BN32" i="5" s="1"/>
  <c r="BC29" i="5"/>
  <c r="AY29" i="5"/>
  <c r="AV29" i="5"/>
  <c r="BQ29" i="5"/>
  <c r="BQ32" i="5" s="1"/>
  <c r="BR29" i="5"/>
  <c r="BR32" i="5" s="1"/>
  <c r="BH29" i="5"/>
  <c r="BH32" i="5" s="1"/>
  <c r="BD29" i="5"/>
  <c r="BE29" i="5"/>
  <c r="BA29" i="5"/>
  <c r="BF29" i="5"/>
  <c r="BF32" i="5" s="1"/>
  <c r="I73" i="6"/>
  <c r="N73" i="6" s="1"/>
  <c r="S73" i="6" s="1"/>
  <c r="X73" i="6" s="1"/>
  <c r="AC73" i="6" s="1"/>
  <c r="AH73" i="6" s="1"/>
  <c r="AM73" i="6" s="1"/>
  <c r="AR73" i="6" s="1"/>
  <c r="AW73" i="6" s="1"/>
  <c r="BB73" i="6" s="1"/>
  <c r="BG73" i="6" s="1"/>
  <c r="BL73" i="6" s="1"/>
  <c r="M73" i="6"/>
  <c r="R73" i="6" s="1"/>
  <c r="W73" i="6" s="1"/>
  <c r="AB73" i="6" s="1"/>
  <c r="AG73" i="6" s="1"/>
  <c r="AL73" i="6" s="1"/>
  <c r="AQ73" i="6" s="1"/>
  <c r="AV73" i="6" s="1"/>
  <c r="BA73" i="6" s="1"/>
  <c r="BF73" i="6" s="1"/>
  <c r="BK73" i="6" s="1"/>
  <c r="BP73" i="6" s="1"/>
  <c r="AU29" i="5"/>
  <c r="AG29" i="5"/>
  <c r="AC29" i="5"/>
  <c r="AE29" i="5"/>
  <c r="AK29" i="5"/>
  <c r="AM29" i="5"/>
  <c r="AI29" i="5"/>
  <c r="AR29" i="5"/>
  <c r="AT29" i="5"/>
  <c r="AS29" i="5"/>
  <c r="AO29" i="5"/>
  <c r="AQ29" i="5"/>
  <c r="AJ29" i="5"/>
  <c r="AF29" i="5"/>
  <c r="AH29" i="5"/>
  <c r="AB29" i="5"/>
  <c r="AD29" i="5"/>
  <c r="AN29" i="5"/>
  <c r="AP29" i="5"/>
  <c r="AL29" i="5"/>
  <c r="Z29" i="5"/>
  <c r="AA29" i="5"/>
  <c r="X29" i="5"/>
  <c r="Y29" i="5"/>
  <c r="I4" i="4"/>
  <c r="N2" i="4"/>
  <c r="O2" i="4" s="1"/>
  <c r="M3" i="4"/>
  <c r="N3" i="4" s="1"/>
  <c r="O3" i="4" s="1"/>
  <c r="BQ26" i="5"/>
  <c r="AT26" i="5"/>
  <c r="BP26" i="5"/>
  <c r="AN26" i="5"/>
  <c r="BE26" i="5"/>
  <c r="S26" i="5"/>
  <c r="P26" i="5"/>
  <c r="AW26" i="5"/>
  <c r="BH26" i="5"/>
  <c r="AQ26" i="5"/>
  <c r="AR26" i="5"/>
  <c r="AK26" i="5"/>
  <c r="AG26" i="5"/>
  <c r="O26" i="5"/>
  <c r="O27" i="5" s="1"/>
  <c r="AF26" i="5"/>
  <c r="AO26" i="5"/>
  <c r="R26" i="5"/>
  <c r="L26" i="5"/>
  <c r="L27" i="5" s="1"/>
  <c r="AJ26" i="5"/>
  <c r="N26" i="5"/>
  <c r="N27" i="5" s="1"/>
  <c r="AD26" i="5"/>
  <c r="AY26" i="5"/>
  <c r="AB26" i="5"/>
  <c r="BJ26" i="5"/>
  <c r="BB26" i="5"/>
  <c r="BF26" i="5"/>
  <c r="AP26" i="5"/>
  <c r="AX26" i="5"/>
  <c r="AZ26" i="5"/>
  <c r="BC26" i="5"/>
  <c r="AA26" i="5"/>
  <c r="U26" i="5"/>
  <c r="J29" i="5"/>
  <c r="Q26" i="5"/>
  <c r="T26" i="5"/>
  <c r="Y26" i="5"/>
  <c r="V26" i="5"/>
  <c r="Z26" i="5"/>
  <c r="AE26" i="5"/>
  <c r="AI26" i="5"/>
  <c r="AH26" i="5"/>
  <c r="BO26" i="5"/>
  <c r="BA26" i="5"/>
  <c r="BI26" i="5"/>
  <c r="BN26" i="5"/>
  <c r="BL26" i="5"/>
  <c r="BD26" i="5"/>
  <c r="AC26" i="5"/>
  <c r="X26" i="5"/>
  <c r="W26" i="5"/>
  <c r="AL26" i="5"/>
  <c r="AU26" i="5"/>
  <c r="AS26" i="5"/>
  <c r="BM26" i="5"/>
  <c r="BR26" i="5"/>
  <c r="AM26" i="5"/>
  <c r="BS26" i="5"/>
  <c r="BG26" i="5"/>
  <c r="BK26" i="5"/>
  <c r="AV26" i="5"/>
  <c r="W29" i="5"/>
  <c r="U29" i="5"/>
  <c r="V29" i="5"/>
  <c r="L29" i="5"/>
  <c r="M29" i="5"/>
  <c r="O29" i="5"/>
  <c r="R29" i="5"/>
  <c r="M26" i="5"/>
  <c r="M27" i="5" s="1"/>
  <c r="Q29" i="5"/>
  <c r="S29" i="5"/>
  <c r="T29" i="5"/>
  <c r="P29" i="5"/>
  <c r="N29" i="5"/>
  <c r="J26" i="5"/>
  <c r="J27" i="5" s="1"/>
  <c r="I26" i="5"/>
  <c r="I29" i="5"/>
  <c r="K26" i="5"/>
  <c r="K27" i="5" s="1"/>
  <c r="K29" i="5"/>
  <c r="H29" i="5"/>
  <c r="H26" i="5"/>
  <c r="M69" i="6"/>
  <c r="R69" i="6" s="1"/>
  <c r="W69" i="6" s="1"/>
  <c r="AB69" i="6" s="1"/>
  <c r="AG69" i="6" s="1"/>
  <c r="AL69" i="6" s="1"/>
  <c r="AQ69" i="6" s="1"/>
  <c r="AV69" i="6" s="1"/>
  <c r="BA69" i="6" s="1"/>
  <c r="BF69" i="6" s="1"/>
  <c r="BK69" i="6" s="1"/>
  <c r="BP69" i="6" s="1"/>
  <c r="I69" i="6"/>
  <c r="N69" i="6" s="1"/>
  <c r="S69" i="6" s="1"/>
  <c r="X69" i="6" s="1"/>
  <c r="AC69" i="6" s="1"/>
  <c r="AH69" i="6" s="1"/>
  <c r="AM69" i="6" s="1"/>
  <c r="AR69" i="6" s="1"/>
  <c r="AW69" i="6" s="1"/>
  <c r="BB69" i="6" s="1"/>
  <c r="BG69" i="6" s="1"/>
  <c r="BL69" i="6" s="1"/>
  <c r="E9" i="4"/>
  <c r="F9" i="4" s="1"/>
  <c r="F8" i="4"/>
  <c r="I67" i="6"/>
  <c r="N67" i="6" s="1"/>
  <c r="S67" i="6" s="1"/>
  <c r="X67" i="6" s="1"/>
  <c r="AC67" i="6" s="1"/>
  <c r="AH67" i="6" s="1"/>
  <c r="AM67" i="6" s="1"/>
  <c r="AR67" i="6" s="1"/>
  <c r="AW67" i="6" s="1"/>
  <c r="BB67" i="6" s="1"/>
  <c r="BG67" i="6" s="1"/>
  <c r="BL67" i="6" s="1"/>
  <c r="M67" i="6"/>
  <c r="R67" i="6" s="1"/>
  <c r="W67" i="6" s="1"/>
  <c r="AB67" i="6" s="1"/>
  <c r="AG67" i="6" s="1"/>
  <c r="AL67" i="6" s="1"/>
  <c r="AQ67" i="6" s="1"/>
  <c r="AV67" i="6" s="1"/>
  <c r="BA67" i="6" s="1"/>
  <c r="BF67" i="6" s="1"/>
  <c r="BK67" i="6" s="1"/>
  <c r="BP67" i="6" s="1"/>
  <c r="M71" i="6"/>
  <c r="R71" i="6" s="1"/>
  <c r="W71" i="6" s="1"/>
  <c r="AB71" i="6" s="1"/>
  <c r="AG71" i="6" s="1"/>
  <c r="AL71" i="6" s="1"/>
  <c r="AQ71" i="6" s="1"/>
  <c r="AV71" i="6" s="1"/>
  <c r="BA71" i="6" s="1"/>
  <c r="BF71" i="6" s="1"/>
  <c r="BK71" i="6" s="1"/>
  <c r="BP71" i="6" s="1"/>
  <c r="I71" i="6"/>
  <c r="N71" i="6" s="1"/>
  <c r="S71" i="6" s="1"/>
  <c r="X71" i="6" s="1"/>
  <c r="AC71" i="6" s="1"/>
  <c r="AH71" i="6" s="1"/>
  <c r="AM71" i="6" s="1"/>
  <c r="AR71" i="6" s="1"/>
  <c r="AW71" i="6" s="1"/>
  <c r="BB71" i="6" s="1"/>
  <c r="BG71" i="6" s="1"/>
  <c r="BL71" i="6" s="1"/>
  <c r="P59" i="6"/>
  <c r="V59" i="6" s="1"/>
  <c r="AB59" i="6" s="1"/>
  <c r="AH59" i="6" s="1"/>
  <c r="AN59" i="6" s="1"/>
  <c r="AT59" i="6" s="1"/>
  <c r="AZ59" i="6" s="1"/>
  <c r="BF59" i="6" s="1"/>
  <c r="BL59" i="6" s="1"/>
  <c r="O59" i="6"/>
  <c r="U59" i="6" s="1"/>
  <c r="AA59" i="6" s="1"/>
  <c r="AG59" i="6" s="1"/>
  <c r="AM59" i="6" s="1"/>
  <c r="AS59" i="6" s="1"/>
  <c r="AY59" i="6" s="1"/>
  <c r="BE59" i="6" s="1"/>
  <c r="BK59" i="6" s="1"/>
  <c r="I58" i="6"/>
  <c r="N58" i="6"/>
  <c r="T58" i="6" s="1"/>
  <c r="Z58" i="6" s="1"/>
  <c r="AF58" i="6" s="1"/>
  <c r="AL58" i="6" s="1"/>
  <c r="AR58" i="6" s="1"/>
  <c r="AX58" i="6" s="1"/>
  <c r="BD58" i="6" s="1"/>
  <c r="BJ58" i="6" s="1"/>
  <c r="BP58" i="6" s="1"/>
  <c r="N61" i="6"/>
  <c r="T61" i="6" s="1"/>
  <c r="Z61" i="6" s="1"/>
  <c r="AF61" i="6" s="1"/>
  <c r="AL61" i="6" s="1"/>
  <c r="AR61" i="6" s="1"/>
  <c r="AX61" i="6" s="1"/>
  <c r="BD61" i="6" s="1"/>
  <c r="BJ61" i="6" s="1"/>
  <c r="BP61" i="6" s="1"/>
  <c r="P6" i="5"/>
  <c r="I6" i="5"/>
  <c r="L6" i="5"/>
  <c r="M6" i="5"/>
  <c r="H6" i="5"/>
  <c r="Q6" i="5"/>
  <c r="J6" i="5"/>
  <c r="N6" i="5"/>
  <c r="G6" i="5"/>
  <c r="K6" i="5"/>
  <c r="G29" i="5" l="1"/>
  <c r="Y30" i="5" s="1"/>
  <c r="BQ30" i="5"/>
  <c r="BI30" i="5"/>
  <c r="BE30" i="5"/>
  <c r="AW30" i="5"/>
  <c r="BH30" i="5"/>
  <c r="AZ30" i="5"/>
  <c r="BO30" i="5"/>
  <c r="BK30" i="5"/>
  <c r="BG30" i="5"/>
  <c r="AY30" i="5"/>
  <c r="BR30" i="5"/>
  <c r="BN30" i="5"/>
  <c r="BF30" i="5"/>
  <c r="BB30" i="5"/>
  <c r="BP30" i="5"/>
  <c r="BL30" i="5"/>
  <c r="BD30" i="5"/>
  <c r="AS30" i="5"/>
  <c r="AR30" i="5"/>
  <c r="AN30" i="5"/>
  <c r="AJ30" i="5"/>
  <c r="AQ30" i="5"/>
  <c r="AM30" i="5"/>
  <c r="AE30" i="5"/>
  <c r="AT30" i="5"/>
  <c r="AP30" i="5"/>
  <c r="AL30" i="5"/>
  <c r="AH30" i="5"/>
  <c r="Z30" i="5"/>
  <c r="X30" i="5"/>
  <c r="J4" i="4"/>
  <c r="I451" i="4"/>
  <c r="J171" i="4"/>
  <c r="J240" i="4"/>
  <c r="J90" i="4"/>
  <c r="I275" i="4"/>
  <c r="J172" i="4"/>
  <c r="I399" i="4"/>
  <c r="J183" i="4"/>
  <c r="I5" i="4"/>
  <c r="I445" i="4" s="1"/>
  <c r="I157" i="4"/>
  <c r="I75" i="4"/>
  <c r="I314" i="4"/>
  <c r="J7" i="4"/>
  <c r="J300" i="4"/>
  <c r="J451" i="4"/>
  <c r="M4" i="4"/>
  <c r="N4" i="4" s="1"/>
  <c r="U30" i="5"/>
  <c r="I30" i="5"/>
  <c r="S30" i="5"/>
  <c r="V30" i="5"/>
  <c r="T30" i="5"/>
  <c r="R30" i="5"/>
  <c r="H27" i="5"/>
  <c r="H28" i="5" s="1"/>
  <c r="AY31" i="5"/>
  <c r="I27" i="5"/>
  <c r="I28" i="5" s="1"/>
  <c r="V27" i="5"/>
  <c r="V28" i="5" s="1"/>
  <c r="Y27" i="5"/>
  <c r="Y28" i="5" s="1"/>
  <c r="AQ27" i="5"/>
  <c r="AQ28" i="5" s="1"/>
  <c r="AU27" i="5"/>
  <c r="AU28" i="5" s="1"/>
  <c r="BR27" i="5"/>
  <c r="BR28" i="5" s="1"/>
  <c r="BD27" i="5"/>
  <c r="BD28" i="5" s="1"/>
  <c r="AC27" i="5"/>
  <c r="AC28" i="5" s="1"/>
  <c r="AE27" i="5"/>
  <c r="AE28" i="5" s="1"/>
  <c r="AK27" i="5"/>
  <c r="AK28" i="5" s="1"/>
  <c r="AL27" i="5"/>
  <c r="AL28" i="5" s="1"/>
  <c r="AY27" i="5"/>
  <c r="AY28" i="5" s="1"/>
  <c r="AR27" i="5"/>
  <c r="AR28" i="5" s="1"/>
  <c r="AF27" i="5"/>
  <c r="AF28" i="5" s="1"/>
  <c r="BN27" i="5"/>
  <c r="BN28" i="5" s="1"/>
  <c r="BF27" i="5"/>
  <c r="BF28" i="5" s="1"/>
  <c r="BB27" i="5"/>
  <c r="BB28" i="5" s="1"/>
  <c r="AI27" i="5"/>
  <c r="AI28" i="5" s="1"/>
  <c r="Z27" i="5"/>
  <c r="Z28" i="5" s="1"/>
  <c r="AM27" i="5"/>
  <c r="AM28" i="5" s="1"/>
  <c r="AJ27" i="5"/>
  <c r="AJ28" i="5" s="1"/>
  <c r="AN27" i="5"/>
  <c r="AN28" i="5" s="1"/>
  <c r="U27" i="5"/>
  <c r="U28" i="5" s="1"/>
  <c r="S27" i="5"/>
  <c r="S28" i="5" s="1"/>
  <c r="AD27" i="5"/>
  <c r="AD28" i="5" s="1"/>
  <c r="BM27" i="5"/>
  <c r="BM28" i="5" s="1"/>
  <c r="BK27" i="5"/>
  <c r="BK28" i="5" s="1"/>
  <c r="BJ27" i="5"/>
  <c r="BJ28" i="5" s="1"/>
  <c r="BE27" i="5"/>
  <c r="BE28" i="5" s="1"/>
  <c r="R27" i="5"/>
  <c r="R28" i="5" s="1"/>
  <c r="AV27" i="5"/>
  <c r="AV28" i="5" s="1"/>
  <c r="X27" i="5"/>
  <c r="X28" i="5" s="1"/>
  <c r="AH27" i="5"/>
  <c r="AH28" i="5" s="1"/>
  <c r="BI27" i="5"/>
  <c r="BI28" i="5" s="1"/>
  <c r="BS27" i="5"/>
  <c r="BS28" i="5" s="1"/>
  <c r="T27" i="5"/>
  <c r="T28" i="5" s="1"/>
  <c r="Q27" i="5"/>
  <c r="Q28" i="5" s="1"/>
  <c r="P27" i="5"/>
  <c r="P28" i="5" s="1"/>
  <c r="BC27" i="5"/>
  <c r="BC28" i="5" s="1"/>
  <c r="AG27" i="5"/>
  <c r="AG28" i="5" s="1"/>
  <c r="BH27" i="5"/>
  <c r="BH28" i="5" s="1"/>
  <c r="BO27" i="5"/>
  <c r="BO28" i="5" s="1"/>
  <c r="BA27" i="5"/>
  <c r="BA28" i="5" s="1"/>
  <c r="AZ27" i="5"/>
  <c r="AZ28" i="5" s="1"/>
  <c r="W27" i="5"/>
  <c r="W28" i="5" s="1"/>
  <c r="AT27" i="5"/>
  <c r="AT28" i="5" s="1"/>
  <c r="AS27" i="5"/>
  <c r="AS28" i="5" s="1"/>
  <c r="AA27" i="5"/>
  <c r="AA28" i="5" s="1"/>
  <c r="AX27" i="5"/>
  <c r="AX28" i="5" s="1"/>
  <c r="AB27" i="5"/>
  <c r="AB28" i="5" s="1"/>
  <c r="AW27" i="5"/>
  <c r="AW28" i="5" s="1"/>
  <c r="AO27" i="5"/>
  <c r="AO28" i="5" s="1"/>
  <c r="BQ27" i="5"/>
  <c r="BQ28" i="5" s="1"/>
  <c r="BL27" i="5"/>
  <c r="BL28" i="5" s="1"/>
  <c r="BP27" i="5"/>
  <c r="BP28" i="5" s="1"/>
  <c r="BG27" i="5"/>
  <c r="BG28" i="5" s="1"/>
  <c r="AP27" i="5"/>
  <c r="AP28" i="5" s="1"/>
  <c r="J28" i="5"/>
  <c r="L28" i="5"/>
  <c r="M28" i="5"/>
  <c r="O28" i="5"/>
  <c r="K28" i="5"/>
  <c r="N28" i="5"/>
  <c r="H32" i="5"/>
  <c r="BA31" i="5"/>
  <c r="L32" i="5"/>
  <c r="AV31" i="5"/>
  <c r="Q32" i="5"/>
  <c r="J31" i="5"/>
  <c r="BC32" i="5"/>
  <c r="X31" i="5"/>
  <c r="AO32" i="5"/>
  <c r="AM31" i="5"/>
  <c r="Z32" i="5"/>
  <c r="AK31" i="5"/>
  <c r="AB32" i="5"/>
  <c r="AT31" i="5"/>
  <c r="S32" i="5"/>
  <c r="Z31" i="5"/>
  <c r="AM32" i="5"/>
  <c r="AJ31" i="5"/>
  <c r="AC32" i="5"/>
  <c r="AO31" i="5"/>
  <c r="X32" i="5"/>
  <c r="Y31" i="5"/>
  <c r="AN32" i="5"/>
  <c r="Q31" i="5"/>
  <c r="AV32" i="5"/>
  <c r="BD31" i="5"/>
  <c r="I32" i="5"/>
  <c r="H31" i="5"/>
  <c r="BE32" i="5"/>
  <c r="R31" i="5"/>
  <c r="AU32" i="5"/>
  <c r="AS31" i="5"/>
  <c r="T32" i="5"/>
  <c r="AN31" i="5"/>
  <c r="Y32" i="5"/>
  <c r="AC31" i="5"/>
  <c r="AJ32" i="5"/>
  <c r="AD31" i="5"/>
  <c r="AI32" i="5"/>
  <c r="AR31" i="5"/>
  <c r="U32" i="5"/>
  <c r="S31" i="5"/>
  <c r="AT32" i="5"/>
  <c r="AU31" i="5"/>
  <c r="R32" i="5"/>
  <c r="AW31" i="5"/>
  <c r="P32" i="5"/>
  <c r="I31" i="5"/>
  <c r="BD32" i="5"/>
  <c r="BC31" i="5"/>
  <c r="J32" i="5"/>
  <c r="BB31" i="5"/>
  <c r="K32" i="5"/>
  <c r="L31" i="5"/>
  <c r="BA32" i="5"/>
  <c r="M31" i="5"/>
  <c r="AZ32" i="5"/>
  <c r="U31" i="5"/>
  <c r="AR32" i="5"/>
  <c r="AP31" i="5"/>
  <c r="W32" i="5"/>
  <c r="AH31" i="5"/>
  <c r="AE32" i="5"/>
  <c r="W31" i="5"/>
  <c r="AP32" i="5"/>
  <c r="AA31" i="5"/>
  <c r="AL32" i="5"/>
  <c r="AL31" i="5"/>
  <c r="AA32" i="5"/>
  <c r="AB31" i="5"/>
  <c r="AK32" i="5"/>
  <c r="T31" i="5"/>
  <c r="AS32" i="5"/>
  <c r="AZ31" i="5"/>
  <c r="M32" i="5"/>
  <c r="K31" i="5"/>
  <c r="BB32" i="5"/>
  <c r="O31" i="5"/>
  <c r="AX32" i="5"/>
  <c r="AE31" i="5"/>
  <c r="AH32" i="5"/>
  <c r="AQ31" i="5"/>
  <c r="V32" i="5"/>
  <c r="AF31" i="5"/>
  <c r="AG32" i="5"/>
  <c r="AG31" i="5"/>
  <c r="AF32" i="5"/>
  <c r="AI31" i="5"/>
  <c r="AD32" i="5"/>
  <c r="V31" i="5"/>
  <c r="AQ32" i="5"/>
  <c r="N31" i="5"/>
  <c r="AY32" i="5"/>
  <c r="P31" i="5"/>
  <c r="AW32" i="5"/>
  <c r="E10" i="4"/>
  <c r="BE31" i="5"/>
  <c r="O58" i="6"/>
  <c r="U58" i="6" s="1"/>
  <c r="AA58" i="6" s="1"/>
  <c r="AG58" i="6" s="1"/>
  <c r="AM58" i="6" s="1"/>
  <c r="AS58" i="6" s="1"/>
  <c r="AY58" i="6" s="1"/>
  <c r="BE58" i="6" s="1"/>
  <c r="BK58" i="6" s="1"/>
  <c r="J58" i="6"/>
  <c r="P58" i="6" s="1"/>
  <c r="V58" i="6" s="1"/>
  <c r="AB58" i="6" s="1"/>
  <c r="AH58" i="6" s="1"/>
  <c r="AN58" i="6" s="1"/>
  <c r="AT58" i="6" s="1"/>
  <c r="AZ58" i="6" s="1"/>
  <c r="BF58" i="6" s="1"/>
  <c r="BL58" i="6" s="1"/>
  <c r="O61" i="6"/>
  <c r="U61" i="6" s="1"/>
  <c r="AA61" i="6" s="1"/>
  <c r="AG61" i="6" s="1"/>
  <c r="AM61" i="6" s="1"/>
  <c r="AS61" i="6" s="1"/>
  <c r="AY61" i="6" s="1"/>
  <c r="BE61" i="6" s="1"/>
  <c r="BK61" i="6" s="1"/>
  <c r="P61" i="6"/>
  <c r="V61" i="6" s="1"/>
  <c r="AB61" i="6" s="1"/>
  <c r="AH61" i="6" s="1"/>
  <c r="AN61" i="6" s="1"/>
  <c r="AT61" i="6" s="1"/>
  <c r="AZ61" i="6" s="1"/>
  <c r="BF61" i="6" s="1"/>
  <c r="BL61" i="6" s="1"/>
  <c r="H122" i="3"/>
  <c r="H110" i="3"/>
  <c r="H98" i="3"/>
  <c r="H86" i="3"/>
  <c r="H74" i="3"/>
  <c r="H62" i="3"/>
  <c r="H50" i="3"/>
  <c r="H26" i="3"/>
  <c r="H14" i="3"/>
  <c r="H2" i="3"/>
  <c r="F48" i="3"/>
  <c r="F47" i="3"/>
  <c r="F46" i="3"/>
  <c r="F45" i="3"/>
  <c r="F44" i="3"/>
  <c r="F43" i="3"/>
  <c r="F42" i="3"/>
  <c r="F41" i="3"/>
  <c r="F40" i="3"/>
  <c r="F39" i="3"/>
  <c r="F49" i="3"/>
  <c r="B6" i="5" l="1"/>
  <c r="BJ30" i="5"/>
  <c r="AC30" i="5"/>
  <c r="AI30" i="5"/>
  <c r="I239" i="4"/>
  <c r="I30" i="4"/>
  <c r="I459" i="4"/>
  <c r="J9" i="4"/>
  <c r="J381" i="4"/>
  <c r="J222" i="4"/>
  <c r="J449" i="4"/>
  <c r="I344" i="4"/>
  <c r="I241" i="4"/>
  <c r="J408" i="4"/>
  <c r="I185" i="4"/>
  <c r="I218" i="4"/>
  <c r="I7" i="4"/>
  <c r="J486" i="4"/>
  <c r="I50" i="4"/>
  <c r="I254" i="4"/>
  <c r="J182" i="4"/>
  <c r="I155" i="4"/>
  <c r="J198" i="4"/>
  <c r="I419" i="4"/>
  <c r="J115" i="4"/>
  <c r="I184" i="4"/>
  <c r="J103" i="4"/>
  <c r="I270" i="4"/>
  <c r="I159" i="4"/>
  <c r="J368" i="4"/>
  <c r="I194" i="4"/>
  <c r="I319" i="4"/>
  <c r="J318" i="4"/>
  <c r="I292" i="4"/>
  <c r="J423" i="4"/>
  <c r="J499" i="4"/>
  <c r="J99" i="4"/>
  <c r="J57" i="4"/>
  <c r="I265" i="4"/>
  <c r="J341" i="4"/>
  <c r="I33" i="4"/>
  <c r="J312" i="4"/>
  <c r="I403" i="4"/>
  <c r="I302" i="4"/>
  <c r="I421" i="4"/>
  <c r="O4" i="4"/>
  <c r="I136" i="4"/>
  <c r="I289" i="4"/>
  <c r="I35" i="4"/>
  <c r="I246" i="4"/>
  <c r="J448" i="4"/>
  <c r="I13" i="4"/>
  <c r="J146" i="4"/>
  <c r="J91" i="4"/>
  <c r="I481" i="4"/>
  <c r="I91" i="4"/>
  <c r="I339" i="4"/>
  <c r="J426" i="4"/>
  <c r="I285" i="4"/>
  <c r="I438" i="4"/>
  <c r="I183" i="4"/>
  <c r="I470" i="4"/>
  <c r="I238" i="4"/>
  <c r="I328" i="4"/>
  <c r="I278" i="4"/>
  <c r="J17" i="4"/>
  <c r="I78" i="4"/>
  <c r="I352" i="4"/>
  <c r="J380" i="4"/>
  <c r="J125" i="4"/>
  <c r="J53" i="4"/>
  <c r="I492" i="4"/>
  <c r="I42" i="4"/>
  <c r="I85" i="4"/>
  <c r="J251" i="4"/>
  <c r="I117" i="4"/>
  <c r="I401" i="4"/>
  <c r="J396" i="4"/>
  <c r="J121" i="4"/>
  <c r="I494" i="4"/>
  <c r="J339" i="4"/>
  <c r="I456" i="4"/>
  <c r="J83" i="4"/>
  <c r="J445" i="4"/>
  <c r="J371" i="4"/>
  <c r="I109" i="4"/>
  <c r="I374" i="4"/>
  <c r="J350" i="4"/>
  <c r="J455" i="4"/>
  <c r="I106" i="4"/>
  <c r="J145" i="4"/>
  <c r="I82" i="4"/>
  <c r="I398" i="4"/>
  <c r="I8" i="4"/>
  <c r="J443" i="4"/>
  <c r="J225" i="4"/>
  <c r="J297" i="4"/>
  <c r="J340" i="4"/>
  <c r="I93" i="4"/>
  <c r="J74" i="4"/>
  <c r="I357" i="4"/>
  <c r="I308" i="4"/>
  <c r="I453" i="4"/>
  <c r="I441" i="4"/>
  <c r="J49" i="4"/>
  <c r="J473" i="4"/>
  <c r="J77" i="4"/>
  <c r="J275" i="4"/>
  <c r="I23" i="4"/>
  <c r="I94" i="4"/>
  <c r="J119" i="4"/>
  <c r="J190" i="4"/>
  <c r="J219" i="4"/>
  <c r="I212" i="4"/>
  <c r="J137" i="4"/>
  <c r="J491" i="4"/>
  <c r="J467" i="4"/>
  <c r="J118" i="4"/>
  <c r="J166" i="4"/>
  <c r="J226" i="4"/>
  <c r="I447" i="4"/>
  <c r="J214" i="4"/>
  <c r="J420" i="4"/>
  <c r="J202" i="4"/>
  <c r="J453" i="4"/>
  <c r="I354" i="4"/>
  <c r="I495" i="4"/>
  <c r="I101" i="4"/>
  <c r="J265" i="4"/>
  <c r="J109" i="4"/>
  <c r="I349" i="4"/>
  <c r="J444" i="4"/>
  <c r="J165" i="4"/>
  <c r="J496" i="4"/>
  <c r="I257" i="4"/>
  <c r="J224" i="4"/>
  <c r="J117" i="4"/>
  <c r="J261" i="4"/>
  <c r="J134" i="4"/>
  <c r="J247" i="4"/>
  <c r="J307" i="4"/>
  <c r="I223" i="4"/>
  <c r="J288" i="4"/>
  <c r="J213" i="4"/>
  <c r="J283" i="4"/>
  <c r="J38" i="4"/>
  <c r="I102" i="4"/>
  <c r="I442" i="4"/>
  <c r="J120" i="4"/>
  <c r="J245" i="4"/>
  <c r="J254" i="4"/>
  <c r="J460" i="4"/>
  <c r="J357" i="4"/>
  <c r="J427" i="4"/>
  <c r="J299" i="4"/>
  <c r="I137" i="4"/>
  <c r="J374" i="4"/>
  <c r="J439" i="4"/>
  <c r="I27" i="4"/>
  <c r="I103" i="4"/>
  <c r="I165" i="4"/>
  <c r="I17" i="4"/>
  <c r="I499" i="4"/>
  <c r="I151" i="4"/>
  <c r="I52" i="4"/>
  <c r="J479" i="4"/>
  <c r="I71" i="4"/>
  <c r="I315" i="4"/>
  <c r="J348" i="4"/>
  <c r="J55" i="4"/>
  <c r="J456" i="4"/>
  <c r="I252" i="4"/>
  <c r="J95" i="4"/>
  <c r="I166" i="4"/>
  <c r="I232" i="4"/>
  <c r="J387" i="4"/>
  <c r="I367" i="4"/>
  <c r="I454" i="4"/>
  <c r="I483" i="4"/>
  <c r="I353" i="4"/>
  <c r="I366" i="4"/>
  <c r="J354" i="4"/>
  <c r="I415" i="4"/>
  <c r="J315" i="4"/>
  <c r="I19" i="4"/>
  <c r="I431" i="4"/>
  <c r="I428" i="4"/>
  <c r="J388" i="4"/>
  <c r="J107" i="4"/>
  <c r="J220" i="4"/>
  <c r="J386" i="4"/>
  <c r="J344" i="4"/>
  <c r="J154" i="4"/>
  <c r="I197" i="4"/>
  <c r="J122" i="4"/>
  <c r="J191" i="4"/>
  <c r="J24" i="4"/>
  <c r="J301" i="4"/>
  <c r="J144" i="4"/>
  <c r="J16" i="4"/>
  <c r="J485" i="4"/>
  <c r="J177" i="4"/>
  <c r="J92" i="4"/>
  <c r="I99" i="4"/>
  <c r="I70" i="4"/>
  <c r="J286" i="4"/>
  <c r="J382" i="4"/>
  <c r="J324" i="4"/>
  <c r="J197" i="4"/>
  <c r="I9" i="4"/>
  <c r="I72" i="4"/>
  <c r="J98" i="4"/>
  <c r="J304" i="4"/>
  <c r="J362" i="4"/>
  <c r="I356" i="4"/>
  <c r="J332" i="4"/>
  <c r="J204" i="4"/>
  <c r="J470" i="4"/>
  <c r="I247" i="4"/>
  <c r="J492" i="4"/>
  <c r="J209" i="4"/>
  <c r="J164" i="4"/>
  <c r="J469" i="4"/>
  <c r="J13" i="4"/>
  <c r="J482" i="4"/>
  <c r="I120" i="4"/>
  <c r="J490" i="4"/>
  <c r="J270" i="4"/>
  <c r="J399" i="4"/>
  <c r="J104" i="4"/>
  <c r="I443" i="4"/>
  <c r="I342" i="4"/>
  <c r="J424" i="4"/>
  <c r="J216" i="4"/>
  <c r="J411" i="4"/>
  <c r="J129" i="4"/>
  <c r="J36" i="4"/>
  <c r="I216" i="4"/>
  <c r="J127" i="4"/>
  <c r="I449" i="4"/>
  <c r="J347" i="4"/>
  <c r="J14" i="4"/>
  <c r="I311" i="4"/>
  <c r="I260" i="4"/>
  <c r="I95" i="4"/>
  <c r="I44" i="4"/>
  <c r="I370" i="4"/>
  <c r="I410" i="4"/>
  <c r="J274" i="4"/>
  <c r="J475" i="4"/>
  <c r="J314" i="4"/>
  <c r="J194" i="4"/>
  <c r="J76" i="4"/>
  <c r="J433" i="4"/>
  <c r="J476" i="4"/>
  <c r="I164" i="4"/>
  <c r="I386" i="4"/>
  <c r="I263" i="4"/>
  <c r="J43" i="4"/>
  <c r="J418" i="4"/>
  <c r="I418" i="4"/>
  <c r="I147" i="4"/>
  <c r="J200" i="4"/>
  <c r="J292" i="4"/>
  <c r="J105" i="4"/>
  <c r="J241" i="4"/>
  <c r="I496" i="4"/>
  <c r="J497" i="4"/>
  <c r="J271" i="4"/>
  <c r="I188" i="4"/>
  <c r="J30" i="4"/>
  <c r="J10" i="4"/>
  <c r="I12" i="4"/>
  <c r="J108" i="4"/>
  <c r="J441" i="4"/>
  <c r="I178" i="4"/>
  <c r="J276" i="4"/>
  <c r="J153" i="4"/>
  <c r="J346" i="4"/>
  <c r="J337" i="4"/>
  <c r="I143" i="4"/>
  <c r="J352" i="4"/>
  <c r="J430" i="4"/>
  <c r="I473" i="4"/>
  <c r="J22" i="4"/>
  <c r="J210" i="4"/>
  <c r="J75" i="4"/>
  <c r="I211" i="4"/>
  <c r="J250" i="4"/>
  <c r="I24" i="4"/>
  <c r="I432" i="4"/>
  <c r="I177" i="4"/>
  <c r="J67" i="4"/>
  <c r="I338" i="4"/>
  <c r="J249" i="4"/>
  <c r="J106" i="4"/>
  <c r="J207" i="4"/>
  <c r="J116" i="4"/>
  <c r="I195" i="4"/>
  <c r="J218" i="4"/>
  <c r="J185" i="4"/>
  <c r="I361" i="4"/>
  <c r="I280" i="4"/>
  <c r="I312" i="4"/>
  <c r="I68" i="4"/>
  <c r="I118" i="4"/>
  <c r="I460" i="4"/>
  <c r="I351" i="4"/>
  <c r="I276" i="4"/>
  <c r="I450" i="4"/>
  <c r="I193" i="4"/>
  <c r="I457" i="4"/>
  <c r="I130" i="4"/>
  <c r="J256" i="4"/>
  <c r="I144" i="4"/>
  <c r="J284" i="4"/>
  <c r="J47" i="4"/>
  <c r="I405" i="4"/>
  <c r="I269" i="4"/>
  <c r="I472" i="4"/>
  <c r="J262" i="4"/>
  <c r="I486" i="4"/>
  <c r="J480" i="4"/>
  <c r="I303" i="4"/>
  <c r="J52" i="4"/>
  <c r="J295" i="4"/>
  <c r="J62" i="4"/>
  <c r="I294" i="4"/>
  <c r="I149" i="4"/>
  <c r="J187" i="4"/>
  <c r="J269" i="4"/>
  <c r="J266" i="4"/>
  <c r="J289" i="4"/>
  <c r="I199" i="4"/>
  <c r="J404" i="4"/>
  <c r="I49" i="4"/>
  <c r="I380" i="4"/>
  <c r="I153" i="4"/>
  <c r="J383" i="4"/>
  <c r="J416" i="4"/>
  <c r="I87" i="4"/>
  <c r="J112" i="4"/>
  <c r="I214" i="4"/>
  <c r="J132" i="4"/>
  <c r="J366" i="4"/>
  <c r="J320" i="4"/>
  <c r="J323" i="4"/>
  <c r="I343" i="4"/>
  <c r="J71" i="4"/>
  <c r="J151" i="4"/>
  <c r="I463" i="4"/>
  <c r="J28" i="4"/>
  <c r="J236" i="4"/>
  <c r="J184" i="4"/>
  <c r="J196" i="4"/>
  <c r="J20" i="4"/>
  <c r="I444" i="4"/>
  <c r="I28" i="4"/>
  <c r="I163" i="4"/>
  <c r="J325" i="4"/>
  <c r="I150" i="4"/>
  <c r="J159" i="4"/>
  <c r="I127" i="4"/>
  <c r="J228" i="4"/>
  <c r="J161" i="4"/>
  <c r="J450" i="4"/>
  <c r="J483" i="4"/>
  <c r="J296" i="4"/>
  <c r="I186" i="4"/>
  <c r="I407" i="4"/>
  <c r="I293" i="4"/>
  <c r="I96" i="4"/>
  <c r="I115" i="4"/>
  <c r="I337" i="4"/>
  <c r="I336" i="4"/>
  <c r="I167" i="4"/>
  <c r="I391" i="4"/>
  <c r="I298" i="4"/>
  <c r="I461" i="4"/>
  <c r="I498" i="4"/>
  <c r="J203" i="4"/>
  <c r="J494" i="4"/>
  <c r="J306" i="4"/>
  <c r="I230" i="4"/>
  <c r="J255" i="4"/>
  <c r="I243" i="4"/>
  <c r="I53" i="4"/>
  <c r="I423" i="4"/>
  <c r="I329" i="4"/>
  <c r="I376" i="4"/>
  <c r="I478" i="4"/>
  <c r="I88" i="4"/>
  <c r="I417" i="4"/>
  <c r="I325" i="4"/>
  <c r="I89" i="4"/>
  <c r="I18" i="4"/>
  <c r="I113" i="4"/>
  <c r="I408" i="4"/>
  <c r="J343" i="4"/>
  <c r="J230" i="4"/>
  <c r="J294" i="4"/>
  <c r="J163" i="4"/>
  <c r="J201" i="4"/>
  <c r="J431" i="4"/>
  <c r="J21" i="4"/>
  <c r="J373" i="4"/>
  <c r="I204" i="4"/>
  <c r="I409" i="4"/>
  <c r="I378" i="4"/>
  <c r="J27" i="4"/>
  <c r="I281" i="4"/>
  <c r="J310" i="4"/>
  <c r="J54" i="4"/>
  <c r="J6" i="4"/>
  <c r="I424" i="4"/>
  <c r="J23" i="4"/>
  <c r="J58" i="4"/>
  <c r="I261" i="4"/>
  <c r="I245" i="4"/>
  <c r="J263" i="4"/>
  <c r="I111" i="4"/>
  <c r="J86" i="4"/>
  <c r="I236" i="4"/>
  <c r="I201" i="4"/>
  <c r="J242" i="4"/>
  <c r="J367" i="4"/>
  <c r="J459" i="4"/>
  <c r="I219" i="4"/>
  <c r="J280" i="4"/>
  <c r="I306" i="4"/>
  <c r="I60" i="4"/>
  <c r="I138" i="4"/>
  <c r="I452" i="4"/>
  <c r="I80" i="4"/>
  <c r="J365" i="4"/>
  <c r="J253" i="4"/>
  <c r="J409" i="4"/>
  <c r="I209" i="4"/>
  <c r="I43" i="4"/>
  <c r="I224" i="4"/>
  <c r="I123" i="4"/>
  <c r="I430" i="4"/>
  <c r="I330" i="4"/>
  <c r="I86" i="4"/>
  <c r="I190" i="4"/>
  <c r="I116" i="4"/>
  <c r="I296" i="4"/>
  <c r="J342" i="4"/>
  <c r="J12" i="4"/>
  <c r="J156" i="4"/>
  <c r="J334" i="4"/>
  <c r="J11" i="4"/>
  <c r="I21" i="4"/>
  <c r="I402" i="4"/>
  <c r="I310" i="4"/>
  <c r="I497" i="4"/>
  <c r="J471" i="4"/>
  <c r="J410" i="4"/>
  <c r="J211" i="4"/>
  <c r="J438" i="4"/>
  <c r="J64" i="4"/>
  <c r="J419" i="4"/>
  <c r="I22" i="4"/>
  <c r="I90" i="4"/>
  <c r="I235" i="4"/>
  <c r="J400" i="4"/>
  <c r="J141" i="4"/>
  <c r="J181" i="4"/>
  <c r="I162" i="4"/>
  <c r="J260" i="4"/>
  <c r="J235" i="4"/>
  <c r="J272" i="4"/>
  <c r="I262" i="4"/>
  <c r="J422" i="4"/>
  <c r="I333" i="4"/>
  <c r="I208" i="4"/>
  <c r="I475" i="4"/>
  <c r="I29" i="4"/>
  <c r="I465" i="4"/>
  <c r="I479" i="4"/>
  <c r="I114" i="4"/>
  <c r="I203" i="4"/>
  <c r="I469" i="4"/>
  <c r="I121" i="4"/>
  <c r="I435" i="4"/>
  <c r="I416" i="4"/>
  <c r="I477" i="4"/>
  <c r="J155" i="4"/>
  <c r="J15" i="4"/>
  <c r="J328" i="4"/>
  <c r="J285" i="4"/>
  <c r="J319" i="4"/>
  <c r="J302" i="4"/>
  <c r="I249" i="4"/>
  <c r="I400" i="4"/>
  <c r="I6" i="4"/>
  <c r="I58" i="4"/>
  <c r="I427" i="4"/>
  <c r="J29" i="4"/>
  <c r="J135" i="4"/>
  <c r="J335" i="4"/>
  <c r="J454" i="4"/>
  <c r="J148" i="4"/>
  <c r="J463" i="4"/>
  <c r="I271" i="4"/>
  <c r="I324" i="4"/>
  <c r="I132" i="4"/>
  <c r="J149" i="4"/>
  <c r="J139" i="4"/>
  <c r="J358" i="4"/>
  <c r="I40" i="4"/>
  <c r="I283" i="4"/>
  <c r="J212" i="4"/>
  <c r="J111" i="4"/>
  <c r="I282" i="4"/>
  <c r="I229" i="4"/>
  <c r="I464" i="4"/>
  <c r="I321" i="4"/>
  <c r="I267" i="4"/>
  <c r="I244" i="4"/>
  <c r="I406" i="4"/>
  <c r="J311" i="4"/>
  <c r="J72" i="4"/>
  <c r="J113" i="4"/>
  <c r="I455" i="4"/>
  <c r="I129" i="4"/>
  <c r="J170" i="4"/>
  <c r="J232" i="4"/>
  <c r="J234" i="4"/>
  <c r="I100" i="4"/>
  <c r="J60" i="4"/>
  <c r="J384" i="4"/>
  <c r="J488" i="4"/>
  <c r="J360" i="4"/>
  <c r="I39" i="4"/>
  <c r="J477" i="4"/>
  <c r="J336" i="4"/>
  <c r="I346" i="4"/>
  <c r="I48" i="4"/>
  <c r="I411" i="4"/>
  <c r="I62" i="4"/>
  <c r="I317" i="4"/>
  <c r="I474" i="4"/>
  <c r="I359" i="4"/>
  <c r="J464" i="4"/>
  <c r="J458" i="4"/>
  <c r="J93" i="4"/>
  <c r="I133" i="4"/>
  <c r="I301" i="4"/>
  <c r="J39" i="4"/>
  <c r="J19" i="4"/>
  <c r="J434" i="4"/>
  <c r="J25" i="4"/>
  <c r="I272" i="4"/>
  <c r="J233" i="4"/>
  <c r="I41" i="4"/>
  <c r="J278" i="4"/>
  <c r="J412" i="4"/>
  <c r="I297" i="4"/>
  <c r="I145" i="4"/>
  <c r="I173" i="4"/>
  <c r="I365" i="4"/>
  <c r="J345" i="4"/>
  <c r="J377" i="4"/>
  <c r="J321" i="4"/>
  <c r="I375" i="4"/>
  <c r="J5" i="4"/>
  <c r="J45" i="4"/>
  <c r="I148" i="4"/>
  <c r="I161" i="4"/>
  <c r="I92" i="4"/>
  <c r="I279" i="4"/>
  <c r="I124" i="4"/>
  <c r="I466" i="4"/>
  <c r="I135" i="4"/>
  <c r="I242" i="4"/>
  <c r="J281" i="4"/>
  <c r="J46" i="4"/>
  <c r="J174" i="4"/>
  <c r="J180" i="4"/>
  <c r="J461" i="4"/>
  <c r="I291" i="4"/>
  <c r="J291" i="4"/>
  <c r="J309" i="4"/>
  <c r="J385" i="4"/>
  <c r="J474" i="4"/>
  <c r="I273" i="4"/>
  <c r="J136" i="4"/>
  <c r="J481" i="4"/>
  <c r="J316" i="4"/>
  <c r="J227" i="4"/>
  <c r="I187" i="4"/>
  <c r="I221" i="4"/>
  <c r="J167" i="4"/>
  <c r="J229" i="4"/>
  <c r="J437" i="4"/>
  <c r="J160" i="4"/>
  <c r="I126" i="4"/>
  <c r="I397" i="4"/>
  <c r="I37" i="4"/>
  <c r="I105" i="4"/>
  <c r="I228" i="4"/>
  <c r="I327" i="4"/>
  <c r="J239" i="4"/>
  <c r="I381" i="4"/>
  <c r="I51" i="4"/>
  <c r="I264" i="4"/>
  <c r="I358" i="4"/>
  <c r="I66" i="4"/>
  <c r="I436" i="4"/>
  <c r="I251" i="4"/>
  <c r="I277" i="4"/>
  <c r="I394" i="4"/>
  <c r="I233" i="4"/>
  <c r="I347" i="4"/>
  <c r="J147" i="4"/>
  <c r="J34" i="4"/>
  <c r="J186" i="4"/>
  <c r="J65" i="4"/>
  <c r="J258" i="4"/>
  <c r="I439" i="4"/>
  <c r="I65" i="4"/>
  <c r="I412" i="4"/>
  <c r="I226" i="4"/>
  <c r="I16" i="4"/>
  <c r="J66" i="4"/>
  <c r="J176" i="4"/>
  <c r="J97" i="4"/>
  <c r="J110" i="4"/>
  <c r="J89" i="4"/>
  <c r="J73" i="4"/>
  <c r="I128" i="4"/>
  <c r="I320" i="4"/>
  <c r="J317" i="4"/>
  <c r="J322" i="4"/>
  <c r="J331" i="4"/>
  <c r="I67" i="4"/>
  <c r="J359" i="4"/>
  <c r="J413" i="4"/>
  <c r="J192" i="4"/>
  <c r="J42" i="4"/>
  <c r="J33" i="4"/>
  <c r="I300" i="4"/>
  <c r="I36" i="4"/>
  <c r="I422" i="4"/>
  <c r="I350" i="4"/>
  <c r="I434" i="4"/>
  <c r="I255" i="4"/>
  <c r="I491" i="4"/>
  <c r="I181" i="4"/>
  <c r="I141" i="4"/>
  <c r="I158" i="4"/>
  <c r="I74" i="4"/>
  <c r="I215" i="4"/>
  <c r="I332" i="4"/>
  <c r="I200" i="4"/>
  <c r="J489" i="4"/>
  <c r="J158" i="4"/>
  <c r="J398" i="4"/>
  <c r="J69" i="4"/>
  <c r="J205" i="4"/>
  <c r="J401" i="4"/>
  <c r="I448" i="4"/>
  <c r="I369" i="4"/>
  <c r="I32" i="4"/>
  <c r="I371" i="4"/>
  <c r="J215" i="4"/>
  <c r="J85" i="4"/>
  <c r="J101" i="4"/>
  <c r="J18" i="4"/>
  <c r="J143" i="4"/>
  <c r="J252" i="4"/>
  <c r="I488" i="4"/>
  <c r="I484" i="4"/>
  <c r="I467" i="4"/>
  <c r="J257" i="4"/>
  <c r="J363" i="4"/>
  <c r="J370" i="4"/>
  <c r="I248" i="4"/>
  <c r="J405" i="4"/>
  <c r="J100" i="4"/>
  <c r="I316" i="4"/>
  <c r="I76" i="4"/>
  <c r="I334" i="4"/>
  <c r="I122" i="4"/>
  <c r="I307" i="4"/>
  <c r="I198" i="4"/>
  <c r="I59" i="4"/>
  <c r="I168" i="4"/>
  <c r="J40" i="4"/>
  <c r="J432" i="4"/>
  <c r="J56" i="4"/>
  <c r="I26" i="4"/>
  <c r="I295" i="4"/>
  <c r="J282" i="4"/>
  <c r="J369" i="4"/>
  <c r="J35" i="4"/>
  <c r="I220" i="4"/>
  <c r="I237" i="4"/>
  <c r="J478" i="4"/>
  <c r="J305" i="4"/>
  <c r="J391" i="4"/>
  <c r="J168" i="4"/>
  <c r="I205" i="4"/>
  <c r="J231" i="4"/>
  <c r="J152" i="4"/>
  <c r="I480" i="4"/>
  <c r="I462" i="4"/>
  <c r="I160" i="4"/>
  <c r="I169" i="4"/>
  <c r="I288" i="4"/>
  <c r="I318" i="4"/>
  <c r="J94" i="4"/>
  <c r="J63" i="4"/>
  <c r="J79" i="4"/>
  <c r="I207" i="4"/>
  <c r="I471" i="4"/>
  <c r="I468" i="4"/>
  <c r="J415" i="4"/>
  <c r="J429" i="4"/>
  <c r="J402" i="4"/>
  <c r="I217" i="4"/>
  <c r="J446" i="4"/>
  <c r="J414" i="4"/>
  <c r="J37" i="4"/>
  <c r="J484" i="4"/>
  <c r="J327" i="4"/>
  <c r="I396" i="4"/>
  <c r="I485" i="4"/>
  <c r="I360" i="4"/>
  <c r="J472" i="4"/>
  <c r="I176" i="4"/>
  <c r="J150" i="4"/>
  <c r="I112" i="4"/>
  <c r="J138" i="4"/>
  <c r="J169" i="4"/>
  <c r="I134" i="4"/>
  <c r="I55" i="4"/>
  <c r="I385" i="4"/>
  <c r="I490" i="4"/>
  <c r="J243" i="4"/>
  <c r="J140" i="4"/>
  <c r="J123" i="4"/>
  <c r="I458" i="4"/>
  <c r="J308" i="4"/>
  <c r="J193" i="4"/>
  <c r="J68" i="4"/>
  <c r="I97" i="4"/>
  <c r="I57" i="4"/>
  <c r="I387" i="4"/>
  <c r="J188" i="4"/>
  <c r="J403" i="4"/>
  <c r="J238" i="4"/>
  <c r="I81" i="4"/>
  <c r="J313" i="4"/>
  <c r="J126" i="4"/>
  <c r="I234" i="4"/>
  <c r="I395" i="4"/>
  <c r="I231" i="4"/>
  <c r="J223" i="4"/>
  <c r="J465" i="4"/>
  <c r="I383" i="4"/>
  <c r="J78" i="4"/>
  <c r="I372" i="4"/>
  <c r="I108" i="4"/>
  <c r="I429" i="4"/>
  <c r="I131" i="4"/>
  <c r="J330" i="4"/>
  <c r="J293" i="4"/>
  <c r="I341" i="4"/>
  <c r="J157" i="4"/>
  <c r="I388" i="4"/>
  <c r="J468" i="4"/>
  <c r="J287" i="4"/>
  <c r="I104" i="4"/>
  <c r="I373" i="4"/>
  <c r="I61" i="4"/>
  <c r="J82" i="4"/>
  <c r="I487" i="4"/>
  <c r="J246" i="4"/>
  <c r="J206" i="4"/>
  <c r="I15" i="4"/>
  <c r="J88" i="4"/>
  <c r="I240" i="4"/>
  <c r="J389" i="4"/>
  <c r="J124" i="4"/>
  <c r="I420" i="4"/>
  <c r="I313" i="4"/>
  <c r="I305" i="4"/>
  <c r="J452" i="4"/>
  <c r="I284" i="4"/>
  <c r="J221" i="4"/>
  <c r="J279" i="4"/>
  <c r="I389" i="4"/>
  <c r="J44" i="4"/>
  <c r="J356" i="4"/>
  <c r="J41" i="4"/>
  <c r="I98" i="4"/>
  <c r="I174" i="4"/>
  <c r="J303" i="4"/>
  <c r="J217" i="4"/>
  <c r="J440" i="4"/>
  <c r="I309" i="4"/>
  <c r="I340" i="4"/>
  <c r="I363" i="4"/>
  <c r="I253" i="4"/>
  <c r="I79" i="4"/>
  <c r="I440" i="4"/>
  <c r="I119" i="4"/>
  <c r="J406" i="4"/>
  <c r="I77" i="4"/>
  <c r="I377" i="4"/>
  <c r="J338" i="4"/>
  <c r="I425" i="4"/>
  <c r="I152" i="4"/>
  <c r="J81" i="4"/>
  <c r="J244" i="4"/>
  <c r="J199" i="4"/>
  <c r="I266" i="4"/>
  <c r="I11" i="4"/>
  <c r="J259" i="4"/>
  <c r="J26" i="4"/>
  <c r="J59" i="4"/>
  <c r="I299" i="4"/>
  <c r="I304" i="4"/>
  <c r="I382" i="4"/>
  <c r="I180" i="4"/>
  <c r="I146" i="4"/>
  <c r="J407" i="4"/>
  <c r="I73" i="4"/>
  <c r="I179" i="4"/>
  <c r="I335" i="4"/>
  <c r="J372" i="4"/>
  <c r="J351" i="4"/>
  <c r="I322" i="4"/>
  <c r="I69" i="4"/>
  <c r="J162" i="4"/>
  <c r="I290" i="4"/>
  <c r="J237" i="4"/>
  <c r="I10" i="4"/>
  <c r="J390" i="4"/>
  <c r="J436" i="4"/>
  <c r="I355" i="4"/>
  <c r="J393" i="4"/>
  <c r="J130" i="4"/>
  <c r="J421" i="4"/>
  <c r="I34" i="4"/>
  <c r="J70" i="4"/>
  <c r="I172" i="4"/>
  <c r="I404" i="4"/>
  <c r="I390" i="4"/>
  <c r="J128" i="4"/>
  <c r="I139" i="4"/>
  <c r="I222" i="4"/>
  <c r="I482" i="4"/>
  <c r="I493" i="4"/>
  <c r="J417" i="4"/>
  <c r="I287" i="4"/>
  <c r="J392" i="4"/>
  <c r="J333" i="4"/>
  <c r="I476" i="4"/>
  <c r="J175" i="4"/>
  <c r="I56" i="4"/>
  <c r="I286" i="4"/>
  <c r="I107" i="4"/>
  <c r="I46" i="4"/>
  <c r="J379" i="4"/>
  <c r="I182" i="4"/>
  <c r="J267" i="4"/>
  <c r="I84" i="4"/>
  <c r="J32" i="4"/>
  <c r="J355" i="4"/>
  <c r="J395" i="4"/>
  <c r="I31" i="4"/>
  <c r="I45" i="4"/>
  <c r="I326" i="4"/>
  <c r="J173" i="4"/>
  <c r="J189" i="4"/>
  <c r="I125" i="4"/>
  <c r="I192" i="4"/>
  <c r="I258" i="4"/>
  <c r="I433" i="4"/>
  <c r="I63" i="4"/>
  <c r="J394" i="4"/>
  <c r="I175" i="4"/>
  <c r="I384" i="4"/>
  <c r="I154" i="4"/>
  <c r="J31" i="4"/>
  <c r="J114" i="4"/>
  <c r="I202" i="4"/>
  <c r="J178" i="4"/>
  <c r="I348" i="4"/>
  <c r="J495" i="4"/>
  <c r="J326" i="4"/>
  <c r="J378" i="4"/>
  <c r="J133" i="4"/>
  <c r="J447" i="4"/>
  <c r="J457" i="4"/>
  <c r="J498" i="4"/>
  <c r="I250" i="4"/>
  <c r="I259" i="4"/>
  <c r="I379" i="4"/>
  <c r="J375" i="4"/>
  <c r="J84" i="4"/>
  <c r="I64" i="4"/>
  <c r="J96" i="4"/>
  <c r="I392" i="4"/>
  <c r="I191" i="4"/>
  <c r="J493" i="4"/>
  <c r="J87" i="4"/>
  <c r="I268" i="4"/>
  <c r="J462" i="4"/>
  <c r="I210" i="4"/>
  <c r="I25" i="4"/>
  <c r="I196" i="4"/>
  <c r="I54" i="4"/>
  <c r="J80" i="4"/>
  <c r="I142" i="4"/>
  <c r="J208" i="4"/>
  <c r="I500" i="4"/>
  <c r="J277" i="4"/>
  <c r="I331" i="4"/>
  <c r="I393" i="4"/>
  <c r="J361" i="4"/>
  <c r="I414" i="4"/>
  <c r="I225" i="4"/>
  <c r="I206" i="4"/>
  <c r="J179" i="4"/>
  <c r="J487" i="4"/>
  <c r="J397" i="4"/>
  <c r="J290" i="4"/>
  <c r="I14" i="4"/>
  <c r="J500" i="4"/>
  <c r="J273" i="4"/>
  <c r="J131" i="4"/>
  <c r="I110" i="4"/>
  <c r="I489" i="4"/>
  <c r="I140" i="4"/>
  <c r="J61" i="4"/>
  <c r="J298" i="4"/>
  <c r="J364" i="4"/>
  <c r="I213" i="4"/>
  <c r="I437" i="4"/>
  <c r="I426" i="4"/>
  <c r="I156" i="4"/>
  <c r="I20" i="4"/>
  <c r="I256" i="4"/>
  <c r="J8" i="4"/>
  <c r="J50" i="4"/>
  <c r="J329" i="4"/>
  <c r="J102" i="4"/>
  <c r="J435" i="4"/>
  <c r="I274" i="4"/>
  <c r="J142" i="4"/>
  <c r="J425" i="4"/>
  <c r="J349" i="4"/>
  <c r="I38" i="4"/>
  <c r="I345" i="4"/>
  <c r="I413" i="4"/>
  <c r="J195" i="4"/>
  <c r="J466" i="4"/>
  <c r="I362" i="4"/>
  <c r="I83" i="4"/>
  <c r="I364" i="4"/>
  <c r="I189" i="4"/>
  <c r="I47" i="4"/>
  <c r="J51" i="4"/>
  <c r="I446" i="4"/>
  <c r="I171" i="4"/>
  <c r="I227" i="4"/>
  <c r="I170" i="4"/>
  <c r="J48" i="4"/>
  <c r="I323" i="4"/>
  <c r="J376" i="4"/>
  <c r="J248" i="4"/>
  <c r="I368" i="4"/>
  <c r="J442" i="4"/>
  <c r="J353" i="4"/>
  <c r="J268" i="4"/>
  <c r="J264" i="4"/>
  <c r="J428" i="4"/>
  <c r="M5" i="4"/>
  <c r="N32" i="5"/>
  <c r="O32" i="5"/>
  <c r="AX31" i="5"/>
  <c r="E11" i="4"/>
  <c r="E12" i="4" s="1"/>
  <c r="F10" i="4"/>
  <c r="H38" i="3"/>
  <c r="AX30" i="5" l="1"/>
  <c r="W30" i="5"/>
  <c r="BM30" i="5"/>
  <c r="BC30" i="5"/>
  <c r="AV30" i="5"/>
  <c r="BA30" i="5"/>
  <c r="AU30" i="5"/>
  <c r="BS30" i="5"/>
  <c r="AK30" i="5"/>
  <c r="AO30" i="5"/>
  <c r="AD30" i="5"/>
  <c r="AB30" i="5"/>
  <c r="AG30" i="5"/>
  <c r="AF30" i="5"/>
  <c r="H30" i="5"/>
  <c r="AA30" i="5"/>
  <c r="M6" i="4"/>
  <c r="N6" i="4" s="1"/>
  <c r="O6" i="4" s="1"/>
  <c r="P30" i="5"/>
  <c r="Q30" i="5"/>
  <c r="N30" i="5"/>
  <c r="O30" i="5"/>
  <c r="N5" i="4"/>
  <c r="O5" i="4" s="1"/>
  <c r="K30" i="5"/>
  <c r="M30" i="5"/>
  <c r="L30" i="5"/>
  <c r="J30" i="5"/>
  <c r="E13" i="4"/>
  <c r="F13" i="4" s="1"/>
  <c r="F11" i="4"/>
  <c r="F12" i="4"/>
  <c r="O9" i="5"/>
  <c r="J9" i="5"/>
  <c r="M9" i="5"/>
  <c r="L9" i="5"/>
  <c r="I9" i="5"/>
  <c r="H9" i="5"/>
  <c r="N9" i="5"/>
  <c r="Q9" i="5"/>
  <c r="K9" i="5"/>
  <c r="P9" i="5"/>
  <c r="N7" i="5"/>
  <c r="N8" i="5" s="1"/>
  <c r="H7" i="5"/>
  <c r="H8" i="5" s="1"/>
  <c r="K7" i="5"/>
  <c r="K8" i="5" s="1"/>
  <c r="J7" i="5"/>
  <c r="J8" i="5" s="1"/>
  <c r="I7" i="5"/>
  <c r="I8" i="5" s="1"/>
  <c r="P7" i="5"/>
  <c r="P8" i="5" s="1"/>
  <c r="Q7" i="5"/>
  <c r="Q8" i="5" s="1"/>
  <c r="L7" i="5"/>
  <c r="L8" i="5" s="1"/>
  <c r="M7" i="5"/>
  <c r="M8" i="5" s="1"/>
  <c r="O7" i="5"/>
  <c r="O8" i="5" s="1"/>
  <c r="M7" i="4" l="1"/>
  <c r="N7" i="4" s="1"/>
  <c r="O7" i="4" s="1"/>
  <c r="G30" i="5"/>
  <c r="E14" i="4"/>
  <c r="F14" i="4" s="1"/>
  <c r="R9" i="5"/>
  <c r="M8" i="4" l="1"/>
  <c r="N8" i="4" s="1"/>
  <c r="O8" i="4" s="1"/>
  <c r="E15" i="4"/>
  <c r="E16" i="4" s="1"/>
  <c r="M9" i="4" l="1"/>
  <c r="M10" i="4" s="1"/>
  <c r="F15" i="4"/>
  <c r="F16" i="4"/>
  <c r="E17" i="4"/>
  <c r="N9" i="4" l="1"/>
  <c r="O9" i="4" s="1"/>
  <c r="N97" i="4"/>
  <c r="O97" i="4" s="1"/>
  <c r="M286" i="4"/>
  <c r="N278" i="4"/>
  <c r="O278" i="4" s="1"/>
  <c r="M145" i="4"/>
  <c r="N391" i="4"/>
  <c r="O391" i="4" s="1"/>
  <c r="N186" i="4"/>
  <c r="O186" i="4" s="1"/>
  <c r="M205" i="4"/>
  <c r="M76" i="4"/>
  <c r="M198" i="4"/>
  <c r="M282" i="4"/>
  <c r="M384" i="4"/>
  <c r="M70" i="4"/>
  <c r="M212" i="4"/>
  <c r="N318" i="4"/>
  <c r="O318" i="4" s="1"/>
  <c r="N430" i="4"/>
  <c r="O430" i="4" s="1"/>
  <c r="N392" i="4"/>
  <c r="O392" i="4" s="1"/>
  <c r="M402" i="4"/>
  <c r="N255" i="4"/>
  <c r="O255" i="4" s="1"/>
  <c r="M33" i="4"/>
  <c r="M442" i="4"/>
  <c r="N192" i="4"/>
  <c r="O192" i="4" s="1"/>
  <c r="N69" i="4"/>
  <c r="O69" i="4" s="1"/>
  <c r="N240" i="4"/>
  <c r="O240" i="4" s="1"/>
  <c r="N214" i="4"/>
  <c r="O214" i="4" s="1"/>
  <c r="M382" i="4"/>
  <c r="M174" i="4"/>
  <c r="M351" i="4"/>
  <c r="N134" i="4"/>
  <c r="O134" i="4" s="1"/>
  <c r="N351" i="4"/>
  <c r="O351" i="4" s="1"/>
  <c r="M189" i="4"/>
  <c r="N118" i="4"/>
  <c r="O118" i="4" s="1"/>
  <c r="N452" i="4"/>
  <c r="O452" i="4" s="1"/>
  <c r="N412" i="4"/>
  <c r="O412" i="4" s="1"/>
  <c r="N242" i="4"/>
  <c r="O242" i="4" s="1"/>
  <c r="M347" i="4"/>
  <c r="M52" i="4"/>
  <c r="M499" i="4"/>
  <c r="N221" i="4"/>
  <c r="O221" i="4" s="1"/>
  <c r="N345" i="4"/>
  <c r="O345" i="4" s="1"/>
  <c r="M293" i="4"/>
  <c r="M142" i="4"/>
  <c r="N123" i="4"/>
  <c r="O123" i="4" s="1"/>
  <c r="M467" i="4"/>
  <c r="M393" i="4"/>
  <c r="N15" i="4"/>
  <c r="O15" i="4" s="1"/>
  <c r="N418" i="4"/>
  <c r="O418" i="4" s="1"/>
  <c r="M356" i="4"/>
  <c r="N332" i="4"/>
  <c r="O332" i="4" s="1"/>
  <c r="M81" i="4"/>
  <c r="M74" i="4"/>
  <c r="N173" i="4"/>
  <c r="O173" i="4" s="1"/>
  <c r="M433" i="4"/>
  <c r="M320" i="4"/>
  <c r="M209" i="4"/>
  <c r="N500" i="4"/>
  <c r="O500" i="4" s="1"/>
  <c r="M431" i="4"/>
  <c r="M126" i="4"/>
  <c r="N10" i="4"/>
  <c r="O10" i="4" s="1"/>
  <c r="N338" i="4"/>
  <c r="O338" i="4" s="1"/>
  <c r="N349" i="4"/>
  <c r="O349" i="4" s="1"/>
  <c r="M164" i="4"/>
  <c r="M69" i="4"/>
  <c r="N132" i="4"/>
  <c r="O132" i="4" s="1"/>
  <c r="M140" i="4"/>
  <c r="N241" i="4"/>
  <c r="O241" i="4" s="1"/>
  <c r="N202" i="4"/>
  <c r="O202" i="4" s="1"/>
  <c r="N433" i="4"/>
  <c r="O433" i="4" s="1"/>
  <c r="N107" i="4"/>
  <c r="O107" i="4" s="1"/>
  <c r="M123" i="4"/>
  <c r="M210" i="4"/>
  <c r="N182" i="4"/>
  <c r="O182" i="4" s="1"/>
  <c r="M396" i="4"/>
  <c r="M255" i="4"/>
  <c r="M332" i="4"/>
  <c r="N428" i="4"/>
  <c r="O428" i="4" s="1"/>
  <c r="M196" i="4"/>
  <c r="N98" i="4"/>
  <c r="O98" i="4" s="1"/>
  <c r="N313" i="4"/>
  <c r="O313" i="4" s="1"/>
  <c r="M175" i="4"/>
  <c r="N375" i="4"/>
  <c r="O375" i="4" s="1"/>
  <c r="N246" i="4"/>
  <c r="O246" i="4" s="1"/>
  <c r="M249" i="4"/>
  <c r="M49" i="4"/>
  <c r="M223" i="4"/>
  <c r="M262" i="4"/>
  <c r="M275" i="4"/>
  <c r="N89" i="4"/>
  <c r="O89" i="4" s="1"/>
  <c r="N172" i="4"/>
  <c r="O172" i="4" s="1"/>
  <c r="N199" i="4"/>
  <c r="O199" i="4" s="1"/>
  <c r="M216" i="4"/>
  <c r="N415" i="4"/>
  <c r="O415" i="4" s="1"/>
  <c r="M270" i="4"/>
  <c r="M397" i="4"/>
  <c r="N369" i="4"/>
  <c r="O369" i="4" s="1"/>
  <c r="N389" i="4"/>
  <c r="O389" i="4" s="1"/>
  <c r="M457" i="4"/>
  <c r="N269" i="4"/>
  <c r="O269" i="4" s="1"/>
  <c r="N96" i="4"/>
  <c r="O96" i="4" s="1"/>
  <c r="M297" i="4"/>
  <c r="N425" i="4"/>
  <c r="O425" i="4" s="1"/>
  <c r="M24" i="4"/>
  <c r="N359" i="4"/>
  <c r="O359" i="4" s="1"/>
  <c r="M83" i="4"/>
  <c r="M267" i="4"/>
  <c r="N479" i="4"/>
  <c r="O479" i="4" s="1"/>
  <c r="M27" i="4"/>
  <c r="N109" i="4"/>
  <c r="O109" i="4" s="1"/>
  <c r="N168" i="4"/>
  <c r="O168" i="4" s="1"/>
  <c r="N476" i="4"/>
  <c r="O476" i="4" s="1"/>
  <c r="N55" i="4"/>
  <c r="O55" i="4" s="1"/>
  <c r="M369" i="4"/>
  <c r="M361" i="4"/>
  <c r="M314" i="4"/>
  <c r="M157" i="4"/>
  <c r="N444" i="4"/>
  <c r="O444" i="4" s="1"/>
  <c r="N102" i="4"/>
  <c r="O102" i="4" s="1"/>
  <c r="N207" i="4"/>
  <c r="O207" i="4" s="1"/>
  <c r="M487" i="4"/>
  <c r="M352" i="4"/>
  <c r="M290" i="4"/>
  <c r="M172" i="4"/>
  <c r="N244" i="4"/>
  <c r="O244" i="4" s="1"/>
  <c r="N265" i="4"/>
  <c r="O265" i="4" s="1"/>
  <c r="N287" i="4"/>
  <c r="O287" i="4" s="1"/>
  <c r="M23" i="4"/>
  <c r="N243" i="4"/>
  <c r="O243" i="4" s="1"/>
  <c r="M116" i="4"/>
  <c r="N386" i="4"/>
  <c r="O386" i="4" s="1"/>
  <c r="N44" i="4"/>
  <c r="O44" i="4" s="1"/>
  <c r="M213" i="4"/>
  <c r="M108" i="4"/>
  <c r="N249" i="4"/>
  <c r="O249" i="4" s="1"/>
  <c r="N197" i="4"/>
  <c r="O197" i="4" s="1"/>
  <c r="N140" i="4"/>
  <c r="O140" i="4" s="1"/>
  <c r="M228" i="4"/>
  <c r="M67" i="4"/>
  <c r="M399" i="4"/>
  <c r="M250" i="4"/>
  <c r="M11" i="4"/>
  <c r="M25" i="4"/>
  <c r="M199" i="4"/>
  <c r="N406" i="4"/>
  <c r="O406" i="4" s="1"/>
  <c r="N91" i="4"/>
  <c r="O91" i="4" s="1"/>
  <c r="N343" i="4"/>
  <c r="O343" i="4" s="1"/>
  <c r="M472" i="4"/>
  <c r="M456" i="4"/>
  <c r="M220" i="4"/>
  <c r="N432" i="4"/>
  <c r="O432" i="4" s="1"/>
  <c r="N441" i="4"/>
  <c r="O441" i="4" s="1"/>
  <c r="M313" i="4"/>
  <c r="M104" i="4"/>
  <c r="M432" i="4"/>
  <c r="M375" i="4"/>
  <c r="M195" i="4"/>
  <c r="M302" i="4"/>
  <c r="N229" i="4"/>
  <c r="O229" i="4" s="1"/>
  <c r="E18" i="4"/>
  <c r="F17" i="4"/>
  <c r="M186" i="4" l="1"/>
  <c r="M165" i="4"/>
  <c r="M285" i="4"/>
  <c r="N63" i="4"/>
  <c r="O63" i="4" s="1"/>
  <c r="M490" i="4"/>
  <c r="N491" i="4"/>
  <c r="O491" i="4" s="1"/>
  <c r="M346" i="4"/>
  <c r="M169" i="4"/>
  <c r="M338" i="4"/>
  <c r="M303" i="4"/>
  <c r="N484" i="4"/>
  <c r="O484" i="4" s="1"/>
  <c r="N93" i="4"/>
  <c r="O93" i="4" s="1"/>
  <c r="M61" i="4"/>
  <c r="N337" i="4"/>
  <c r="O337" i="4" s="1"/>
  <c r="N42" i="4"/>
  <c r="O42" i="4" s="1"/>
  <c r="M162" i="4"/>
  <c r="M177" i="4"/>
  <c r="M46" i="4"/>
  <c r="M498" i="4"/>
  <c r="M121" i="4"/>
  <c r="N105" i="4"/>
  <c r="O105" i="4" s="1"/>
  <c r="M482" i="4"/>
  <c r="N443" i="4"/>
  <c r="O443" i="4" s="1"/>
  <c r="M310" i="4"/>
  <c r="N361" i="4"/>
  <c r="O361" i="4" s="1"/>
  <c r="M261" i="4"/>
  <c r="M44" i="4"/>
  <c r="N113" i="4"/>
  <c r="O113" i="4" s="1"/>
  <c r="N372" i="4"/>
  <c r="O372" i="4" s="1"/>
  <c r="M206" i="4"/>
  <c r="N16" i="4"/>
  <c r="O16" i="4" s="1"/>
  <c r="N57" i="4"/>
  <c r="O57" i="4" s="1"/>
  <c r="M131" i="4"/>
  <c r="M425" i="4"/>
  <c r="N135" i="4"/>
  <c r="O135" i="4" s="1"/>
  <c r="N377" i="4"/>
  <c r="O377" i="4" s="1"/>
  <c r="M39" i="4"/>
  <c r="N238" i="4"/>
  <c r="O238" i="4" s="1"/>
  <c r="N317" i="4"/>
  <c r="O317" i="4" s="1"/>
  <c r="M88" i="4"/>
  <c r="N331" i="4"/>
  <c r="O331" i="4" s="1"/>
  <c r="M408" i="4"/>
  <c r="N450" i="4"/>
  <c r="O450" i="4" s="1"/>
  <c r="N277" i="4"/>
  <c r="O277" i="4" s="1"/>
  <c r="N78" i="4"/>
  <c r="O78" i="4" s="1"/>
  <c r="N303" i="4"/>
  <c r="O303" i="4" s="1"/>
  <c r="M453" i="4"/>
  <c r="N259" i="4"/>
  <c r="O259" i="4" s="1"/>
  <c r="N189" i="4"/>
  <c r="O189" i="4" s="1"/>
  <c r="M184" i="4"/>
  <c r="M159" i="4"/>
  <c r="N129" i="4"/>
  <c r="O129" i="4" s="1"/>
  <c r="N300" i="4"/>
  <c r="O300" i="4" s="1"/>
  <c r="N88" i="4"/>
  <c r="O88" i="4" s="1"/>
  <c r="M248" i="4"/>
  <c r="M465" i="4"/>
  <c r="M428" i="4"/>
  <c r="N424" i="4"/>
  <c r="O424" i="4" s="1"/>
  <c r="M246" i="4"/>
  <c r="M463" i="4"/>
  <c r="N147" i="4"/>
  <c r="O147" i="4" s="1"/>
  <c r="M136" i="4"/>
  <c r="N497" i="4"/>
  <c r="O497" i="4" s="1"/>
  <c r="N327" i="4"/>
  <c r="O327" i="4" s="1"/>
  <c r="M341" i="4"/>
  <c r="M391" i="4"/>
  <c r="M473" i="4"/>
  <c r="M309" i="4"/>
  <c r="M222" i="4"/>
  <c r="M448" i="4"/>
  <c r="M117" i="4"/>
  <c r="M272" i="4"/>
  <c r="M43" i="4"/>
  <c r="N439" i="4"/>
  <c r="O439" i="4" s="1"/>
  <c r="N282" i="4"/>
  <c r="O282" i="4" s="1"/>
  <c r="N167" i="4"/>
  <c r="O167" i="4" s="1"/>
  <c r="N470" i="4"/>
  <c r="O470" i="4" s="1"/>
  <c r="N365" i="4"/>
  <c r="O365" i="4" s="1"/>
  <c r="M73" i="4"/>
  <c r="N405" i="4"/>
  <c r="O405" i="4" s="1"/>
  <c r="M204" i="4"/>
  <c r="M486" i="4"/>
  <c r="M139" i="4"/>
  <c r="N18" i="4"/>
  <c r="O18" i="4" s="1"/>
  <c r="N483" i="4"/>
  <c r="O483" i="4" s="1"/>
  <c r="N250" i="4"/>
  <c r="O250" i="4" s="1"/>
  <c r="N384" i="4"/>
  <c r="O384" i="4" s="1"/>
  <c r="M66" i="4"/>
  <c r="N165" i="4"/>
  <c r="O165" i="4" s="1"/>
  <c r="N355" i="4"/>
  <c r="O355" i="4" s="1"/>
  <c r="M17" i="4"/>
  <c r="N396" i="4"/>
  <c r="O396" i="4" s="1"/>
  <c r="N387" i="4"/>
  <c r="O387" i="4" s="1"/>
  <c r="M224" i="4"/>
  <c r="N297" i="4"/>
  <c r="O297" i="4" s="1"/>
  <c r="N407" i="4"/>
  <c r="O407" i="4" s="1"/>
  <c r="N385" i="4"/>
  <c r="O385" i="4" s="1"/>
  <c r="N328" i="4"/>
  <c r="O328" i="4" s="1"/>
  <c r="N179" i="4"/>
  <c r="O179" i="4" s="1"/>
  <c r="N128" i="4"/>
  <c r="O128" i="4" s="1"/>
  <c r="M390" i="4"/>
  <c r="M29" i="4"/>
  <c r="M378" i="4"/>
  <c r="N393" i="4"/>
  <c r="O393" i="4" s="1"/>
  <c r="M389" i="4"/>
  <c r="N11" i="4"/>
  <c r="O11" i="4" s="1"/>
  <c r="M82" i="4"/>
  <c r="M276" i="4"/>
  <c r="N159" i="4"/>
  <c r="O159" i="4" s="1"/>
  <c r="N272" i="4"/>
  <c r="O272" i="4" s="1"/>
  <c r="N416" i="4"/>
  <c r="O416" i="4" s="1"/>
  <c r="N357" i="4"/>
  <c r="O357" i="4" s="1"/>
  <c r="M497" i="4"/>
  <c r="N75" i="4"/>
  <c r="O75" i="4" s="1"/>
  <c r="M484" i="4"/>
  <c r="M305" i="4"/>
  <c r="N155" i="4"/>
  <c r="O155" i="4" s="1"/>
  <c r="N370" i="4"/>
  <c r="O370" i="4" s="1"/>
  <c r="N464" i="4"/>
  <c r="O464" i="4" s="1"/>
  <c r="N222" i="4"/>
  <c r="O222" i="4" s="1"/>
  <c r="N460" i="4"/>
  <c r="O460" i="4" s="1"/>
  <c r="M234" i="4"/>
  <c r="M422" i="4"/>
  <c r="N211" i="4"/>
  <c r="O211" i="4" s="1"/>
  <c r="N47" i="4"/>
  <c r="O47" i="4" s="1"/>
  <c r="M187" i="4"/>
  <c r="N420" i="4"/>
  <c r="O420" i="4" s="1"/>
  <c r="M455" i="4"/>
  <c r="M480" i="4"/>
  <c r="M323" i="4"/>
  <c r="N210" i="4"/>
  <c r="O210" i="4" s="1"/>
  <c r="M357" i="4"/>
  <c r="M388" i="4"/>
  <c r="N471" i="4"/>
  <c r="O471" i="4" s="1"/>
  <c r="N148" i="4"/>
  <c r="O148" i="4" s="1"/>
  <c r="N152" i="4"/>
  <c r="O152" i="4" s="1"/>
  <c r="M161" i="4"/>
  <c r="N131" i="4"/>
  <c r="O131" i="4" s="1"/>
  <c r="M315" i="4"/>
  <c r="M491" i="4"/>
  <c r="N376" i="4"/>
  <c r="O376" i="4" s="1"/>
  <c r="M450" i="4"/>
  <c r="N435" i="4"/>
  <c r="O435" i="4" s="1"/>
  <c r="M381" i="4"/>
  <c r="M160" i="4"/>
  <c r="M335" i="4"/>
  <c r="N453" i="4"/>
  <c r="O453" i="4" s="1"/>
  <c r="N333" i="4"/>
  <c r="O333" i="4" s="1"/>
  <c r="N426" i="4"/>
  <c r="O426" i="4" s="1"/>
  <c r="M185" i="4"/>
  <c r="M406" i="4"/>
  <c r="M372" i="4"/>
  <c r="M227" i="4"/>
  <c r="M360" i="4"/>
  <c r="M28" i="4"/>
  <c r="N235" i="4"/>
  <c r="O235" i="4" s="1"/>
  <c r="N363" i="4"/>
  <c r="O363" i="4" s="1"/>
  <c r="N495" i="4"/>
  <c r="O495" i="4" s="1"/>
  <c r="N237" i="4"/>
  <c r="O237" i="4" s="1"/>
  <c r="M269" i="4"/>
  <c r="N360" i="4"/>
  <c r="O360" i="4" s="1"/>
  <c r="M19" i="4"/>
  <c r="N478" i="4"/>
  <c r="O478" i="4" s="1"/>
  <c r="N191" i="4"/>
  <c r="O191" i="4" s="1"/>
  <c r="M130" i="4"/>
  <c r="M337" i="4"/>
  <c r="M60" i="4"/>
  <c r="N279" i="4"/>
  <c r="O279" i="4" s="1"/>
  <c r="M36" i="4"/>
  <c r="M207" i="4"/>
  <c r="M296" i="4"/>
  <c r="M26" i="4"/>
  <c r="N487" i="4"/>
  <c r="O487" i="4" s="1"/>
  <c r="M127" i="4"/>
  <c r="M392" i="4"/>
  <c r="M435" i="4"/>
  <c r="N455" i="4"/>
  <c r="O455" i="4" s="1"/>
  <c r="N22" i="4"/>
  <c r="O22" i="4" s="1"/>
  <c r="N382" i="4"/>
  <c r="O382" i="4" s="1"/>
  <c r="M355" i="4"/>
  <c r="N381" i="4"/>
  <c r="O381" i="4" s="1"/>
  <c r="N257" i="4"/>
  <c r="O257" i="4" s="1"/>
  <c r="M22" i="4"/>
  <c r="M321" i="4"/>
  <c r="N261" i="4"/>
  <c r="O261" i="4" s="1"/>
  <c r="M419" i="4"/>
  <c r="M167" i="4"/>
  <c r="N431" i="4"/>
  <c r="O431" i="4" s="1"/>
  <c r="M444" i="4"/>
  <c r="M171" i="4"/>
  <c r="N280" i="4"/>
  <c r="O280" i="4" s="1"/>
  <c r="N264" i="4"/>
  <c r="O264" i="4" s="1"/>
  <c r="M71" i="4"/>
  <c r="N480" i="4"/>
  <c r="O480" i="4" s="1"/>
  <c r="N125" i="4"/>
  <c r="O125" i="4" s="1"/>
  <c r="N288" i="4"/>
  <c r="O288" i="4" s="1"/>
  <c r="N316" i="4"/>
  <c r="O316" i="4" s="1"/>
  <c r="M221" i="4"/>
  <c r="N421" i="4"/>
  <c r="O421" i="4" s="1"/>
  <c r="N326" i="4"/>
  <c r="O326" i="4" s="1"/>
  <c r="M237" i="4"/>
  <c r="N323" i="4"/>
  <c r="O323" i="4" s="1"/>
  <c r="M179" i="4"/>
  <c r="M194" i="4"/>
  <c r="N307" i="4"/>
  <c r="O307" i="4" s="1"/>
  <c r="N378" i="4"/>
  <c r="O378" i="4" s="1"/>
  <c r="M173" i="4"/>
  <c r="N374" i="4"/>
  <c r="O374" i="4" s="1"/>
  <c r="M125" i="4"/>
  <c r="N212" i="4"/>
  <c r="O212" i="4" s="1"/>
  <c r="M113" i="4"/>
  <c r="M295" i="4"/>
  <c r="N411" i="4"/>
  <c r="O411" i="4" s="1"/>
  <c r="M380" i="4"/>
  <c r="N335" i="4"/>
  <c r="O335" i="4" s="1"/>
  <c r="N163" i="4"/>
  <c r="O163" i="4" s="1"/>
  <c r="N498" i="4"/>
  <c r="O498" i="4" s="1"/>
  <c r="N294" i="4"/>
  <c r="O294" i="4" s="1"/>
  <c r="M128" i="4"/>
  <c r="M470" i="4"/>
  <c r="N322" i="4"/>
  <c r="O322" i="4" s="1"/>
  <c r="N120" i="4"/>
  <c r="O120" i="4" s="1"/>
  <c r="N92" i="4"/>
  <c r="O92" i="4" s="1"/>
  <c r="M436" i="4"/>
  <c r="N203" i="4"/>
  <c r="O203" i="4" s="1"/>
  <c r="M400" i="4"/>
  <c r="N176" i="4"/>
  <c r="O176" i="4" s="1"/>
  <c r="M426" i="4"/>
  <c r="M345" i="4"/>
  <c r="N193" i="4"/>
  <c r="O193" i="4" s="1"/>
  <c r="N273" i="4"/>
  <c r="O273" i="4" s="1"/>
  <c r="M325" i="4"/>
  <c r="N116" i="4"/>
  <c r="O116" i="4" s="1"/>
  <c r="M278" i="4"/>
  <c r="N248" i="4"/>
  <c r="O248" i="4" s="1"/>
  <c r="N325" i="4"/>
  <c r="O325" i="4" s="1"/>
  <c r="N149" i="4"/>
  <c r="O149" i="4" s="1"/>
  <c r="M54" i="4"/>
  <c r="M476" i="4"/>
  <c r="M202" i="4"/>
  <c r="N28" i="4"/>
  <c r="O28" i="4" s="1"/>
  <c r="N309" i="4"/>
  <c r="O309" i="4" s="1"/>
  <c r="N201" i="4"/>
  <c r="O201" i="4" s="1"/>
  <c r="M96" i="4"/>
  <c r="N496" i="4"/>
  <c r="O496" i="4" s="1"/>
  <c r="M333" i="4"/>
  <c r="M109" i="4"/>
  <c r="M348" i="4"/>
  <c r="N413" i="4"/>
  <c r="O413" i="4" s="1"/>
  <c r="M417" i="4"/>
  <c r="N347" i="4"/>
  <c r="O347" i="4" s="1"/>
  <c r="N469" i="4"/>
  <c r="O469" i="4" s="1"/>
  <c r="M311" i="4"/>
  <c r="N275" i="4"/>
  <c r="O275" i="4" s="1"/>
  <c r="M63" i="4"/>
  <c r="M110" i="4"/>
  <c r="M133" i="4"/>
  <c r="N225" i="4"/>
  <c r="O225" i="4" s="1"/>
  <c r="M411" i="4"/>
  <c r="N71" i="4"/>
  <c r="O71" i="4" s="1"/>
  <c r="N366" i="4"/>
  <c r="O366" i="4" s="1"/>
  <c r="M468" i="4"/>
  <c r="M85" i="4"/>
  <c r="M105" i="4"/>
  <c r="M134" i="4"/>
  <c r="N19" i="4"/>
  <c r="O19" i="4" s="1"/>
  <c r="N494" i="4"/>
  <c r="O494" i="4" s="1"/>
  <c r="M330" i="4"/>
  <c r="M258" i="4"/>
  <c r="N14" i="4"/>
  <c r="O14" i="4" s="1"/>
  <c r="N427" i="4"/>
  <c r="O427" i="4" s="1"/>
  <c r="M479" i="4"/>
  <c r="N324" i="4"/>
  <c r="O324" i="4" s="1"/>
  <c r="M264" i="4"/>
  <c r="M154" i="4"/>
  <c r="N445" i="4"/>
  <c r="O445" i="4" s="1"/>
  <c r="M188" i="4"/>
  <c r="M466" i="4"/>
  <c r="N403" i="4"/>
  <c r="O403" i="4" s="1"/>
  <c r="N181" i="4"/>
  <c r="O181" i="4" s="1"/>
  <c r="M300" i="4"/>
  <c r="M427" i="4"/>
  <c r="M364" i="4"/>
  <c r="N171" i="4"/>
  <c r="O171" i="4" s="1"/>
  <c r="N414" i="4"/>
  <c r="O414" i="4" s="1"/>
  <c r="M464" i="4"/>
  <c r="N458" i="4"/>
  <c r="O458" i="4" s="1"/>
  <c r="N485" i="4"/>
  <c r="O485" i="4" s="1"/>
  <c r="N490" i="4"/>
  <c r="O490" i="4" s="1"/>
  <c r="M316" i="4"/>
  <c r="M288" i="4"/>
  <c r="M178" i="4"/>
  <c r="M437" i="4"/>
  <c r="N127" i="4"/>
  <c r="O127" i="4" s="1"/>
  <c r="N146" i="4"/>
  <c r="O146" i="4" s="1"/>
  <c r="M151" i="4"/>
  <c r="M494" i="4"/>
  <c r="M225" i="4"/>
  <c r="M93" i="4"/>
  <c r="M94" i="4"/>
  <c r="N388" i="4"/>
  <c r="O388" i="4" s="1"/>
  <c r="M180" i="4"/>
  <c r="N161" i="4"/>
  <c r="O161" i="4" s="1"/>
  <c r="N103" i="4"/>
  <c r="O103" i="4" s="1"/>
  <c r="N27" i="4"/>
  <c r="O27" i="4" s="1"/>
  <c r="N302" i="4"/>
  <c r="O302" i="4" s="1"/>
  <c r="M343" i="4"/>
  <c r="M373" i="4"/>
  <c r="M215" i="4"/>
  <c r="M342" i="4"/>
  <c r="M354" i="4"/>
  <c r="N223" i="4"/>
  <c r="O223" i="4" s="1"/>
  <c r="M90" i="4"/>
  <c r="M214" i="4"/>
  <c r="N60" i="4"/>
  <c r="O60" i="4" s="1"/>
  <c r="N493" i="4"/>
  <c r="O493" i="4" s="1"/>
  <c r="N394" i="4"/>
  <c r="O394" i="4" s="1"/>
  <c r="N46" i="4"/>
  <c r="O46" i="4" s="1"/>
  <c r="M365" i="4"/>
  <c r="M147" i="4"/>
  <c r="N489" i="4"/>
  <c r="O489" i="4" s="1"/>
  <c r="N371" i="4"/>
  <c r="O371" i="4" s="1"/>
  <c r="M424" i="4"/>
  <c r="N305" i="4"/>
  <c r="O305" i="4" s="1"/>
  <c r="M401" i="4"/>
  <c r="N252" i="4"/>
  <c r="O252" i="4" s="1"/>
  <c r="M421" i="4"/>
  <c r="M114" i="4"/>
  <c r="N94" i="4"/>
  <c r="O94" i="4" s="1"/>
  <c r="N32" i="4"/>
  <c r="O32" i="4" s="1"/>
  <c r="N87" i="4"/>
  <c r="O87" i="4" s="1"/>
  <c r="M132" i="4"/>
  <c r="M334" i="4"/>
  <c r="M14" i="4"/>
  <c r="N474" i="4"/>
  <c r="O474" i="4" s="1"/>
  <c r="M266" i="4"/>
  <c r="N404" i="4"/>
  <c r="O404" i="4" s="1"/>
  <c r="N20" i="4"/>
  <c r="O20" i="4" s="1"/>
  <c r="N274" i="4"/>
  <c r="O274" i="4" s="1"/>
  <c r="N438" i="4"/>
  <c r="O438" i="4" s="1"/>
  <c r="M208" i="4"/>
  <c r="N463" i="4"/>
  <c r="O463" i="4" s="1"/>
  <c r="M92" i="4"/>
  <c r="M32" i="4"/>
  <c r="N82" i="4"/>
  <c r="O82" i="4" s="1"/>
  <c r="N447" i="4"/>
  <c r="O447" i="4" s="1"/>
  <c r="N218" i="4"/>
  <c r="O218" i="4" s="1"/>
  <c r="M359" i="4"/>
  <c r="M181" i="4"/>
  <c r="N236" i="4"/>
  <c r="O236" i="4" s="1"/>
  <c r="N308" i="4"/>
  <c r="O308" i="4" s="1"/>
  <c r="N213" i="4"/>
  <c r="O213" i="4" s="1"/>
  <c r="M129" i="4"/>
  <c r="N473" i="4"/>
  <c r="O473" i="4" s="1"/>
  <c r="N49" i="4"/>
  <c r="O49" i="4" s="1"/>
  <c r="M414" i="4"/>
  <c r="M415" i="4"/>
  <c r="N56" i="4"/>
  <c r="O56" i="4" s="1"/>
  <c r="N86" i="4"/>
  <c r="O86" i="4" s="1"/>
  <c r="M324" i="4"/>
  <c r="N258" i="4"/>
  <c r="O258" i="4" s="1"/>
  <c r="M265" i="4"/>
  <c r="N95" i="4"/>
  <c r="O95" i="4" s="1"/>
  <c r="N110" i="4"/>
  <c r="O110" i="4" s="1"/>
  <c r="M385" i="4"/>
  <c r="M62" i="4"/>
  <c r="M239" i="4"/>
  <c r="N339" i="4"/>
  <c r="O339" i="4" s="1"/>
  <c r="N206" i="4"/>
  <c r="O206" i="4" s="1"/>
  <c r="M40" i="4"/>
  <c r="N477" i="4"/>
  <c r="O477" i="4" s="1"/>
  <c r="N329" i="4"/>
  <c r="O329" i="4" s="1"/>
  <c r="N80" i="4"/>
  <c r="O80" i="4" s="1"/>
  <c r="M31" i="4"/>
  <c r="N311" i="4"/>
  <c r="O311" i="4" s="1"/>
  <c r="M99" i="4"/>
  <c r="M477" i="4"/>
  <c r="N184" i="4"/>
  <c r="O184" i="4" s="1"/>
  <c r="M247" i="4"/>
  <c r="N194" i="4"/>
  <c r="O194" i="4" s="1"/>
  <c r="N254" i="4"/>
  <c r="O254" i="4" s="1"/>
  <c r="M244" i="4"/>
  <c r="M168" i="4"/>
  <c r="N457" i="4"/>
  <c r="O457" i="4" s="1"/>
  <c r="M367" i="4"/>
  <c r="M474" i="4"/>
  <c r="N232" i="4"/>
  <c r="O232" i="4" s="1"/>
  <c r="N348" i="4"/>
  <c r="O348" i="4" s="1"/>
  <c r="N126" i="4"/>
  <c r="O126" i="4" s="1"/>
  <c r="M370" i="4"/>
  <c r="M331" i="4"/>
  <c r="N400" i="4"/>
  <c r="O400" i="4" s="1"/>
  <c r="N119" i="4"/>
  <c r="O119" i="4" s="1"/>
  <c r="M298" i="4"/>
  <c r="M292" i="4"/>
  <c r="N408" i="4"/>
  <c r="O408" i="4" s="1"/>
  <c r="N410" i="4"/>
  <c r="O410" i="4" s="1"/>
  <c r="N486" i="4"/>
  <c r="O486" i="4" s="1"/>
  <c r="N200" i="4"/>
  <c r="O200" i="4" s="1"/>
  <c r="N276" i="4"/>
  <c r="O276" i="4" s="1"/>
  <c r="M89" i="4"/>
  <c r="M304" i="4"/>
  <c r="N72" i="4"/>
  <c r="O72" i="4" s="1"/>
  <c r="N217" i="4"/>
  <c r="O217" i="4" s="1"/>
  <c r="N422" i="4"/>
  <c r="O422" i="4" s="1"/>
  <c r="M59" i="4"/>
  <c r="N142" i="4"/>
  <c r="O142" i="4" s="1"/>
  <c r="M420" i="4"/>
  <c r="M398" i="4"/>
  <c r="M135" i="4"/>
  <c r="N284" i="4"/>
  <c r="O284" i="4" s="1"/>
  <c r="N34" i="4"/>
  <c r="O34" i="4" s="1"/>
  <c r="M462" i="4"/>
  <c r="N306" i="4"/>
  <c r="O306" i="4" s="1"/>
  <c r="M241" i="4"/>
  <c r="N83" i="4"/>
  <c r="O83" i="4" s="1"/>
  <c r="N239" i="4"/>
  <c r="O239" i="4" s="1"/>
  <c r="M358" i="4"/>
  <c r="N296" i="4"/>
  <c r="O296" i="4" s="1"/>
  <c r="M156" i="4"/>
  <c r="M240" i="4"/>
  <c r="M284" i="4"/>
  <c r="N417" i="4"/>
  <c r="O417" i="4" s="1"/>
  <c r="N153" i="4"/>
  <c r="O153" i="4" s="1"/>
  <c r="M441" i="4"/>
  <c r="M64" i="4"/>
  <c r="M287" i="4"/>
  <c r="M434" i="4"/>
  <c r="M21" i="4"/>
  <c r="N260" i="4"/>
  <c r="O260" i="4" s="1"/>
  <c r="N219" i="4"/>
  <c r="O219" i="4" s="1"/>
  <c r="M339" i="4"/>
  <c r="N183" i="4"/>
  <c r="O183" i="4" s="1"/>
  <c r="N380" i="4"/>
  <c r="O380" i="4" s="1"/>
  <c r="N70" i="4"/>
  <c r="O70" i="4" s="1"/>
  <c r="N319" i="4"/>
  <c r="O319" i="4" s="1"/>
  <c r="M410" i="4"/>
  <c r="M91" i="4"/>
  <c r="N50" i="4"/>
  <c r="O50" i="4" s="1"/>
  <c r="M376" i="4"/>
  <c r="M254" i="4"/>
  <c r="N124" i="4"/>
  <c r="O124" i="4" s="1"/>
  <c r="N330" i="4"/>
  <c r="O330" i="4" s="1"/>
  <c r="N169" i="4"/>
  <c r="O169" i="4" s="1"/>
  <c r="M243" i="4"/>
  <c r="M50" i="4"/>
  <c r="M271" i="4"/>
  <c r="M233" i="4"/>
  <c r="N456" i="4"/>
  <c r="O456" i="4" s="1"/>
  <c r="M277" i="4"/>
  <c r="M18" i="4"/>
  <c r="M363" i="4"/>
  <c r="M124" i="4"/>
  <c r="N285" i="4"/>
  <c r="O285" i="4" s="1"/>
  <c r="M485" i="4"/>
  <c r="N320" i="4"/>
  <c r="O320" i="4" s="1"/>
  <c r="N177" i="4"/>
  <c r="O177" i="4" s="1"/>
  <c r="N436" i="4"/>
  <c r="O436" i="4" s="1"/>
  <c r="M56" i="4"/>
  <c r="N245" i="4"/>
  <c r="O245" i="4" s="1"/>
  <c r="N81" i="4"/>
  <c r="O81" i="4" s="1"/>
  <c r="M446" i="4"/>
  <c r="M478" i="4"/>
  <c r="M294" i="4"/>
  <c r="M226" i="4"/>
  <c r="N454" i="4"/>
  <c r="O454" i="4" s="1"/>
  <c r="N467" i="4"/>
  <c r="O467" i="4" s="1"/>
  <c r="M217" i="4"/>
  <c r="N208" i="4"/>
  <c r="O208" i="4" s="1"/>
  <c r="M318" i="4"/>
  <c r="M72" i="4"/>
  <c r="M257" i="4"/>
  <c r="M475" i="4"/>
  <c r="N482" i="4"/>
  <c r="O482" i="4" s="1"/>
  <c r="M263" i="4"/>
  <c r="N150" i="4"/>
  <c r="O150" i="4" s="1"/>
  <c r="M119" i="4"/>
  <c r="M492" i="4"/>
  <c r="N53" i="4"/>
  <c r="O53" i="4" s="1"/>
  <c r="M340" i="4"/>
  <c r="M55" i="4"/>
  <c r="N379" i="4"/>
  <c r="O379" i="4" s="1"/>
  <c r="N290" i="4"/>
  <c r="O290" i="4" s="1"/>
  <c r="N24" i="4"/>
  <c r="O24" i="4" s="1"/>
  <c r="M344" i="4"/>
  <c r="M386" i="4"/>
  <c r="M440" i="4"/>
  <c r="N139" i="4"/>
  <c r="O139" i="4" s="1"/>
  <c r="N66" i="4"/>
  <c r="O66" i="4" s="1"/>
  <c r="N101" i="4"/>
  <c r="O101" i="4" s="1"/>
  <c r="N99" i="4"/>
  <c r="O99" i="4" s="1"/>
  <c r="N251" i="4"/>
  <c r="O251" i="4" s="1"/>
  <c r="M416" i="4"/>
  <c r="N196" i="4"/>
  <c r="O196" i="4" s="1"/>
  <c r="N472" i="4"/>
  <c r="O472" i="4" s="1"/>
  <c r="N61" i="4"/>
  <c r="O61" i="4" s="1"/>
  <c r="N267" i="4"/>
  <c r="O267" i="4" s="1"/>
  <c r="N145" i="4"/>
  <c r="O145" i="4" s="1"/>
  <c r="M48" i="4"/>
  <c r="N90" i="4"/>
  <c r="O90" i="4" s="1"/>
  <c r="M229" i="4"/>
  <c r="M30" i="4"/>
  <c r="N112" i="4"/>
  <c r="O112" i="4" s="1"/>
  <c r="M379" i="4"/>
  <c r="M454" i="4"/>
  <c r="N62" i="4"/>
  <c r="O62" i="4" s="1"/>
  <c r="N459" i="4"/>
  <c r="O459" i="4" s="1"/>
  <c r="M471" i="4"/>
  <c r="M78" i="4"/>
  <c r="M253" i="4"/>
  <c r="M336" i="4"/>
  <c r="N301" i="4"/>
  <c r="O301" i="4" s="1"/>
  <c r="M449" i="4"/>
  <c r="N286" i="4"/>
  <c r="O286" i="4" s="1"/>
  <c r="M283" i="4"/>
  <c r="M51" i="4"/>
  <c r="M413" i="4"/>
  <c r="N151" i="4"/>
  <c r="O151" i="4" s="1"/>
  <c r="M144" i="4"/>
  <c r="N185" i="4"/>
  <c r="O185" i="4" s="1"/>
  <c r="N122" i="4"/>
  <c r="O122" i="4" s="1"/>
  <c r="N449" i="4"/>
  <c r="O449" i="4" s="1"/>
  <c r="N17" i="4"/>
  <c r="O17" i="4" s="1"/>
  <c r="M190" i="4"/>
  <c r="N33" i="4"/>
  <c r="O33" i="4" s="1"/>
  <c r="M495" i="4"/>
  <c r="M231" i="4"/>
  <c r="N36" i="4"/>
  <c r="O36" i="4" s="1"/>
  <c r="N157" i="4"/>
  <c r="O157" i="4" s="1"/>
  <c r="M95" i="4"/>
  <c r="N266" i="4"/>
  <c r="O266" i="4" s="1"/>
  <c r="M394" i="4"/>
  <c r="M387" i="4"/>
  <c r="N314" i="4"/>
  <c r="O314" i="4" s="1"/>
  <c r="N247" i="4"/>
  <c r="O247" i="4" s="1"/>
  <c r="N401" i="4"/>
  <c r="O401" i="4" s="1"/>
  <c r="N154" i="4"/>
  <c r="O154" i="4" s="1"/>
  <c r="M150" i="4"/>
  <c r="M461" i="4"/>
  <c r="N85" i="4"/>
  <c r="O85" i="4" s="1"/>
  <c r="N40" i="4"/>
  <c r="O40" i="4" s="1"/>
  <c r="N215" i="4"/>
  <c r="O215" i="4" s="1"/>
  <c r="M103" i="4"/>
  <c r="N175" i="4"/>
  <c r="O175" i="4" s="1"/>
  <c r="N41" i="4"/>
  <c r="O41" i="4" s="1"/>
  <c r="M374" i="4"/>
  <c r="M219" i="4"/>
  <c r="N21" i="4"/>
  <c r="O21" i="4" s="1"/>
  <c r="N164" i="4"/>
  <c r="O164" i="4" s="1"/>
  <c r="M489" i="4"/>
  <c r="M192" i="4"/>
  <c r="N64" i="4"/>
  <c r="O64" i="4" s="1"/>
  <c r="N481" i="4"/>
  <c r="O481" i="4" s="1"/>
  <c r="N466" i="4"/>
  <c r="O466" i="4" s="1"/>
  <c r="N315" i="4"/>
  <c r="O315" i="4" s="1"/>
  <c r="M13" i="4"/>
  <c r="M326" i="4"/>
  <c r="M170" i="4"/>
  <c r="M430" i="4"/>
  <c r="M211" i="4"/>
  <c r="N106" i="4"/>
  <c r="O106" i="4" s="1"/>
  <c r="M366" i="4"/>
  <c r="N130" i="4"/>
  <c r="O130" i="4" s="1"/>
  <c r="N138" i="4"/>
  <c r="O138" i="4" s="1"/>
  <c r="N25" i="4"/>
  <c r="O25" i="4" s="1"/>
  <c r="M183" i="4"/>
  <c r="M493" i="4"/>
  <c r="M260" i="4"/>
  <c r="M38" i="4"/>
  <c r="M155" i="4"/>
  <c r="N419" i="4"/>
  <c r="O419" i="4" s="1"/>
  <c r="N358" i="4"/>
  <c r="O358" i="4" s="1"/>
  <c r="M182" i="4"/>
  <c r="M149" i="4"/>
  <c r="M47" i="4"/>
  <c r="M439" i="4"/>
  <c r="M353" i="4"/>
  <c r="N188" i="4"/>
  <c r="O188" i="4" s="1"/>
  <c r="M115" i="4"/>
  <c r="N402" i="4"/>
  <c r="O402" i="4" s="1"/>
  <c r="M118" i="4"/>
  <c r="N156" i="4"/>
  <c r="O156" i="4" s="1"/>
  <c r="N231" i="4"/>
  <c r="O231" i="4" s="1"/>
  <c r="M58" i="4"/>
  <c r="M236" i="4"/>
  <c r="N227" i="4"/>
  <c r="O227" i="4" s="1"/>
  <c r="N289" i="4"/>
  <c r="O289" i="4" s="1"/>
  <c r="N352" i="4"/>
  <c r="O352" i="4" s="1"/>
  <c r="N108" i="4"/>
  <c r="O108" i="4" s="1"/>
  <c r="M418" i="4"/>
  <c r="M377" i="4"/>
  <c r="N13" i="4"/>
  <c r="O13" i="4" s="1"/>
  <c r="M268" i="4"/>
  <c r="M280" i="4"/>
  <c r="M107" i="4"/>
  <c r="N364" i="4"/>
  <c r="O364" i="4" s="1"/>
  <c r="N31" i="4"/>
  <c r="O31" i="4" s="1"/>
  <c r="M327" i="4"/>
  <c r="M218" i="4"/>
  <c r="M166" i="4"/>
  <c r="M368" i="4"/>
  <c r="M350" i="4"/>
  <c r="M163" i="4"/>
  <c r="N362" i="4"/>
  <c r="O362" i="4" s="1"/>
  <c r="N195" i="4"/>
  <c r="O195" i="4" s="1"/>
  <c r="N180" i="4"/>
  <c r="O180" i="4" s="1"/>
  <c r="M403" i="4"/>
  <c r="N336" i="4"/>
  <c r="O336" i="4" s="1"/>
  <c r="N104" i="4"/>
  <c r="O104" i="4" s="1"/>
  <c r="M200" i="4"/>
  <c r="M383" i="4"/>
  <c r="M273" i="4"/>
  <c r="N230" i="4"/>
  <c r="O230" i="4" s="1"/>
  <c r="M153" i="4"/>
  <c r="M84" i="4"/>
  <c r="M191" i="4"/>
  <c r="N292" i="4"/>
  <c r="O292" i="4" s="1"/>
  <c r="N342" i="4"/>
  <c r="O342" i="4" s="1"/>
  <c r="M193" i="4"/>
  <c r="M405" i="4"/>
  <c r="N492" i="4"/>
  <c r="O492" i="4" s="1"/>
  <c r="M152" i="4"/>
  <c r="N373" i="4"/>
  <c r="O373" i="4" s="1"/>
  <c r="M371" i="4"/>
  <c r="N395" i="4"/>
  <c r="O395" i="4" s="1"/>
  <c r="N79" i="4"/>
  <c r="O79" i="4" s="1"/>
  <c r="N52" i="4"/>
  <c r="O52" i="4" s="1"/>
  <c r="N234" i="4"/>
  <c r="O234" i="4" s="1"/>
  <c r="N270" i="4"/>
  <c r="O270" i="4" s="1"/>
  <c r="M460" i="4"/>
  <c r="M407" i="4"/>
  <c r="M259" i="4"/>
  <c r="N216" i="4"/>
  <c r="O216" i="4" s="1"/>
  <c r="M87" i="4"/>
  <c r="M312" i="4"/>
  <c r="M245" i="4"/>
  <c r="M120" i="4"/>
  <c r="M409" i="4"/>
  <c r="M122" i="4"/>
  <c r="N440" i="4"/>
  <c r="O440" i="4" s="1"/>
  <c r="M469" i="4"/>
  <c r="M238" i="4"/>
  <c r="M447" i="4"/>
  <c r="N334" i="4"/>
  <c r="O334" i="4" s="1"/>
  <c r="N368" i="4"/>
  <c r="O368" i="4" s="1"/>
  <c r="M16" i="4"/>
  <c r="M137" i="4"/>
  <c r="N76" i="4"/>
  <c r="O76" i="4" s="1"/>
  <c r="N209" i="4"/>
  <c r="O209" i="4" s="1"/>
  <c r="N468" i="4"/>
  <c r="O468" i="4" s="1"/>
  <c r="N344" i="4"/>
  <c r="O344" i="4" s="1"/>
  <c r="M317" i="4"/>
  <c r="N26" i="4"/>
  <c r="O26" i="4" s="1"/>
  <c r="N283" i="4"/>
  <c r="O283" i="4" s="1"/>
  <c r="M112" i="4"/>
  <c r="N346" i="4"/>
  <c r="O346" i="4" s="1"/>
  <c r="M319" i="4"/>
  <c r="M146" i="4"/>
  <c r="N475" i="4"/>
  <c r="O475" i="4" s="1"/>
  <c r="M80" i="4"/>
  <c r="N162" i="4"/>
  <c r="O162" i="4" s="1"/>
  <c r="N115" i="4"/>
  <c r="O115" i="4" s="1"/>
  <c r="M79" i="4"/>
  <c r="M12" i="4"/>
  <c r="N233" i="4"/>
  <c r="O233" i="4" s="1"/>
  <c r="M301" i="4"/>
  <c r="N224" i="4"/>
  <c r="O224" i="4" s="1"/>
  <c r="M158" i="4"/>
  <c r="N51" i="4"/>
  <c r="O51" i="4" s="1"/>
  <c r="M483" i="4"/>
  <c r="N263" i="4"/>
  <c r="O263" i="4" s="1"/>
  <c r="M429" i="4"/>
  <c r="M412" i="4"/>
  <c r="N144" i="4"/>
  <c r="O144" i="4" s="1"/>
  <c r="N423" i="4"/>
  <c r="O423" i="4" s="1"/>
  <c r="M101" i="4"/>
  <c r="N409" i="4"/>
  <c r="O409" i="4" s="1"/>
  <c r="M141" i="4"/>
  <c r="M75" i="4"/>
  <c r="N59" i="4"/>
  <c r="O59" i="4" s="1"/>
  <c r="N45" i="4"/>
  <c r="O45" i="4" s="1"/>
  <c r="N35" i="4"/>
  <c r="O35" i="4" s="1"/>
  <c r="M98" i="4"/>
  <c r="N353" i="4"/>
  <c r="O353" i="4" s="1"/>
  <c r="M57" i="4"/>
  <c r="M256" i="4"/>
  <c r="N356" i="4"/>
  <c r="O356" i="4" s="1"/>
  <c r="N73" i="4"/>
  <c r="O73" i="4" s="1"/>
  <c r="M458" i="4"/>
  <c r="N291" i="4"/>
  <c r="O291" i="4" s="1"/>
  <c r="M329" i="4"/>
  <c r="N160" i="4"/>
  <c r="O160" i="4" s="1"/>
  <c r="M322" i="4"/>
  <c r="N187" i="4"/>
  <c r="O187" i="4" s="1"/>
  <c r="N65" i="4"/>
  <c r="O65" i="4" s="1"/>
  <c r="N446" i="4"/>
  <c r="O446" i="4" s="1"/>
  <c r="N74" i="4"/>
  <c r="O74" i="4" s="1"/>
  <c r="N321" i="4"/>
  <c r="O321" i="4" s="1"/>
  <c r="N271" i="4"/>
  <c r="O271" i="4" s="1"/>
  <c r="M500" i="4"/>
  <c r="N136" i="4"/>
  <c r="O136" i="4" s="1"/>
  <c r="N398" i="4"/>
  <c r="O398" i="4" s="1"/>
  <c r="M306" i="4"/>
  <c r="N100" i="4"/>
  <c r="O100" i="4" s="1"/>
  <c r="N220" i="4"/>
  <c r="O220" i="4" s="1"/>
  <c r="N67" i="4"/>
  <c r="O67" i="4" s="1"/>
  <c r="M438" i="4"/>
  <c r="N141" i="4"/>
  <c r="O141" i="4" s="1"/>
  <c r="N178" i="4"/>
  <c r="O178" i="4" s="1"/>
  <c r="N312" i="4"/>
  <c r="O312" i="4" s="1"/>
  <c r="N39" i="4"/>
  <c r="O39" i="4" s="1"/>
  <c r="N262" i="4"/>
  <c r="O262" i="4" s="1"/>
  <c r="M176" i="4"/>
  <c r="M423" i="4"/>
  <c r="N29" i="4"/>
  <c r="O29" i="4" s="1"/>
  <c r="M15" i="4"/>
  <c r="N117" i="4"/>
  <c r="O117" i="4" s="1"/>
  <c r="N340" i="4"/>
  <c r="O340" i="4" s="1"/>
  <c r="N442" i="4"/>
  <c r="O442" i="4" s="1"/>
  <c r="N48" i="4"/>
  <c r="O48" i="4" s="1"/>
  <c r="N58" i="4"/>
  <c r="O58" i="4" s="1"/>
  <c r="M235" i="4"/>
  <c r="N295" i="4"/>
  <c r="O295" i="4" s="1"/>
  <c r="M34" i="4"/>
  <c r="N226" i="4"/>
  <c r="O226" i="4" s="1"/>
  <c r="N437" i="4"/>
  <c r="O437" i="4" s="1"/>
  <c r="M289" i="4"/>
  <c r="M445" i="4"/>
  <c r="N170" i="4"/>
  <c r="O170" i="4" s="1"/>
  <c r="M97" i="4"/>
  <c r="N298" i="4"/>
  <c r="O298" i="4" s="1"/>
  <c r="M42" i="4"/>
  <c r="N383" i="4"/>
  <c r="O383" i="4" s="1"/>
  <c r="N451" i="4"/>
  <c r="O451" i="4" s="1"/>
  <c r="M362" i="4"/>
  <c r="M138" i="4"/>
  <c r="M232" i="4"/>
  <c r="M349" i="4"/>
  <c r="N54" i="4"/>
  <c r="O54" i="4" s="1"/>
  <c r="N77" i="4"/>
  <c r="O77" i="4" s="1"/>
  <c r="M308" i="4"/>
  <c r="M328" i="4"/>
  <c r="M395" i="4"/>
  <c r="N68" i="4"/>
  <c r="O68" i="4" s="1"/>
  <c r="M252" i="4"/>
  <c r="N304" i="4"/>
  <c r="O304" i="4" s="1"/>
  <c r="M307" i="4"/>
  <c r="M291" i="4"/>
  <c r="N367" i="4"/>
  <c r="O367" i="4" s="1"/>
  <c r="N84" i="4"/>
  <c r="O84" i="4" s="1"/>
  <c r="M230" i="4"/>
  <c r="M242" i="4"/>
  <c r="M100" i="4"/>
  <c r="N114" i="4"/>
  <c r="O114" i="4" s="1"/>
  <c r="M53" i="4"/>
  <c r="M299" i="4"/>
  <c r="N462" i="4"/>
  <c r="O462" i="4" s="1"/>
  <c r="N341" i="4"/>
  <c r="O341" i="4" s="1"/>
  <c r="N158" i="4"/>
  <c r="O158" i="4" s="1"/>
  <c r="N198" i="4"/>
  <c r="O198" i="4" s="1"/>
  <c r="M68" i="4"/>
  <c r="M452" i="4"/>
  <c r="M281" i="4"/>
  <c r="M148" i="4"/>
  <c r="N434" i="4"/>
  <c r="O434" i="4" s="1"/>
  <c r="N253" i="4"/>
  <c r="O253" i="4" s="1"/>
  <c r="M451" i="4"/>
  <c r="M20" i="4"/>
  <c r="N38" i="4"/>
  <c r="O38" i="4" s="1"/>
  <c r="N399" i="4"/>
  <c r="O399" i="4" s="1"/>
  <c r="M37" i="4"/>
  <c r="N461" i="4"/>
  <c r="O461" i="4" s="1"/>
  <c r="M77" i="4"/>
  <c r="N205" i="4"/>
  <c r="O205" i="4" s="1"/>
  <c r="M443" i="4"/>
  <c r="M251" i="4"/>
  <c r="N133" i="4"/>
  <c r="O133" i="4" s="1"/>
  <c r="N268" i="4"/>
  <c r="O268" i="4" s="1"/>
  <c r="N166" i="4"/>
  <c r="O166" i="4" s="1"/>
  <c r="M201" i="4"/>
  <c r="M45" i="4"/>
  <c r="M459" i="4"/>
  <c r="N228" i="4"/>
  <c r="O228" i="4" s="1"/>
  <c r="M86" i="4"/>
  <c r="M65" i="4"/>
  <c r="N143" i="4"/>
  <c r="O143" i="4" s="1"/>
  <c r="M143" i="4"/>
  <c r="N429" i="4"/>
  <c r="O429" i="4" s="1"/>
  <c r="M35" i="4"/>
  <c r="M111" i="4"/>
  <c r="N256" i="4"/>
  <c r="O256" i="4" s="1"/>
  <c r="N354" i="4"/>
  <c r="O354" i="4" s="1"/>
  <c r="N190" i="4"/>
  <c r="O190" i="4" s="1"/>
  <c r="N448" i="4"/>
  <c r="O448" i="4" s="1"/>
  <c r="N204" i="4"/>
  <c r="O204" i="4" s="1"/>
  <c r="M203" i="4"/>
  <c r="N299" i="4"/>
  <c r="O299" i="4" s="1"/>
  <c r="N137" i="4"/>
  <c r="O137" i="4" s="1"/>
  <c r="M481" i="4"/>
  <c r="M496" i="4"/>
  <c r="N30" i="4"/>
  <c r="O30" i="4" s="1"/>
  <c r="N310" i="4"/>
  <c r="O310" i="4" s="1"/>
  <c r="M102" i="4"/>
  <c r="M41" i="4"/>
  <c r="M274" i="4"/>
  <c r="N390" i="4"/>
  <c r="O390" i="4" s="1"/>
  <c r="N499" i="4"/>
  <c r="O499" i="4" s="1"/>
  <c r="M279" i="4"/>
  <c r="N397" i="4"/>
  <c r="O397" i="4" s="1"/>
  <c r="N465" i="4"/>
  <c r="O465" i="4" s="1"/>
  <c r="N23" i="4"/>
  <c r="O23" i="4" s="1"/>
  <c r="N111" i="4"/>
  <c r="O111" i="4" s="1"/>
  <c r="N281" i="4"/>
  <c r="O281" i="4" s="1"/>
  <c r="N488" i="4"/>
  <c r="O488" i="4" s="1"/>
  <c r="N43" i="4"/>
  <c r="O43" i="4" s="1"/>
  <c r="M197" i="4"/>
  <c r="M106" i="4"/>
  <c r="N121" i="4"/>
  <c r="O121" i="4" s="1"/>
  <c r="N12" i="4"/>
  <c r="O12" i="4" s="1"/>
  <c r="M404" i="4"/>
  <c r="N37" i="4"/>
  <c r="O37" i="4" s="1"/>
  <c r="N293" i="4"/>
  <c r="O293" i="4" s="1"/>
  <c r="N350" i="4"/>
  <c r="O350" i="4" s="1"/>
  <c r="M488" i="4"/>
  <c r="N174" i="4"/>
  <c r="O174" i="4" s="1"/>
  <c r="F18" i="4"/>
  <c r="E19" i="4"/>
  <c r="E20" i="4" l="1"/>
  <c r="F19" i="4"/>
  <c r="E21" i="4" l="1"/>
  <c r="F20" i="4"/>
  <c r="F21" i="4" l="1"/>
  <c r="E22" i="4"/>
  <c r="F22" i="4" l="1"/>
  <c r="E23" i="4"/>
  <c r="F23" i="4" l="1"/>
  <c r="E24" i="4"/>
  <c r="E25" i="4" l="1"/>
  <c r="F24" i="4"/>
  <c r="F25" i="4" l="1"/>
  <c r="E26" i="4"/>
  <c r="E27" i="4" l="1"/>
  <c r="F26" i="4"/>
  <c r="E28" i="4" l="1"/>
  <c r="F27" i="4"/>
  <c r="F28" i="4" l="1"/>
  <c r="E29" i="4"/>
  <c r="E30" i="4" l="1"/>
  <c r="F29" i="4"/>
  <c r="E31" i="4" l="1"/>
  <c r="F30" i="4"/>
  <c r="E32" i="4" l="1"/>
  <c r="F31" i="4"/>
  <c r="E33" i="4" l="1"/>
  <c r="F32" i="4"/>
  <c r="E34" i="4" l="1"/>
  <c r="F33" i="4"/>
  <c r="E35" i="4" l="1"/>
  <c r="F34" i="4"/>
  <c r="E36" i="4" l="1"/>
  <c r="F35" i="4"/>
  <c r="E37" i="4" l="1"/>
  <c r="F36" i="4"/>
  <c r="F37" i="4" l="1"/>
  <c r="E38" i="4"/>
  <c r="E39" i="4" l="1"/>
  <c r="F38" i="4"/>
  <c r="E40" i="4" l="1"/>
  <c r="F39" i="4"/>
  <c r="E41" i="4" l="1"/>
  <c r="F40" i="4"/>
  <c r="E42" i="4" l="1"/>
  <c r="F41" i="4"/>
  <c r="E43" i="4" l="1"/>
  <c r="F42" i="4"/>
  <c r="F43" i="4" l="1"/>
  <c r="E44" i="4"/>
  <c r="E45" i="4" l="1"/>
  <c r="F44" i="4"/>
  <c r="E46" i="4" l="1"/>
  <c r="F45" i="4"/>
  <c r="E47" i="4" l="1"/>
  <c r="F46" i="4"/>
  <c r="E48" i="4" l="1"/>
  <c r="F47" i="4"/>
  <c r="F48" i="4" l="1"/>
  <c r="E49" i="4"/>
  <c r="E50" i="4" l="1"/>
  <c r="F49" i="4"/>
  <c r="E51" i="4" l="1"/>
  <c r="F50" i="4"/>
  <c r="E52" i="4" l="1"/>
  <c r="F51" i="4"/>
  <c r="F52" i="4" l="1"/>
  <c r="E53" i="4"/>
  <c r="F53" i="4" l="1"/>
  <c r="E54" i="4"/>
  <c r="E55" i="4" l="1"/>
  <c r="F54" i="4"/>
  <c r="F55" i="4" l="1"/>
  <c r="E56" i="4"/>
  <c r="F56" i="4" l="1"/>
  <c r="E57" i="4"/>
  <c r="E58" i="4" l="1"/>
  <c r="F57" i="4"/>
  <c r="E59" i="4" l="1"/>
  <c r="F58" i="4"/>
  <c r="E60" i="4" l="1"/>
  <c r="F59" i="4"/>
  <c r="E61" i="4" l="1"/>
  <c r="F60" i="4"/>
  <c r="E62" i="4" l="1"/>
  <c r="F61" i="4"/>
  <c r="E63" i="4" l="1"/>
  <c r="F62" i="4"/>
  <c r="F63" i="4" l="1"/>
  <c r="E64" i="4"/>
  <c r="E65" i="4" l="1"/>
  <c r="F64" i="4"/>
  <c r="F65" i="4" l="1"/>
  <c r="E66" i="4"/>
  <c r="E67" i="4" l="1"/>
  <c r="F66" i="4"/>
  <c r="F67" i="4" l="1"/>
  <c r="E68" i="4"/>
  <c r="E69" i="4" l="1"/>
  <c r="F68" i="4"/>
  <c r="E70" i="4" l="1"/>
  <c r="F69" i="4"/>
  <c r="F70" i="4" l="1"/>
  <c r="E71" i="4"/>
  <c r="F71" i="4" l="1"/>
  <c r="E72" i="4"/>
  <c r="F72" i="4" l="1"/>
  <c r="E73" i="4"/>
  <c r="E74" i="4" l="1"/>
  <c r="F73" i="4"/>
  <c r="E75" i="4" l="1"/>
  <c r="F74" i="4"/>
  <c r="E76" i="4" l="1"/>
  <c r="F75" i="4"/>
  <c r="E77" i="4" l="1"/>
  <c r="F76" i="4"/>
  <c r="E78" i="4" l="1"/>
  <c r="F77" i="4"/>
  <c r="E79" i="4" l="1"/>
  <c r="F78" i="4"/>
  <c r="E80" i="4" l="1"/>
  <c r="F79" i="4"/>
  <c r="E81" i="4" l="1"/>
  <c r="F80" i="4"/>
  <c r="E82" i="4" l="1"/>
  <c r="F81" i="4"/>
  <c r="F82" i="4" l="1"/>
  <c r="E83" i="4"/>
  <c r="F83" i="4" l="1"/>
  <c r="E84" i="4"/>
  <c r="F84" i="4" l="1"/>
  <c r="E85" i="4"/>
  <c r="F85" i="4" l="1"/>
  <c r="E86" i="4"/>
  <c r="E87" i="4" l="1"/>
  <c r="F86" i="4"/>
  <c r="F87" i="4" l="1"/>
  <c r="E88" i="4"/>
  <c r="F88" i="4" l="1"/>
  <c r="E89" i="4"/>
  <c r="E90" i="4" l="1"/>
  <c r="F89" i="4"/>
  <c r="E91" i="4" l="1"/>
  <c r="F90" i="4"/>
  <c r="E92" i="4" l="1"/>
  <c r="F91" i="4"/>
  <c r="E93" i="4" l="1"/>
  <c r="F92" i="4"/>
  <c r="E94" i="4" l="1"/>
  <c r="F93" i="4"/>
  <c r="F94" i="4" l="1"/>
  <c r="E95" i="4"/>
  <c r="F95" i="4" l="1"/>
  <c r="E96" i="4"/>
  <c r="E97" i="4" l="1"/>
  <c r="F96" i="4"/>
  <c r="F97" i="4" l="1"/>
  <c r="E98" i="4"/>
  <c r="E99" i="4" l="1"/>
  <c r="F98" i="4"/>
  <c r="F99" i="4" l="1"/>
  <c r="E100" i="4"/>
  <c r="E101" i="4" l="1"/>
  <c r="F100" i="4"/>
  <c r="E102" i="4" l="1"/>
  <c r="F101" i="4"/>
  <c r="E103" i="4" l="1"/>
  <c r="F102" i="4"/>
  <c r="F103" i="4" l="1"/>
  <c r="E104" i="4"/>
  <c r="E105" i="4" l="1"/>
  <c r="F104" i="4"/>
  <c r="E106" i="4" l="1"/>
  <c r="F105" i="4"/>
  <c r="E107" i="4" l="1"/>
  <c r="F106" i="4"/>
  <c r="F107" i="4" l="1"/>
  <c r="E108" i="4"/>
  <c r="E109" i="4" l="1"/>
  <c r="F108" i="4"/>
  <c r="E110" i="4" l="1"/>
  <c r="F109" i="4"/>
  <c r="F110" i="4" l="1"/>
  <c r="E111" i="4"/>
  <c r="E112" i="4" l="1"/>
  <c r="F111" i="4"/>
  <c r="F112" i="4" l="1"/>
  <c r="E113" i="4"/>
  <c r="E114" i="4" l="1"/>
  <c r="F113" i="4"/>
  <c r="E115" i="4" l="1"/>
  <c r="F114" i="4"/>
  <c r="F115" i="4" l="1"/>
  <c r="E116" i="4"/>
  <c r="F116" i="4" l="1"/>
  <c r="E117" i="4"/>
  <c r="F117" i="4" l="1"/>
  <c r="E118" i="4"/>
  <c r="E119" i="4" l="1"/>
  <c r="F118" i="4"/>
  <c r="E120" i="4" l="1"/>
  <c r="F119" i="4"/>
  <c r="F120" i="4" l="1"/>
  <c r="E121" i="4"/>
  <c r="E122" i="4" l="1"/>
  <c r="F121" i="4"/>
  <c r="E123" i="4" l="1"/>
  <c r="F122" i="4"/>
  <c r="E124" i="4" l="1"/>
  <c r="F123" i="4"/>
  <c r="E125" i="4" l="1"/>
  <c r="F124" i="4"/>
  <c r="E126" i="4" l="1"/>
  <c r="F125" i="4"/>
  <c r="E127" i="4" l="1"/>
  <c r="F126" i="4"/>
  <c r="E128" i="4" l="1"/>
  <c r="F127" i="4"/>
  <c r="E129" i="4" l="1"/>
  <c r="F128" i="4"/>
  <c r="E130" i="4" l="1"/>
  <c r="F129" i="4"/>
  <c r="E131" i="4" l="1"/>
  <c r="F130" i="4"/>
  <c r="E132" i="4" l="1"/>
  <c r="F131" i="4"/>
  <c r="E133" i="4" l="1"/>
  <c r="F132" i="4"/>
  <c r="E134" i="4" l="1"/>
  <c r="F133" i="4"/>
  <c r="F134" i="4" l="1"/>
  <c r="E135" i="4"/>
  <c r="E136" i="4" l="1"/>
  <c r="F135" i="4"/>
  <c r="F136" i="4" l="1"/>
  <c r="E137" i="4"/>
  <c r="E138" i="4" l="1"/>
  <c r="F137" i="4"/>
  <c r="F138" i="4" l="1"/>
  <c r="E139" i="4"/>
  <c r="E140" i="4" l="1"/>
  <c r="F139" i="4"/>
  <c r="E141" i="4" l="1"/>
  <c r="F140" i="4"/>
  <c r="F141" i="4" l="1"/>
  <c r="E142" i="4"/>
  <c r="E143" i="4" l="1"/>
  <c r="F142" i="4"/>
  <c r="F143" i="4" l="1"/>
  <c r="E144" i="4"/>
  <c r="F144" i="4" l="1"/>
  <c r="E145" i="4"/>
  <c r="E146" i="4" l="1"/>
  <c r="F145" i="4"/>
  <c r="F146" i="4" l="1"/>
  <c r="E147" i="4"/>
  <c r="F147" i="4" l="1"/>
  <c r="E148" i="4"/>
  <c r="F148" i="4" l="1"/>
  <c r="E149" i="4"/>
  <c r="E150" i="4" l="1"/>
  <c r="F149" i="4"/>
  <c r="F150" i="4" l="1"/>
  <c r="E151" i="4"/>
  <c r="F151" i="4" l="1"/>
  <c r="E152" i="4"/>
  <c r="E153" i="4" l="1"/>
  <c r="F152" i="4"/>
  <c r="F153" i="4" l="1"/>
  <c r="E154" i="4"/>
  <c r="E155" i="4" l="1"/>
  <c r="F154" i="4"/>
  <c r="E156" i="4" l="1"/>
  <c r="F155" i="4"/>
  <c r="E157" i="4" l="1"/>
  <c r="F156" i="4"/>
  <c r="E158" i="4" l="1"/>
  <c r="F157" i="4"/>
  <c r="F158" i="4" l="1"/>
  <c r="E159" i="4"/>
  <c r="E160" i="4" l="1"/>
  <c r="F159" i="4"/>
  <c r="E161" i="4" l="1"/>
  <c r="F160" i="4"/>
  <c r="E162" i="4" l="1"/>
  <c r="F161" i="4"/>
  <c r="E163" i="4" l="1"/>
  <c r="F162" i="4"/>
  <c r="F163" i="4" l="1"/>
  <c r="E164" i="4"/>
  <c r="F164" i="4" l="1"/>
  <c r="E165" i="4"/>
  <c r="E166" i="4" l="1"/>
  <c r="F165" i="4"/>
  <c r="F166" i="4" l="1"/>
  <c r="E167" i="4"/>
  <c r="E168" i="4" l="1"/>
  <c r="F167" i="4"/>
  <c r="F168" i="4" l="1"/>
  <c r="E169" i="4"/>
  <c r="F169" i="4" l="1"/>
  <c r="E170" i="4"/>
  <c r="E171" i="4" l="1"/>
  <c r="F170" i="4"/>
  <c r="E172" i="4" l="1"/>
  <c r="F171" i="4"/>
  <c r="E173" i="4" l="1"/>
  <c r="F172" i="4"/>
  <c r="E174" i="4" l="1"/>
  <c r="F173" i="4"/>
  <c r="E175" i="4" l="1"/>
  <c r="F174" i="4"/>
  <c r="F175" i="4" l="1"/>
  <c r="E176" i="4"/>
  <c r="E177" i="4" l="1"/>
  <c r="F176" i="4"/>
  <c r="E178" i="4" l="1"/>
  <c r="F177" i="4"/>
  <c r="E179" i="4" l="1"/>
  <c r="F178" i="4"/>
  <c r="E180" i="4" l="1"/>
  <c r="F179" i="4"/>
  <c r="E181" i="4" l="1"/>
  <c r="F180" i="4"/>
  <c r="E182" i="4" l="1"/>
  <c r="F181" i="4"/>
  <c r="E183" i="4" l="1"/>
  <c r="F182" i="4"/>
  <c r="E184" i="4" l="1"/>
  <c r="F183" i="4"/>
  <c r="F184" i="4" l="1"/>
  <c r="E185" i="4"/>
  <c r="E186" i="4" l="1"/>
  <c r="F185" i="4"/>
  <c r="E187" i="4" l="1"/>
  <c r="F186" i="4"/>
  <c r="E188" i="4" l="1"/>
  <c r="F187" i="4"/>
  <c r="F188" i="4" l="1"/>
  <c r="E189" i="4"/>
  <c r="E190" i="4" l="1"/>
  <c r="F189" i="4"/>
  <c r="E191" i="4" l="1"/>
  <c r="F190" i="4"/>
  <c r="E192" i="4" l="1"/>
  <c r="F191" i="4"/>
  <c r="E193" i="4" l="1"/>
  <c r="F192" i="4"/>
  <c r="E194" i="4" l="1"/>
  <c r="F193" i="4"/>
  <c r="E195" i="4" l="1"/>
  <c r="F194" i="4"/>
  <c r="F195" i="4" l="1"/>
  <c r="E196" i="4"/>
  <c r="E197" i="4" l="1"/>
  <c r="F196" i="4"/>
  <c r="F197" i="4" l="1"/>
  <c r="E198" i="4"/>
  <c r="F198" i="4" l="1"/>
  <c r="E199" i="4"/>
  <c r="F199" i="4" l="1"/>
  <c r="E200" i="4"/>
  <c r="E201" i="4" l="1"/>
  <c r="F200" i="4"/>
  <c r="E202" i="4" l="1"/>
  <c r="F201" i="4"/>
  <c r="E203" i="4" l="1"/>
  <c r="F202" i="4"/>
  <c r="E204" i="4" l="1"/>
  <c r="F203" i="4"/>
  <c r="E205" i="4" l="1"/>
  <c r="F204" i="4"/>
  <c r="E206" i="4" l="1"/>
  <c r="F205" i="4"/>
  <c r="E207" i="4" l="1"/>
  <c r="F206" i="4"/>
  <c r="E208" i="4" l="1"/>
  <c r="F207" i="4"/>
  <c r="E209" i="4" l="1"/>
  <c r="F208" i="4"/>
  <c r="E210" i="4" l="1"/>
  <c r="F209" i="4"/>
  <c r="F210" i="4" l="1"/>
  <c r="E211" i="4"/>
  <c r="F211" i="4" l="1"/>
  <c r="E212" i="4"/>
  <c r="E213" i="4" l="1"/>
  <c r="F212" i="4"/>
  <c r="E214" i="4" l="1"/>
  <c r="F213" i="4"/>
  <c r="E215" i="4" l="1"/>
  <c r="F214" i="4"/>
  <c r="E216" i="4" l="1"/>
  <c r="F215" i="4"/>
  <c r="E217" i="4" l="1"/>
  <c r="F216" i="4"/>
  <c r="E218" i="4" l="1"/>
  <c r="F217" i="4"/>
  <c r="E219" i="4" l="1"/>
  <c r="F218" i="4"/>
  <c r="E220" i="4" l="1"/>
  <c r="F219" i="4"/>
  <c r="E221" i="4" l="1"/>
  <c r="F220" i="4"/>
  <c r="E222" i="4" l="1"/>
  <c r="F221" i="4"/>
  <c r="E223" i="4" l="1"/>
  <c r="F222" i="4"/>
  <c r="E224" i="4" l="1"/>
  <c r="F223" i="4"/>
  <c r="E225" i="4" l="1"/>
  <c r="F224" i="4"/>
  <c r="E226" i="4" l="1"/>
  <c r="F225" i="4"/>
  <c r="E227" i="4" l="1"/>
  <c r="F226" i="4"/>
  <c r="F227" i="4" l="1"/>
  <c r="E228" i="4"/>
  <c r="E229" i="4" l="1"/>
  <c r="F228" i="4"/>
  <c r="F229" i="4" l="1"/>
  <c r="E230" i="4"/>
  <c r="E231" i="4" l="1"/>
  <c r="F230" i="4"/>
  <c r="F231" i="4" l="1"/>
  <c r="E232" i="4"/>
  <c r="E233" i="4" l="1"/>
  <c r="F232" i="4"/>
  <c r="E234" i="4" l="1"/>
  <c r="F233" i="4"/>
  <c r="E235" i="4" l="1"/>
  <c r="F234" i="4"/>
  <c r="E236" i="4" l="1"/>
  <c r="F235" i="4"/>
  <c r="E237" i="4" l="1"/>
  <c r="F236" i="4"/>
  <c r="E238" i="4" l="1"/>
  <c r="F237" i="4"/>
  <c r="E239" i="4" l="1"/>
  <c r="F238" i="4"/>
  <c r="E240" i="4" l="1"/>
  <c r="F239" i="4"/>
  <c r="F240" i="4" l="1"/>
  <c r="E241" i="4"/>
  <c r="E242" i="4" l="1"/>
  <c r="F241" i="4"/>
  <c r="F242" i="4" l="1"/>
  <c r="E243" i="4"/>
  <c r="E244" i="4" l="1"/>
  <c r="F243" i="4"/>
  <c r="E245" i="4" l="1"/>
  <c r="F244" i="4"/>
  <c r="E246" i="4" l="1"/>
  <c r="F245" i="4"/>
  <c r="E247" i="4" l="1"/>
  <c r="F246" i="4"/>
  <c r="E248" i="4" l="1"/>
  <c r="F247" i="4"/>
  <c r="E249" i="4" l="1"/>
  <c r="F248" i="4"/>
  <c r="F249" i="4" l="1"/>
  <c r="E250" i="4"/>
  <c r="F250" i="4" l="1"/>
  <c r="E251" i="4"/>
  <c r="E252" i="4" l="1"/>
  <c r="F251" i="4"/>
  <c r="F252" i="4" l="1"/>
  <c r="E253" i="4"/>
  <c r="F253" i="4" l="1"/>
  <c r="E254" i="4"/>
  <c r="E255" i="4" l="1"/>
  <c r="F254" i="4"/>
  <c r="E256" i="4" l="1"/>
  <c r="F255" i="4"/>
  <c r="E257" i="4" l="1"/>
  <c r="F256" i="4"/>
  <c r="E258" i="4" l="1"/>
  <c r="F257" i="4"/>
  <c r="E259" i="4" l="1"/>
  <c r="F258" i="4"/>
  <c r="F259" i="4" l="1"/>
  <c r="E260" i="4"/>
  <c r="E261" i="4" l="1"/>
  <c r="F260" i="4"/>
  <c r="E262" i="4" l="1"/>
  <c r="F261" i="4"/>
  <c r="F262" i="4" l="1"/>
  <c r="E263" i="4"/>
  <c r="E264" i="4" l="1"/>
  <c r="F263" i="4"/>
  <c r="E265" i="4" l="1"/>
  <c r="F264" i="4"/>
  <c r="E266" i="4" l="1"/>
  <c r="F265" i="4"/>
  <c r="E267" i="4" l="1"/>
  <c r="F266" i="4"/>
  <c r="E268" i="4" l="1"/>
  <c r="F267" i="4"/>
  <c r="E269" i="4" l="1"/>
  <c r="F268" i="4"/>
  <c r="F269" i="4" l="1"/>
  <c r="E270" i="4"/>
  <c r="F270" i="4" l="1"/>
  <c r="E271" i="4"/>
  <c r="F271" i="4" l="1"/>
  <c r="E272" i="4"/>
  <c r="E273" i="4" l="1"/>
  <c r="F272" i="4"/>
  <c r="F273" i="4" l="1"/>
  <c r="E274" i="4"/>
  <c r="F274" i="4" l="1"/>
  <c r="E275" i="4"/>
  <c r="E276" i="4" l="1"/>
  <c r="F275" i="4"/>
  <c r="E277" i="4" l="1"/>
  <c r="F276" i="4"/>
  <c r="E278" i="4" l="1"/>
  <c r="F277" i="4"/>
  <c r="E279" i="4" l="1"/>
  <c r="F278" i="4"/>
  <c r="E280" i="4" l="1"/>
  <c r="F279" i="4"/>
  <c r="F280" i="4" l="1"/>
  <c r="E281" i="4"/>
  <c r="F281" i="4" l="1"/>
  <c r="E282" i="4"/>
  <c r="F282" i="4" l="1"/>
  <c r="E283" i="4"/>
  <c r="E284" i="4" l="1"/>
  <c r="F283" i="4"/>
  <c r="E285" i="4" l="1"/>
  <c r="F284" i="4"/>
  <c r="E286" i="4" l="1"/>
  <c r="F285" i="4"/>
  <c r="F286" i="4" l="1"/>
  <c r="E287" i="4"/>
  <c r="E288" i="4" l="1"/>
  <c r="F287" i="4"/>
  <c r="F288" i="4" l="1"/>
  <c r="E289" i="4"/>
  <c r="E290" i="4" l="1"/>
  <c r="F289" i="4"/>
  <c r="E291" i="4" l="1"/>
  <c r="F290" i="4"/>
  <c r="E292" i="4" l="1"/>
  <c r="F291" i="4"/>
  <c r="E293" i="4" l="1"/>
  <c r="F292" i="4"/>
  <c r="E294" i="4" l="1"/>
  <c r="F293" i="4"/>
  <c r="E295" i="4" l="1"/>
  <c r="F294" i="4"/>
  <c r="F295" i="4" l="1"/>
  <c r="E296" i="4"/>
  <c r="E297" i="4" l="1"/>
  <c r="F296" i="4"/>
  <c r="F297" i="4" l="1"/>
  <c r="E298" i="4"/>
  <c r="E299" i="4" l="1"/>
  <c r="F298" i="4"/>
  <c r="F299" i="4" l="1"/>
  <c r="E300" i="4"/>
  <c r="E301" i="4" l="1"/>
  <c r="F300" i="4"/>
  <c r="E302" i="4" l="1"/>
  <c r="F301" i="4"/>
  <c r="E303" i="4" l="1"/>
  <c r="F302" i="4"/>
  <c r="F303" i="4" l="1"/>
  <c r="E304" i="4"/>
  <c r="F304" i="4" l="1"/>
  <c r="E305" i="4"/>
  <c r="E306" i="4" l="1"/>
  <c r="F305" i="4"/>
  <c r="F306" i="4" l="1"/>
  <c r="E307" i="4"/>
  <c r="E308" i="4" l="1"/>
  <c r="F307" i="4"/>
  <c r="E309" i="4" l="1"/>
  <c r="F308" i="4"/>
  <c r="E310" i="4" l="1"/>
  <c r="F309" i="4"/>
  <c r="F310" i="4" l="1"/>
  <c r="E311" i="4"/>
  <c r="E312" i="4" l="1"/>
  <c r="F311" i="4"/>
  <c r="E313" i="4" l="1"/>
  <c r="F312" i="4"/>
  <c r="E314" i="4" l="1"/>
  <c r="F313" i="4"/>
  <c r="E315" i="4" l="1"/>
  <c r="F314" i="4"/>
  <c r="E316" i="4" l="1"/>
  <c r="F315" i="4"/>
  <c r="E317" i="4" l="1"/>
  <c r="F316" i="4"/>
  <c r="E318" i="4" l="1"/>
  <c r="F317" i="4"/>
  <c r="E319" i="4" l="1"/>
  <c r="F318" i="4"/>
  <c r="E320" i="4" l="1"/>
  <c r="F319" i="4"/>
  <c r="E321" i="4" l="1"/>
  <c r="F320" i="4"/>
  <c r="F321" i="4" l="1"/>
  <c r="E322" i="4"/>
  <c r="E323" i="4" l="1"/>
  <c r="F322" i="4"/>
  <c r="F323" i="4" l="1"/>
  <c r="E324" i="4"/>
  <c r="E325" i="4" l="1"/>
  <c r="F324" i="4"/>
  <c r="E326" i="4" l="1"/>
  <c r="F325" i="4"/>
  <c r="E327" i="4" l="1"/>
  <c r="F326" i="4"/>
  <c r="E328" i="4" l="1"/>
  <c r="F327" i="4"/>
  <c r="E329" i="4" l="1"/>
  <c r="F328" i="4"/>
  <c r="E330" i="4" l="1"/>
  <c r="F329" i="4"/>
  <c r="E331" i="4" l="1"/>
  <c r="F330" i="4"/>
  <c r="E332" i="4" l="1"/>
  <c r="F331" i="4"/>
  <c r="F332" i="4" l="1"/>
  <c r="E333" i="4"/>
  <c r="E334" i="4" l="1"/>
  <c r="F333" i="4"/>
  <c r="E335" i="4" l="1"/>
  <c r="F334" i="4"/>
  <c r="E336" i="4" l="1"/>
  <c r="F335" i="4"/>
  <c r="E337" i="4" l="1"/>
  <c r="F336" i="4"/>
  <c r="E338" i="4" l="1"/>
  <c r="F337" i="4"/>
  <c r="E339" i="4" l="1"/>
  <c r="F338" i="4"/>
  <c r="E340" i="4" l="1"/>
  <c r="F339" i="4"/>
  <c r="E341" i="4" l="1"/>
  <c r="F340" i="4"/>
  <c r="E342" i="4" l="1"/>
  <c r="F341" i="4"/>
  <c r="E343" i="4" l="1"/>
  <c r="F342" i="4"/>
  <c r="E344" i="4" l="1"/>
  <c r="F343" i="4"/>
  <c r="E345" i="4" l="1"/>
  <c r="F344" i="4"/>
  <c r="E346" i="4" l="1"/>
  <c r="F345" i="4"/>
  <c r="E347" i="4" l="1"/>
  <c r="F346" i="4"/>
  <c r="F347" i="4" l="1"/>
  <c r="E348" i="4"/>
  <c r="F348" i="4" l="1"/>
  <c r="E349" i="4"/>
  <c r="E350" i="4" l="1"/>
  <c r="F349" i="4"/>
  <c r="F350" i="4" l="1"/>
  <c r="E351" i="4"/>
  <c r="F351" i="4" l="1"/>
  <c r="E352" i="4"/>
  <c r="F352" i="4" l="1"/>
  <c r="E353" i="4"/>
  <c r="F353" i="4" l="1"/>
  <c r="E354" i="4"/>
  <c r="F354" i="4" l="1"/>
  <c r="E355" i="4"/>
  <c r="E356" i="4" l="1"/>
  <c r="F355" i="4"/>
  <c r="E357" i="4" l="1"/>
  <c r="F356" i="4"/>
  <c r="E358" i="4" l="1"/>
  <c r="F357" i="4"/>
  <c r="F358" i="4" l="1"/>
  <c r="E359" i="4"/>
  <c r="E360" i="4" l="1"/>
  <c r="F359" i="4"/>
  <c r="E361" i="4" l="1"/>
  <c r="F360" i="4"/>
  <c r="F361" i="4" l="1"/>
  <c r="E362" i="4"/>
  <c r="F362" i="4" l="1"/>
  <c r="E363" i="4"/>
  <c r="E364" i="4" l="1"/>
  <c r="F363" i="4"/>
  <c r="E365" i="4" l="1"/>
  <c r="F364" i="4"/>
  <c r="E366" i="4" l="1"/>
  <c r="F365" i="4"/>
  <c r="E367" i="4" l="1"/>
  <c r="F366" i="4"/>
  <c r="E368" i="4" l="1"/>
  <c r="F367" i="4"/>
  <c r="E369" i="4" l="1"/>
  <c r="F368" i="4"/>
  <c r="E370" i="4" l="1"/>
  <c r="F369" i="4"/>
  <c r="E371" i="4" l="1"/>
  <c r="F370" i="4"/>
  <c r="F371" i="4" l="1"/>
  <c r="E372" i="4"/>
  <c r="E373" i="4" l="1"/>
  <c r="F372" i="4"/>
  <c r="F373" i="4" l="1"/>
  <c r="E374" i="4"/>
  <c r="E375" i="4" l="1"/>
  <c r="F374" i="4"/>
  <c r="E376" i="4" l="1"/>
  <c r="F375" i="4"/>
  <c r="E377" i="4" l="1"/>
  <c r="F376" i="4"/>
  <c r="E378" i="4" l="1"/>
  <c r="F377" i="4"/>
  <c r="F378" i="4" l="1"/>
  <c r="E379" i="4"/>
  <c r="E380" i="4" l="1"/>
  <c r="F379" i="4"/>
  <c r="F380" i="4" l="1"/>
  <c r="E381" i="4"/>
  <c r="E382" i="4" l="1"/>
  <c r="F381" i="4"/>
  <c r="E383" i="4" l="1"/>
  <c r="F382" i="4"/>
  <c r="E384" i="4" l="1"/>
  <c r="F383" i="4"/>
  <c r="F384" i="4" l="1"/>
  <c r="E385" i="4"/>
  <c r="F385" i="4" l="1"/>
  <c r="E386" i="4"/>
  <c r="E387" i="4" l="1"/>
  <c r="F386" i="4"/>
  <c r="F387" i="4" l="1"/>
  <c r="E388" i="4"/>
  <c r="F388" i="4" l="1"/>
  <c r="E389" i="4"/>
  <c r="E390" i="4" l="1"/>
  <c r="F389" i="4"/>
  <c r="F390" i="4" l="1"/>
  <c r="E391" i="4"/>
  <c r="E392" i="4" l="1"/>
  <c r="F391" i="4"/>
  <c r="E393" i="4" l="1"/>
  <c r="F392" i="4"/>
  <c r="E394" i="4" l="1"/>
  <c r="F393" i="4"/>
  <c r="E395" i="4" l="1"/>
  <c r="F394" i="4"/>
  <c r="F395" i="4" l="1"/>
  <c r="E396" i="4"/>
  <c r="E397" i="4" l="1"/>
  <c r="F396" i="4"/>
  <c r="E398" i="4" l="1"/>
  <c r="F397" i="4"/>
  <c r="E399" i="4" l="1"/>
  <c r="F398" i="4"/>
  <c r="E400" i="4" l="1"/>
  <c r="F399" i="4"/>
  <c r="F400" i="4" l="1"/>
  <c r="E401" i="4"/>
  <c r="E402" i="4" l="1"/>
  <c r="F401" i="4"/>
  <c r="E403" i="4" l="1"/>
  <c r="F402" i="4"/>
  <c r="E404" i="4" l="1"/>
  <c r="F403" i="4"/>
  <c r="E405" i="4" l="1"/>
  <c r="F404" i="4"/>
  <c r="E406" i="4" l="1"/>
  <c r="F405" i="4"/>
  <c r="E407" i="4" l="1"/>
  <c r="F406" i="4"/>
  <c r="E408" i="4" l="1"/>
  <c r="F407" i="4"/>
  <c r="E409" i="4" l="1"/>
  <c r="F408" i="4"/>
  <c r="E410" i="4" l="1"/>
  <c r="F409" i="4"/>
  <c r="E411" i="4" l="1"/>
  <c r="F410" i="4"/>
  <c r="E412" i="4" l="1"/>
  <c r="F411" i="4"/>
  <c r="E413" i="4" l="1"/>
  <c r="F412" i="4"/>
  <c r="E414" i="4" l="1"/>
  <c r="F413" i="4"/>
  <c r="F414" i="4" l="1"/>
  <c r="E415" i="4"/>
  <c r="F415" i="4" l="1"/>
  <c r="E416" i="4"/>
  <c r="E417" i="4" l="1"/>
  <c r="F416" i="4"/>
  <c r="F417" i="4" l="1"/>
  <c r="E418" i="4"/>
  <c r="E419" i="4" l="1"/>
  <c r="F418" i="4"/>
  <c r="E420" i="4" l="1"/>
  <c r="F419" i="4"/>
  <c r="F420" i="4" l="1"/>
  <c r="E421" i="4"/>
  <c r="E422" i="4" l="1"/>
  <c r="F421" i="4"/>
  <c r="E423" i="4" l="1"/>
  <c r="F422" i="4"/>
  <c r="F423" i="4" l="1"/>
  <c r="E424" i="4"/>
  <c r="F424" i="4" l="1"/>
  <c r="E425" i="4"/>
  <c r="E426" i="4" l="1"/>
  <c r="F425" i="4"/>
  <c r="F426" i="4" l="1"/>
  <c r="E427" i="4"/>
  <c r="E428" i="4" l="1"/>
  <c r="F427" i="4"/>
  <c r="E429" i="4" l="1"/>
  <c r="F428" i="4"/>
  <c r="E430" i="4" l="1"/>
  <c r="F429" i="4"/>
  <c r="E431" i="4" l="1"/>
  <c r="F430" i="4"/>
  <c r="E432" i="4" l="1"/>
  <c r="F431" i="4"/>
  <c r="E433" i="4" l="1"/>
  <c r="F432" i="4"/>
  <c r="E434" i="4" l="1"/>
  <c r="F433" i="4"/>
  <c r="E435" i="4" l="1"/>
  <c r="F434" i="4"/>
  <c r="E436" i="4" l="1"/>
  <c r="F435" i="4"/>
  <c r="E437" i="4" l="1"/>
  <c r="F436" i="4"/>
  <c r="E438" i="4" l="1"/>
  <c r="F437" i="4"/>
  <c r="E439" i="4" l="1"/>
  <c r="F438" i="4"/>
  <c r="E440" i="4" l="1"/>
  <c r="F439" i="4"/>
  <c r="F440" i="4" l="1"/>
  <c r="E441" i="4"/>
  <c r="F441" i="4" l="1"/>
  <c r="E442" i="4"/>
  <c r="E443" i="4" l="1"/>
  <c r="F442" i="4"/>
  <c r="E444" i="4" l="1"/>
  <c r="F443" i="4"/>
  <c r="E445" i="4" l="1"/>
  <c r="F444" i="4"/>
  <c r="F445" i="4" l="1"/>
  <c r="E446" i="4"/>
  <c r="F446" i="4" l="1"/>
  <c r="E447" i="4"/>
  <c r="E448" i="4" l="1"/>
  <c r="F447" i="4"/>
  <c r="F448" i="4" l="1"/>
  <c r="E449" i="4"/>
  <c r="E450" i="4" l="1"/>
  <c r="F449" i="4"/>
  <c r="F450" i="4" l="1"/>
  <c r="E451" i="4"/>
  <c r="E452" i="4" l="1"/>
  <c r="F451" i="4"/>
  <c r="F452" i="4" l="1"/>
  <c r="E453" i="4"/>
  <c r="E454" i="4" l="1"/>
  <c r="F453" i="4"/>
  <c r="F454" i="4" l="1"/>
  <c r="E455" i="4"/>
  <c r="E456" i="4" l="1"/>
  <c r="F455" i="4"/>
  <c r="E457" i="4" l="1"/>
  <c r="F456" i="4"/>
  <c r="E458" i="4" l="1"/>
  <c r="F457" i="4"/>
  <c r="E459" i="4" l="1"/>
  <c r="F458" i="4"/>
  <c r="E460" i="4" l="1"/>
  <c r="F459" i="4"/>
  <c r="F460" i="4" l="1"/>
  <c r="E461" i="4"/>
  <c r="E462" i="4" l="1"/>
  <c r="F461" i="4"/>
  <c r="E463" i="4" l="1"/>
  <c r="F462" i="4"/>
  <c r="E464" i="4" l="1"/>
  <c r="F463" i="4"/>
  <c r="E465" i="4" l="1"/>
  <c r="F464" i="4"/>
  <c r="F465" i="4" l="1"/>
  <c r="E466" i="4"/>
  <c r="E467" i="4" l="1"/>
  <c r="F466" i="4"/>
  <c r="E468" i="4" l="1"/>
  <c r="F467" i="4"/>
  <c r="F468" i="4" l="1"/>
  <c r="E469" i="4"/>
  <c r="E470" i="4" l="1"/>
  <c r="F469" i="4"/>
  <c r="E471" i="4" l="1"/>
  <c r="F470" i="4"/>
  <c r="E472" i="4" l="1"/>
  <c r="F471" i="4"/>
  <c r="E473" i="4" l="1"/>
  <c r="F472" i="4"/>
  <c r="F473" i="4" l="1"/>
  <c r="E474" i="4"/>
  <c r="E475" i="4" l="1"/>
  <c r="F474" i="4"/>
  <c r="F475" i="4" l="1"/>
  <c r="E476" i="4"/>
  <c r="E477" i="4" l="1"/>
  <c r="F476" i="4"/>
  <c r="F477" i="4" l="1"/>
  <c r="E478" i="4"/>
  <c r="E479" i="4" l="1"/>
  <c r="F478" i="4"/>
  <c r="E480" i="4" l="1"/>
  <c r="F479" i="4"/>
  <c r="F480" i="4" l="1"/>
  <c r="E481" i="4"/>
  <c r="E482" i="4" l="1"/>
  <c r="F481" i="4"/>
  <c r="E483" i="4" l="1"/>
  <c r="F482" i="4"/>
  <c r="F483" i="4" l="1"/>
  <c r="E484" i="4"/>
  <c r="E485" i="4" l="1"/>
  <c r="F484" i="4"/>
  <c r="E486" i="4" l="1"/>
  <c r="F485" i="4"/>
  <c r="E487" i="4" l="1"/>
  <c r="F486" i="4"/>
  <c r="E488" i="4" l="1"/>
  <c r="F487" i="4"/>
  <c r="E489" i="4" l="1"/>
  <c r="F488" i="4"/>
  <c r="E490" i="4" l="1"/>
  <c r="F489" i="4"/>
  <c r="E491" i="4" l="1"/>
  <c r="F490" i="4"/>
  <c r="E492" i="4" l="1"/>
  <c r="F491" i="4"/>
  <c r="E493" i="4" l="1"/>
  <c r="F492" i="4"/>
  <c r="F493" i="4" l="1"/>
  <c r="E494" i="4"/>
  <c r="E495" i="4" l="1"/>
  <c r="F494" i="4"/>
  <c r="E496" i="4" l="1"/>
  <c r="F495" i="4"/>
  <c r="F496" i="4" l="1"/>
  <c r="E497" i="4"/>
  <c r="E498" i="4" l="1"/>
  <c r="F497" i="4"/>
  <c r="E499" i="4" l="1"/>
  <c r="F498" i="4"/>
  <c r="F499" i="4" l="1"/>
  <c r="E500" i="4"/>
  <c r="F500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pioterek</author>
  </authors>
  <commentList>
    <comment ref="BT29" authorId="0" shapeId="0" xr:uid="{00000000-0006-0000-0000-000001000000}">
      <text>
        <r>
          <rPr>
            <sz val="9"/>
            <color indexed="81"/>
            <rFont val="Tahoma"/>
            <family val="2"/>
            <charset val="238"/>
          </rPr>
          <t>EndMarker don't remove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pioterek</author>
  </authors>
  <commentList>
    <comment ref="C97" authorId="0" shapeId="0" xr:uid="{00000000-0006-0000-0200-000001000000}">
      <text>
        <r>
          <rPr>
            <sz val="9"/>
            <color indexed="81"/>
            <rFont val="Tahoma"/>
            <family val="2"/>
            <charset val="238"/>
          </rPr>
          <t>2 rodzaje tempa potrzebne</t>
        </r>
      </text>
    </comment>
  </commentList>
</comments>
</file>

<file path=xl/sharedStrings.xml><?xml version="1.0" encoding="utf-8"?>
<sst xmlns="http://schemas.openxmlformats.org/spreadsheetml/2006/main" count="21477" uniqueCount="1233">
  <si>
    <t>pref</t>
  </si>
  <si>
    <t>(3</t>
  </si>
  <si>
    <t>!fermata!</t>
  </si>
  <si>
    <t>(</t>
  </si>
  <si>
    <t>(suff) Rythm</t>
  </si>
  <si>
    <t>1)</t>
  </si>
  <si>
    <t>wrk</t>
  </si>
  <si>
    <t>Space</t>
  </si>
  <si>
    <t xml:space="preserve"> </t>
  </si>
  <si>
    <t>Bar</t>
  </si>
  <si>
    <t>|</t>
  </si>
  <si>
    <t>:|</t>
  </si>
  <si>
    <t>Root note</t>
  </si>
  <si>
    <t>Root_note_idx</t>
  </si>
  <si>
    <t>Scale</t>
  </si>
  <si>
    <t>scale_index</t>
  </si>
  <si>
    <t>Tony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</si>
  <si>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</si>
  <si>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</si>
  <si>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</si>
  <si>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</si>
  <si>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</si>
  <si>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</si>
  <si>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</si>
  <si>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</si>
  <si>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</si>
  <si>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</si>
  <si>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C</t>
  </si>
  <si>
    <t>chińska-mongolska (pentatonika durowa)</t>
  </si>
  <si>
    <t>idx</t>
  </si>
  <si>
    <t>note_idx</t>
  </si>
  <si>
    <t>_=E24&amp;E26&amp;G19</t>
  </si>
  <si>
    <t>suff</t>
  </si>
  <si>
    <t>Types</t>
  </si>
  <si>
    <t>General</t>
  </si>
  <si>
    <t>Pattern</t>
  </si>
  <si>
    <t>Pattern_idx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</si>
  <si>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</si>
  <si>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</si>
  <si>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</si>
  <si>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</si>
  <si>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</si>
  <si>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</si>
  <si>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</si>
  <si>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</si>
  <si>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</si>
  <si>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</si>
  <si>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</si>
  <si>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</si>
  <si>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</si>
  <si>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</si>
  <si>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</si>
  <si>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</si>
  <si>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</si>
  <si>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</si>
  <si>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</si>
  <si>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</si>
  <si>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</si>
  <si>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</si>
  <si>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</si>
  <si>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</si>
  <si>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</si>
  <si>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</si>
  <si>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</si>
  <si>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</si>
  <si>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</si>
  <si>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</si>
  <si>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</si>
  <si>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</si>
  <si>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</si>
  <si>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</si>
  <si>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</si>
  <si>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</si>
  <si>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</si>
  <si>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</si>
  <si>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</si>
  <si>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</si>
  <si>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</si>
  <si>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</si>
  <si>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</si>
  <si>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</si>
  <si>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</si>
  <si>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</si>
  <si>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</si>
  <si>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</si>
  <si>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</si>
  <si>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</si>
  <si>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</si>
  <si>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</si>
  <si>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</si>
  <si>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</si>
  <si>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</si>
  <si>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</si>
  <si>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</si>
  <si>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</si>
  <si>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</si>
  <si>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</si>
  <si>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</si>
  <si>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</si>
  <si>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</si>
  <si>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</si>
  <si>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=F,</t>
  </si>
  <si>
    <t xml:space="preserve">3 molowy Xm </t>
  </si>
  <si>
    <t>Manual pattern</t>
  </si>
  <si>
    <t>Offset</t>
  </si>
  <si>
    <t>Lenght</t>
  </si>
  <si>
    <t>Sel</t>
  </si>
  <si>
    <t>Def 8th</t>
  </si>
  <si>
    <t>xxxx</t>
  </si>
  <si>
    <t>Default</t>
  </si>
  <si>
    <t>Pattern name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</si>
  <si>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</si>
  <si>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</si>
  <si>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</si>
  <si>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</si>
  <si>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</si>
  <si>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</si>
  <si>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</si>
  <si>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</si>
  <si>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</si>
  <si>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</si>
  <si>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</si>
  <si>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</si>
  <si>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</si>
  <si>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</si>
  <si>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</si>
  <si>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</si>
  <si>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</si>
  <si>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</si>
  <si>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</si>
  <si>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</si>
  <si>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</si>
  <si>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</si>
  <si>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</si>
  <si>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</si>
  <si>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</si>
  <si>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</si>
  <si>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</si>
  <si>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</si>
  <si>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</si>
  <si>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</si>
  <si>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</si>
  <si>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</si>
  <si>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</si>
  <si>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</si>
  <si>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</si>
  <si>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</si>
  <si>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</si>
  <si>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</si>
  <si>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</si>
  <si>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</si>
  <si>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</si>
  <si>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</si>
  <si>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</si>
  <si>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</si>
  <si>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</si>
  <si>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</si>
  <si>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</si>
  <si>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</si>
  <si>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</si>
  <si>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</si>
  <si>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</si>
  <si>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</si>
  <si>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</si>
  <si>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</si>
  <si>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</si>
  <si>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</si>
  <si>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</si>
  <si>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</si>
  <si>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</si>
  <si>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</si>
  <si>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</si>
  <si>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</si>
  <si>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</si>
  <si>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</si>
  <si>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x</t>
  </si>
  <si>
    <t>/2</t>
  </si>
  <si>
    <t>Nazwa</t>
  </si>
  <si>
    <t>Full pattern</t>
  </si>
  <si>
    <t>Ckey</t>
  </si>
  <si>
    <t>Type</t>
  </si>
  <si>
    <t>Filt Pat Name</t>
  </si>
  <si>
    <t>Def Man</t>
  </si>
  <si>
    <t>Def (3</t>
  </si>
  <si>
    <t>Ogrywanie</t>
  </si>
  <si>
    <t>Def 5/4</t>
  </si>
  <si>
    <t>Def (5</t>
  </si>
  <si>
    <t>(5</t>
  </si>
  <si>
    <t>Ornament</t>
  </si>
  <si>
    <t>Orn grace</t>
  </si>
  <si>
    <t>({</t>
  </si>
  <si>
    <t>}</t>
  </si>
  <si>
    <t>)</t>
  </si>
  <si>
    <t>Orn mord</t>
  </si>
  <si>
    <t>4)</t>
  </si>
  <si>
    <t>Orn trio</t>
  </si>
  <si>
    <t>((3</t>
  </si>
  <si>
    <t>Orn quat</t>
  </si>
  <si>
    <t>Orn kwin</t>
  </si>
  <si>
    <t>((5</t>
  </si>
  <si>
    <t>Diminuncje</t>
  </si>
  <si>
    <t>Dim2</t>
  </si>
  <si>
    <t>Dim3</t>
  </si>
  <si>
    <t>Dim4_1</t>
  </si>
  <si>
    <t>Dim4_2</t>
  </si>
  <si>
    <t>Dim5</t>
  </si>
  <si>
    <t>Dim6_1</t>
  </si>
  <si>
    <t>&gt;</t>
  </si>
  <si>
    <t>/</t>
  </si>
  <si>
    <t>Dim6_2</t>
  </si>
  <si>
    <t>Dim7</t>
  </si>
  <si>
    <t>Dim8</t>
  </si>
  <si>
    <t>Dim9</t>
  </si>
  <si>
    <t>Chords</t>
  </si>
  <si>
    <t>Chord3</t>
  </si>
  <si>
    <t>[</t>
  </si>
  <si>
    <t>]4</t>
  </si>
  <si>
    <t>]</t>
  </si>
  <si>
    <t>Chord4</t>
  </si>
  <si>
    <t>4</t>
  </si>
  <si>
    <t>4]</t>
  </si>
  <si>
    <t>Chord5</t>
  </si>
  <si>
    <t>Chord6</t>
  </si>
  <si>
    <t>Chord7</t>
  </si>
  <si>
    <t>Ogr+bas</t>
  </si>
  <si>
    <t>B2+1</t>
  </si>
  <si>
    <t>-</t>
  </si>
  <si>
    <t>B4+1</t>
  </si>
  <si>
    <t>B3+1</t>
  </si>
  <si>
    <t>(3[</t>
  </si>
  <si>
    <t>B5+1_(5</t>
  </si>
  <si>
    <t>(5[</t>
  </si>
  <si>
    <t>B5+1_5/4</t>
  </si>
  <si>
    <t>Progress</t>
  </si>
  <si>
    <t>Prog 3+5</t>
  </si>
  <si>
    <t>Prog 4+8</t>
  </si>
  <si>
    <t>]8</t>
  </si>
  <si>
    <t>Prog 5+6</t>
  </si>
  <si>
    <t>-]</t>
  </si>
  <si>
    <t>Def</t>
  </si>
  <si>
    <t>Step vs P1</t>
  </si>
  <si>
    <t>Proste w gore</t>
  </si>
  <si>
    <t>Proste w dol</t>
  </si>
  <si>
    <t>sec z dolu w gore</t>
  </si>
  <si>
    <t>sec z dolu w dol</t>
  </si>
  <si>
    <t>sec z gory w gore</t>
  </si>
  <si>
    <t>sec z gory w dol</t>
  </si>
  <si>
    <t>Tercja do gory w gore</t>
  </si>
  <si>
    <t>Tercja do gory w dol</t>
  </si>
  <si>
    <t>Tercja do dolu w gore</t>
  </si>
  <si>
    <t>Tercja do dolu w dol</t>
  </si>
  <si>
    <t>sec run gora-dol w gore</t>
  </si>
  <si>
    <t>sec run gora-dol w dol</t>
  </si>
  <si>
    <t>sec run dol-gora w gore</t>
  </si>
  <si>
    <t>sec run dol-gora w dol</t>
  </si>
  <si>
    <t>terc run gora-dol w gore</t>
  </si>
  <si>
    <t>terc run gora-dol w dol</t>
  </si>
  <si>
    <t>terc run dol-gora w gore</t>
  </si>
  <si>
    <t>terc run dol-gora w dol</t>
  </si>
  <si>
    <t>terc up scal-down terc up</t>
  </si>
  <si>
    <t>terc up scal-down terc down</t>
  </si>
  <si>
    <t>terc up jump-down scal up</t>
  </si>
  <si>
    <t>terc up jump-down scal down</t>
  </si>
  <si>
    <t>terc down scal-up terc up</t>
  </si>
  <si>
    <t>terc down scal-up terc down</t>
  </si>
  <si>
    <t>terc down jump-up scal up</t>
  </si>
  <si>
    <t>terc down jump-up scal down</t>
  </si>
  <si>
    <t>tec sec-up terc-up sec-down up</t>
  </si>
  <si>
    <t>tec sec-up terc-up sec-down down</t>
  </si>
  <si>
    <t>tec sec-down terc-up sec-up up</t>
  </si>
  <si>
    <t>tec sec-down terc-up sec-up down</t>
  </si>
  <si>
    <t>tec sec-down terc-down sec-up up</t>
  </si>
  <si>
    <t>tec sec-down terc-down sec-up down</t>
  </si>
  <si>
    <t>tec sec-up terc-down sec-down up</t>
  </si>
  <si>
    <t>tec sec-up terc-down sec-down down</t>
  </si>
  <si>
    <t>kwart run up up</t>
  </si>
  <si>
    <t>kwart run up down</t>
  </si>
  <si>
    <t>kwart run down up</t>
  </si>
  <si>
    <t>kwart run down down</t>
  </si>
  <si>
    <t>trio ter run up up</t>
  </si>
  <si>
    <t>trio ter run up down</t>
  </si>
  <si>
    <t>trio ter run down up</t>
  </si>
  <si>
    <t>trio ter run down down</t>
  </si>
  <si>
    <t>trio sec-up up</t>
  </si>
  <si>
    <t>trio sec-up down</t>
  </si>
  <si>
    <t>trio sec-down up</t>
  </si>
  <si>
    <t>trio sec-down down</t>
  </si>
  <si>
    <t>trio terc-up sec-down up</t>
  </si>
  <si>
    <t>trio terc-up sec-down down</t>
  </si>
  <si>
    <t>trio terc-down sec-up up</t>
  </si>
  <si>
    <t>trio terc-down sec-up down</t>
  </si>
  <si>
    <t>trio sec-up ter-down up</t>
  </si>
  <si>
    <t>trio sec-up ter-down down</t>
  </si>
  <si>
    <t>trio sec-down ter-up up</t>
  </si>
  <si>
    <t>trio sec-down ter-up down</t>
  </si>
  <si>
    <t>trio wah-up-down up</t>
  </si>
  <si>
    <t>trio wah-up-down down</t>
  </si>
  <si>
    <t>trio wah-down-up up</t>
  </si>
  <si>
    <t>trio wah-down-up down</t>
  </si>
  <si>
    <t>trio wah quart-up terc-down up</t>
  </si>
  <si>
    <t>trio wah quart-down terc-up down</t>
  </si>
  <si>
    <t>trio wah terc-up quart-down down</t>
  </si>
  <si>
    <t>trio wah terc-down quart-up up</t>
  </si>
  <si>
    <t>(5 v 5/4 kwin scale up up</t>
  </si>
  <si>
    <t>(5 v 5/4 kwin scale up down</t>
  </si>
  <si>
    <t>(5 v 5/4 kwin scale down up</t>
  </si>
  <si>
    <t>(5 v 5/4 kwin scale down down</t>
  </si>
  <si>
    <t>(5 v 5/4 terc up-down scale up</t>
  </si>
  <si>
    <t>(5 v 5/4 terc up-down scale down</t>
  </si>
  <si>
    <t>(5 v 5/4 terc down-up scale up</t>
  </si>
  <si>
    <t>(5 v 5/4 terc down-up scale down</t>
  </si>
  <si>
    <t>Orn up-grace</t>
  </si>
  <si>
    <t>Orn down-grace</t>
  </si>
  <si>
    <t>Orn up-mord</t>
  </si>
  <si>
    <t>Orn down-mord</t>
  </si>
  <si>
    <t>Orn run-up-down</t>
  </si>
  <si>
    <t>Orn run-down-up</t>
  </si>
  <si>
    <t>Orn trio 0 up-down</t>
  </si>
  <si>
    <t>Orn trio 0 down-up</t>
  </si>
  <si>
    <t>Orn trio up-dow-up</t>
  </si>
  <si>
    <t>Orn trio dow-up-down</t>
  </si>
  <si>
    <t>Orn quart 0 1</t>
  </si>
  <si>
    <t>Orn quart 0 -1</t>
  </si>
  <si>
    <t>Orn quart 010-1</t>
  </si>
  <si>
    <t>Orn quart 0-101</t>
  </si>
  <si>
    <t>Orn quart 01-11</t>
  </si>
  <si>
    <t>Orn quart 0-11-1</t>
  </si>
  <si>
    <t>Orn quart -110-1</t>
  </si>
  <si>
    <t>Orn quart 1-101</t>
  </si>
  <si>
    <t>Orn kwi 0-110-1</t>
  </si>
  <si>
    <t>Orn kwi 01-101</t>
  </si>
  <si>
    <t>Orn kwi -1010-1</t>
  </si>
  <si>
    <t>Orn kwi 10-101</t>
  </si>
  <si>
    <t>Dim Uni 2n 00</t>
  </si>
  <si>
    <t>Dim Uni 4n 01-10</t>
  </si>
  <si>
    <t>Dim Uni 4n 0-110</t>
  </si>
  <si>
    <t>Dim Uni 4n 0-2-10</t>
  </si>
  <si>
    <t>Dim Uni 4n 0210</t>
  </si>
  <si>
    <t>Dim Uni 5n 0-1010</t>
  </si>
  <si>
    <t>Dim Uni 5n 010-10</t>
  </si>
  <si>
    <t>Dim Uni 5n 0-3-2-10</t>
  </si>
  <si>
    <t>Dim Uni 5n 03210</t>
  </si>
  <si>
    <t>Dim Uni 5n 01210</t>
  </si>
  <si>
    <t>Dim Uni 5n 0-1-2-10</t>
  </si>
  <si>
    <t>Dim Uni 5n 0-1-210</t>
  </si>
  <si>
    <t>Dim Uni 5n 012-10</t>
  </si>
  <si>
    <t>Dim Uni 7n 0-10-1010</t>
  </si>
  <si>
    <t>Dim Uni 7n 01010-10</t>
  </si>
  <si>
    <t>Dim Uni 7n 01210-10</t>
  </si>
  <si>
    <t>Dim Uni 7n 0-1-2-1010</t>
  </si>
  <si>
    <t>Dim Uni 8n 0-10101-10</t>
  </si>
  <si>
    <t>Dim Uni 8n 010-10-110</t>
  </si>
  <si>
    <t>Dim Uni 9n 0-2-10101-10</t>
  </si>
  <si>
    <t>Dim Uni 9n 0210-10-110</t>
  </si>
  <si>
    <t>Dim Uni 9n 076543210</t>
  </si>
  <si>
    <t>Dim Uni 9n 0-7-6-5-4-3-2-10</t>
  </si>
  <si>
    <t>Dim Uni 9n 0-3-2-10-1010</t>
  </si>
  <si>
    <t>Dim Uni 9n 0321010-10</t>
  </si>
  <si>
    <t>Dim13</t>
  </si>
  <si>
    <t>Dim Uni 9n 0-3-2-110210</t>
  </si>
  <si>
    <t>Dim Uni 9n 0321-10-2-10</t>
  </si>
  <si>
    <t>Dim Sec up 2n 01</t>
  </si>
  <si>
    <t>Dim Sec up 4n 0-101</t>
  </si>
  <si>
    <t>Dim Sec up 4n 0101</t>
  </si>
  <si>
    <t>Dim Sec up 4n 0121</t>
  </si>
  <si>
    <t>Dim Sec up 4n 0321</t>
  </si>
  <si>
    <t>Dim Sec up 5n 0-2-101</t>
  </si>
  <si>
    <t>Dim Sec up 5n 01201</t>
  </si>
  <si>
    <t>Dim Sec up 5n 01-101</t>
  </si>
  <si>
    <t>Dim Sec up 5n 0-1201</t>
  </si>
  <si>
    <t>Dim Sec up 5n 0-2-121</t>
  </si>
  <si>
    <t>Dim Sec up 5n 0-1-201</t>
  </si>
  <si>
    <t>Dim Sec up 6n 012101</t>
  </si>
  <si>
    <t>Dim Sec up 6n 0-10-101</t>
  </si>
  <si>
    <t>Dim Sec up 7n 0121201</t>
  </si>
  <si>
    <t>Dim Sec up 7n 0-10-2-101</t>
  </si>
  <si>
    <t>Dim Sec up 7n 0-101201</t>
  </si>
  <si>
    <t>Dim Sec up 8n 01232101</t>
  </si>
  <si>
    <t>Dim Sec up 8n 0-1-2-3-2-101</t>
  </si>
  <si>
    <t>Dim Sec up 8n 0-1010-101</t>
  </si>
  <si>
    <t>Dim Sec up 9n 01210-2-101</t>
  </si>
  <si>
    <t>Dim Sec up 9n 0-3-2-101201</t>
  </si>
  <si>
    <t>Dim Sec up 9n 01-1-2-10120</t>
  </si>
  <si>
    <t>Dim Sec down 2n 0-1</t>
  </si>
  <si>
    <t>Dim Sec down 4n 010-1</t>
  </si>
  <si>
    <t>Dim Sec down 4n 0-10-1</t>
  </si>
  <si>
    <t>Dim Sec down 4n 0-1-2-1</t>
  </si>
  <si>
    <t>Dim Sec down 4n 0-3-2-1</t>
  </si>
  <si>
    <t>Dim Sec down 5n 0210-1</t>
  </si>
  <si>
    <t>Dim Sec down 5n 0-1-20-1</t>
  </si>
  <si>
    <t>Dim Sec down 5n 0-110-1</t>
  </si>
  <si>
    <t>Dim Sec down 5n 01-20-1</t>
  </si>
  <si>
    <t>Dim Sec down 5n 021-2-1</t>
  </si>
  <si>
    <t>Dim Sec down 5n 0120-1</t>
  </si>
  <si>
    <t>Dim Sec down 6n 0-1-2-10-1</t>
  </si>
  <si>
    <t>Dim Sec down 6n 01010-1</t>
  </si>
  <si>
    <t>Dim Sec down 7n 0-1-2-1-20-1</t>
  </si>
  <si>
    <t>Dim Sec down 7n 010210-1</t>
  </si>
  <si>
    <t>Dim Sec down 7n 010-1-20-1</t>
  </si>
  <si>
    <t>Dim Sec down 8n 0-1-2-3-2-10-1</t>
  </si>
  <si>
    <t>Dim Sec down 8n 0123210-1</t>
  </si>
  <si>
    <t>Dim Sec down 8n 010-1010-1</t>
  </si>
  <si>
    <t>Dim Sec down 9n 0-1-2-10210-1</t>
  </si>
  <si>
    <t>Dim Sec down 9n 03210-1-20-1</t>
  </si>
  <si>
    <t>Dim Sec down 9n 0-11210-1-20</t>
  </si>
  <si>
    <t>Dim Terc up 2n 02</t>
  </si>
  <si>
    <t>Dim Terc up 3n 012</t>
  </si>
  <si>
    <t>Dim Terc up 4n 0132</t>
  </si>
  <si>
    <t>Dim Terc up 4n 0312</t>
  </si>
  <si>
    <t>Dim Terc up 5n 01232</t>
  </si>
  <si>
    <t>Dim Terc up 5n 01212</t>
  </si>
  <si>
    <t>Dim Terc up 5n 0-1012</t>
  </si>
  <si>
    <t>Dim Terc up 6n 013212</t>
  </si>
  <si>
    <t>Dim Terc up 6n 0-2-1012</t>
  </si>
  <si>
    <t>Dim Terc up 7n 0121012</t>
  </si>
  <si>
    <t>Dim Terc up 7n 0123212</t>
  </si>
  <si>
    <t>Dim Terc up 7n 0-10-1012</t>
  </si>
  <si>
    <t>Dim Terc up 7n 0121232</t>
  </si>
  <si>
    <t>Dim Terc up 8n 0-2-3-2-1012</t>
  </si>
  <si>
    <t>Dim Terc up 8n 0-10-2-1012</t>
  </si>
  <si>
    <t>Dim Terc up 8n 01232312</t>
  </si>
  <si>
    <t>Dim Terc up 9n 0-1-2-3-2-1012</t>
  </si>
  <si>
    <t>Dim Terc up 9n 012321012</t>
  </si>
  <si>
    <t>Dim Terc up 9n 0-10121232</t>
  </si>
  <si>
    <t>Dim Terc up 9n 01210-1012</t>
  </si>
  <si>
    <t>Dim Terc down 2n 0-2</t>
  </si>
  <si>
    <t>Dim Terc down 3n 0-1-2</t>
  </si>
  <si>
    <t>Dim Terc down 4n 0-1-3-2</t>
  </si>
  <si>
    <t>Dim Terc down 4n 0-3-1-2</t>
  </si>
  <si>
    <t>Dim Terc down 5n 0-1-2-3-2</t>
  </si>
  <si>
    <t>Dim Terc down 5n 0-1-2-1-2</t>
  </si>
  <si>
    <t>Dim Terc down 5n 010-1-2</t>
  </si>
  <si>
    <t>Dim Terc down 6n 0-1-3-2-1-2</t>
  </si>
  <si>
    <t>Dim Terc down 6n 0210-1-2</t>
  </si>
  <si>
    <t>Dim Terc down 7n 0-1-2-10-1-2</t>
  </si>
  <si>
    <t>Dim Terc down 7n 0-1-2-3-2-1-2</t>
  </si>
  <si>
    <t>Dim Terc down 7n 01010-1-2</t>
  </si>
  <si>
    <t>Dim Terc down 7n 0-1-2-1-2-3-2</t>
  </si>
  <si>
    <t>Dim Terc down 8n 023210-1-2</t>
  </si>
  <si>
    <t>Dim Terc down 8n 010210-1-2</t>
  </si>
  <si>
    <t>Dim Terc down 8n 0-1-2-3-2-3-1-2</t>
  </si>
  <si>
    <t>Dim Terc down 9n 0123210-1-2</t>
  </si>
  <si>
    <t>Dim Terc down 9n 0-1-2-3-2-10-1-2</t>
  </si>
  <si>
    <t>Dim Terc down 9n 010-1-2-1-2-3-2</t>
  </si>
  <si>
    <t>Dim Kwar up 2n 03</t>
  </si>
  <si>
    <t>Dim Kwar up 3n 023</t>
  </si>
  <si>
    <t>Dim Kwar up 4n 0123</t>
  </si>
  <si>
    <t>Dim Kwar up 4n 0103</t>
  </si>
  <si>
    <t>Dim Kwar up 5n 01203</t>
  </si>
  <si>
    <t>Dim Kwar up 6n 012123</t>
  </si>
  <si>
    <t>Dim Kwar up 6n 010123</t>
  </si>
  <si>
    <t>Dim Kwar up 7n 0101203</t>
  </si>
  <si>
    <t>Dim Kwar up 7n 0120123</t>
  </si>
  <si>
    <t>Dim Kwar up 7n 0123423</t>
  </si>
  <si>
    <t>Dim Kwar up 8n 0-1-2-10123</t>
  </si>
  <si>
    <t>Dim Kwar up 8n 01232123</t>
  </si>
  <si>
    <t>Dim Kwar up 9n 0-10120123</t>
  </si>
  <si>
    <t>Dim Kwar up 9n 012342343</t>
  </si>
  <si>
    <t>Dim Kwar up 9n 012343423</t>
  </si>
  <si>
    <t>Dim Kwar up 9n 0-4-3-2-10123</t>
  </si>
  <si>
    <t>Dim Kwar down 2n 0-3</t>
  </si>
  <si>
    <t>Dim Kwar down 3n 0-2-3</t>
  </si>
  <si>
    <t>Dim Kwar down 4n 0-1-2-3</t>
  </si>
  <si>
    <t>Dim Kwar down 4n 0-10-3</t>
  </si>
  <si>
    <t>Dim Kwar down 5n 0-1-20-3</t>
  </si>
  <si>
    <t>Dim Kwar down 6n 0-1-2-1-2-3</t>
  </si>
  <si>
    <t>Dim Kwar down 6n 0-10-1-2-3</t>
  </si>
  <si>
    <t>Dim Kwar down 7n 0-10-1-20-3</t>
  </si>
  <si>
    <t>Dim Kwar down 7n 0-1-20-1-2-3</t>
  </si>
  <si>
    <t>Dim Kwar down 7n 0-1-2-3-4-2-3</t>
  </si>
  <si>
    <t>Dim Kwar down 8n 01210-1-2-3</t>
  </si>
  <si>
    <t>Dim Kwar down 8n 0-1-2-3-2-1-2-3</t>
  </si>
  <si>
    <t>Dim Kwar down 9n 010-1-20-1-2-3</t>
  </si>
  <si>
    <t>Dim Kwar down 9n 0-1-2-3-4-2-3-4-3</t>
  </si>
  <si>
    <t>Dim Kwar down 9n 0-1-2-3-4-3-4-2-3</t>
  </si>
  <si>
    <t>Dim Kwar down 9n 043210-1-2-3</t>
  </si>
  <si>
    <t>Dim Kwin up 2n 04</t>
  </si>
  <si>
    <t>Dim Kwin up 4n 0104</t>
  </si>
  <si>
    <t>Dim Kwin up 5n 01234</t>
  </si>
  <si>
    <t>Dim Kwin up 5n 01204</t>
  </si>
  <si>
    <t>Dim Kwin up 6n 012104</t>
  </si>
  <si>
    <t>Dim Kwin up 7n 0121234</t>
  </si>
  <si>
    <t>Dim Kwin up 7n 0101204</t>
  </si>
  <si>
    <t>Dim Kwin up 7n 0101234</t>
  </si>
  <si>
    <t>Dim Kwin up 7n 0-101234</t>
  </si>
  <si>
    <t>Dim Kwin up 8n 0-2-101234</t>
  </si>
  <si>
    <t>Dim Kwin up 8n 01234534</t>
  </si>
  <si>
    <t>Dim Kwin up 8n 01201204</t>
  </si>
  <si>
    <t>Dim Kwin up 8n 01201234</t>
  </si>
  <si>
    <t>Dim Kwin up 9n 0-3-2-101234</t>
  </si>
  <si>
    <t>Dim Kwin up 9n 0-1-2-101234</t>
  </si>
  <si>
    <t>Dim Kwin up 9n 0-10121234</t>
  </si>
  <si>
    <t>Dim Kwin up 9n 012343454</t>
  </si>
  <si>
    <t>Dim Kwin up 9n 012301234</t>
  </si>
  <si>
    <t>Dim Kwin up 9n 012323454</t>
  </si>
  <si>
    <t>Dim Kwin up 9n 012353234</t>
  </si>
  <si>
    <t>Dim Kwin up 9n 012321234</t>
  </si>
  <si>
    <t>Dim Kwin up 9n 010-101234</t>
  </si>
  <si>
    <t>Dim Kwin down 2n 0-4</t>
  </si>
  <si>
    <t>Dim Kwin down 4n 0-10-4</t>
  </si>
  <si>
    <t>Dim Kwin down 5n 0-1-2-3-4</t>
  </si>
  <si>
    <t>Dim Kwin down 5n 0-1-20-4</t>
  </si>
  <si>
    <t>Dim Kwin down 6n 0-1-2-10-4</t>
  </si>
  <si>
    <t>Dim Kwin down 7n 0-1-2-1-2-3-4</t>
  </si>
  <si>
    <t>Dim Kwin down 7n 0-10-1-20-4</t>
  </si>
  <si>
    <t>Dim Kwin down 7n 0-10-1-2-3-4</t>
  </si>
  <si>
    <t>Dim Kwin down 7n 010-1-2-3-4</t>
  </si>
  <si>
    <t>Dim Kwin down 8n 0210-1-2-3-4</t>
  </si>
  <si>
    <t>Dim Kwin down 8n 0-1-2-3-4-5-3-4</t>
  </si>
  <si>
    <t>Dim Kwin down 8n 0-1-20-1-20-4</t>
  </si>
  <si>
    <t>Dim Kwin down 8n 0-1-20-1-2-3-4</t>
  </si>
  <si>
    <t>Dim Kwin down 9n 03210-1-2-3-4</t>
  </si>
  <si>
    <t>Dim Kwin down 9n 01210-1-2-3-4</t>
  </si>
  <si>
    <t>Dim Kwin down 9n 010-1-2-1-2-3-4</t>
  </si>
  <si>
    <t>Dim Kwin down 9n 0-1-2-3-4-3-4-5-4</t>
  </si>
  <si>
    <t>Dim Kwin down 9n 0-1-2-30-1-2-3-4</t>
  </si>
  <si>
    <t>Dim Kwin down 9n 0-1-2-3-2-3-4-5-4</t>
  </si>
  <si>
    <t>Dim Kwin down 9n 0-1-2-3-5-3-2-3-4</t>
  </si>
  <si>
    <t>Dim Kwin down 9n 0-1-2-3-2-1-2-3-4</t>
  </si>
  <si>
    <t>Dim Kwin down 9n 0-1010-1-2-3-4</t>
  </si>
  <si>
    <t>Dim Sek up 2n 05</t>
  </si>
  <si>
    <t>Dim Sek up 4n 0-1-25</t>
  </si>
  <si>
    <t>Dim Sek up 5n 02345</t>
  </si>
  <si>
    <t>Dim Sek up 6n 012345</t>
  </si>
  <si>
    <t>Dim Sek up 6n 012105</t>
  </si>
  <si>
    <t>Dim Sek up 8n 01232345</t>
  </si>
  <si>
    <t>Dim Sek up 8n 01234565</t>
  </si>
  <si>
    <t>Dim Sek up 9n 0-2-1012345</t>
  </si>
  <si>
    <t>Dim Sek up 9n 012342345</t>
  </si>
  <si>
    <t>Dim Sek up 9n 012345345</t>
  </si>
  <si>
    <t>Dim Sek down 2n 0-5</t>
  </si>
  <si>
    <t>Dim Sek down 4n 012-5</t>
  </si>
  <si>
    <t>Dim Sek down 5n 0-2-3-4-5</t>
  </si>
  <si>
    <t>Dim Sek down 6n 0-1-2-3-4-5</t>
  </si>
  <si>
    <t>Dim Sek down 6n 0-1-2-10-5</t>
  </si>
  <si>
    <t>Dim Sek down 8n 0-1-2-3-2-3-4-5</t>
  </si>
  <si>
    <t>Dim Sek down 8n 0-1-2-3-4-5-6-5</t>
  </si>
  <si>
    <t>Dim Sek down 9n 0210-1-2-3-4-5</t>
  </si>
  <si>
    <t>Dim Sek down 9n 0-1-2-3-4-2-3-4-5</t>
  </si>
  <si>
    <t>Dim Sek down 9n 0-1-2-3-4-5-3-4-5</t>
  </si>
  <si>
    <t>Dim Sep up 2n 06</t>
  </si>
  <si>
    <t>Dim Sep up 3n 076</t>
  </si>
  <si>
    <t>Dim Sep up 5n 07476</t>
  </si>
  <si>
    <t>Dim Sep up 5n 07676</t>
  </si>
  <si>
    <t>Dim Sep up 5n 07576</t>
  </si>
  <si>
    <t>Dim Sep up 6n 075456</t>
  </si>
  <si>
    <t>Dim Sep up 6n 075676</t>
  </si>
  <si>
    <t>Dim Sep up 7n 0123456</t>
  </si>
  <si>
    <t>Dim Sep up 8n 0-1123456</t>
  </si>
  <si>
    <t>Dim Sep up 9n 0-10123456</t>
  </si>
  <si>
    <t>Dim Sep up 9n 012343456</t>
  </si>
  <si>
    <t>Dim Sep up 9n 012345676</t>
  </si>
  <si>
    <t>Dim Sep down 2n 0-6</t>
  </si>
  <si>
    <t>Dim Sep down 3n 0-7-6</t>
  </si>
  <si>
    <t>Dim Sep down 5n 0-7-4-7-6</t>
  </si>
  <si>
    <t>Dim Sep down 5n 0-7-6-7-6</t>
  </si>
  <si>
    <t>Dim Sep down 5n 0-7-5-7-6</t>
  </si>
  <si>
    <t>Dim Sep down 6n 0-7-5-4-5-6</t>
  </si>
  <si>
    <t>Dim Sep down 6n 0-7-5-6-7-6</t>
  </si>
  <si>
    <t>Dim Sep down 7n 0-1-2-3-4-5-6</t>
  </si>
  <si>
    <t>Dim Sep down 8n 01-1-2-3-4-5-6</t>
  </si>
  <si>
    <t>Dim Sep down 9n 010-1-2-3-4-5-6</t>
  </si>
  <si>
    <t>Dim Sep down 9n 0-1-2-3-4-3-4-5-6</t>
  </si>
  <si>
    <t>Dim Sep down 9n 0-1-2-3-4-5-6-7-6</t>
  </si>
  <si>
    <t>Dim Okt up 2n 07</t>
  </si>
  <si>
    <t>Dim Okt up 4n 0107</t>
  </si>
  <si>
    <t>Dim Okt up 4n 0567</t>
  </si>
  <si>
    <t>Dim Okt up 5n 01207</t>
  </si>
  <si>
    <t>Dim Okt up 8n 01234567</t>
  </si>
  <si>
    <t>Dim Okt down 2n 0-7</t>
  </si>
  <si>
    <t>Dim Okt down 4n 0-10-7</t>
  </si>
  <si>
    <t>Dim Okt down 4n 0-5-6-7</t>
  </si>
  <si>
    <t>Dim Okt down 5n 0-1-20-7</t>
  </si>
  <si>
    <t>Dim Okt down 8n 0-1-2-3-4-5-6-7</t>
  </si>
  <si>
    <t>Chord3 1-3 base</t>
  </si>
  <si>
    <t>Chord3 1-2 inv</t>
  </si>
  <si>
    <t>Chord3 2-1 inv</t>
  </si>
  <si>
    <t>Chord3 2-3 inv</t>
  </si>
  <si>
    <t>Chord3 3-1 inv</t>
  </si>
  <si>
    <t>Chord3 3-2 inv</t>
  </si>
  <si>
    <t>Chord4 1-4 powtórka</t>
  </si>
  <si>
    <t>Chord5 1-5 base only</t>
  </si>
  <si>
    <t>Chord6 1-6 base only</t>
  </si>
  <si>
    <t>Chord7 1-7 base only</t>
  </si>
  <si>
    <t>Chord4 1-2</t>
  </si>
  <si>
    <t>Chord4 1-3</t>
  </si>
  <si>
    <t>Chord4 1-4</t>
  </si>
  <si>
    <t>Chord4 2-1</t>
  </si>
  <si>
    <t>Chord4 2-3</t>
  </si>
  <si>
    <t>Chord4 2-4</t>
  </si>
  <si>
    <t>Chord4 3-1</t>
  </si>
  <si>
    <t>Chord4 3-2</t>
  </si>
  <si>
    <t>Chord4 3-4</t>
  </si>
  <si>
    <t>Chord4 4-1</t>
  </si>
  <si>
    <t>Chord4 4-2</t>
  </si>
  <si>
    <t>Chord4 4-3</t>
  </si>
  <si>
    <t>Appr Normal</t>
  </si>
  <si>
    <t>b+sec z dolu w gore</t>
  </si>
  <si>
    <t>[1,1]</t>
  </si>
  <si>
    <t>b+sec z dolu w dol</t>
  </si>
  <si>
    <t>[-1,-1]</t>
  </si>
  <si>
    <t>b+sec z gory w gore</t>
  </si>
  <si>
    <t>b+sec z gory w dol</t>
  </si>
  <si>
    <t>b+Tercja do gory w gore</t>
  </si>
  <si>
    <t>b+Tercja do gory w dol</t>
  </si>
  <si>
    <t>b+Tercja do dolu w gore</t>
  </si>
  <si>
    <t>b+Tercja do dolu w dol</t>
  </si>
  <si>
    <t>b+sec run gora-dol w gore</t>
  </si>
  <si>
    <t>b+sec run gora-dol w dol</t>
  </si>
  <si>
    <t>b+sec run dol-gora w gore</t>
  </si>
  <si>
    <t>b+sec run dol-gora w dol</t>
  </si>
  <si>
    <t>b+terc run gora-dol w gore</t>
  </si>
  <si>
    <t>b+terc run gora-dol w dol</t>
  </si>
  <si>
    <t>b+terc run dol-gora w gore</t>
  </si>
  <si>
    <t>b+terc run dol-gora w dol</t>
  </si>
  <si>
    <t>b+terc up scal-down terc up</t>
  </si>
  <si>
    <t>b+terc up scal-down terc down</t>
  </si>
  <si>
    <t>b+terc up jump-down scal up</t>
  </si>
  <si>
    <t>b+terc up jump-down scal down</t>
  </si>
  <si>
    <t>b+terc down scal-up terc up</t>
  </si>
  <si>
    <t>b+terc down scal-up terc down</t>
  </si>
  <si>
    <t>b+terc down jump-up scal up</t>
  </si>
  <si>
    <t>b+terc down jump-up scal down</t>
  </si>
  <si>
    <t>b+tec sec-up terc-up sec-down up</t>
  </si>
  <si>
    <t>b+tec sec-up terc-up sec-down down</t>
  </si>
  <si>
    <t>b+tec sec-down terc-up sec-up up</t>
  </si>
  <si>
    <t>b+tec sec-down terc-up sec-up down</t>
  </si>
  <si>
    <t>b+kwart run up up</t>
  </si>
  <si>
    <t>b+kwart run up down</t>
  </si>
  <si>
    <t>b+kwart run down up</t>
  </si>
  <si>
    <t>b+kwart run down down</t>
  </si>
  <si>
    <t>b+trio ter run up up</t>
  </si>
  <si>
    <t>b+trio ter run up down</t>
  </si>
  <si>
    <t>b+trio ter run down up</t>
  </si>
  <si>
    <t>b+trio ter run down down</t>
  </si>
  <si>
    <t>b+trio sec-up up</t>
  </si>
  <si>
    <t>b+trio sec-up down</t>
  </si>
  <si>
    <t>b+trio sec-down up</t>
  </si>
  <si>
    <t>b+trio sec-down down</t>
  </si>
  <si>
    <t>b+trio terc-up sec-down up</t>
  </si>
  <si>
    <t>b+trio terc-up sec-down down</t>
  </si>
  <si>
    <t>b+trio terc-down sec-up up</t>
  </si>
  <si>
    <t>b+trio terc-down sec-up down</t>
  </si>
  <si>
    <t>b+trio sec-up ter-down up</t>
  </si>
  <si>
    <t>b+trio sec-up ter-down down</t>
  </si>
  <si>
    <t>b+trio sec-down ter-up up</t>
  </si>
  <si>
    <t>b+trio sec-down ter-up down</t>
  </si>
  <si>
    <t>b+trio wah-up-down up</t>
  </si>
  <si>
    <t>b+trio wah-up-down down</t>
  </si>
  <si>
    <t>b+trio wah-down-up up</t>
  </si>
  <si>
    <t>b+trio wah-down-up down</t>
  </si>
  <si>
    <t>b+trio terc-down quart-up up</t>
  </si>
  <si>
    <t>b+trio terc-down quart-up down</t>
  </si>
  <si>
    <t>b+trio quart-up terc-down up</t>
  </si>
  <si>
    <t>b+trio quart-up terc-down down</t>
  </si>
  <si>
    <t>B5+1</t>
  </si>
  <si>
    <t>b+(5 v 5/4 kwin scale up up</t>
  </si>
  <si>
    <t>b+(5 v 5/4 kwin scale up down</t>
  </si>
  <si>
    <t>b+(5 v 5/4 kwin scale down up</t>
  </si>
  <si>
    <t>b+(5 v 5/4 kwin scale down down</t>
  </si>
  <si>
    <t>b+(5 v 5/4 terc up-down scale up</t>
  </si>
  <si>
    <t>b+(5 v 5/4 terc up-down scale down</t>
  </si>
  <si>
    <t>b+(5 v 5/4 terc down-up scale up</t>
  </si>
  <si>
    <t>b+(5 v 5/4 terc down-up scale down</t>
  </si>
  <si>
    <t>Progresja1 up</t>
  </si>
  <si>
    <t>Progresja1 down</t>
  </si>
  <si>
    <t>Progresja2 up</t>
  </si>
  <si>
    <t>Progresja2 down</t>
  </si>
  <si>
    <t>Progresja3 up</t>
  </si>
  <si>
    <t>Progresja3 down</t>
  </si>
  <si>
    <t>Progresja4 up</t>
  </si>
  <si>
    <t>Progresja4 down</t>
  </si>
  <si>
    <t>Progresja5 up</t>
  </si>
  <si>
    <t>Progresja5 down</t>
  </si>
  <si>
    <t>Progresja6 up</t>
  </si>
  <si>
    <t>Progresja6 down</t>
  </si>
  <si>
    <t>Progresja7 up</t>
  </si>
  <si>
    <t>Progresja7 down</t>
  </si>
  <si>
    <t>Progresja8 up</t>
  </si>
  <si>
    <t>Progresja8 down</t>
  </si>
  <si>
    <t>Progresja9 up</t>
  </si>
  <si>
    <t>Progresja9 down</t>
  </si>
  <si>
    <t>Progresja10 up</t>
  </si>
  <si>
    <t>Progresja10 down</t>
  </si>
  <si>
    <t>Nazwa skali</t>
  </si>
  <si>
    <t>Scale_len</t>
  </si>
  <si>
    <t>Scales_bef_aft_idx</t>
  </si>
  <si>
    <t>Dur (Jońska) - 1mod</t>
  </si>
  <si>
    <t>1 3 5 6 8 10 12 13</t>
  </si>
  <si>
    <t>durowa miekka (hinduska)</t>
  </si>
  <si>
    <t>1 3 5 6 8 9 11 13</t>
  </si>
  <si>
    <t>Mol (Dorycka) - 2 mod</t>
  </si>
  <si>
    <t>1 3 4 6 8 10 11 13</t>
  </si>
  <si>
    <t>moll melodyczna down</t>
  </si>
  <si>
    <t xml:space="preserve">1 3 4 6 8 9 11 13      </t>
  </si>
  <si>
    <t>moll melodyczna up</t>
  </si>
  <si>
    <t xml:space="preserve">1 3 4 6 8 10 12 13      </t>
  </si>
  <si>
    <t>moll melodyczna up/down</t>
  </si>
  <si>
    <t xml:space="preserve">1 3 4 6 8 9 10 11 12 13    </t>
  </si>
  <si>
    <t>moll naturalna</t>
  </si>
  <si>
    <t>1 3 4 6 8 9 11 13</t>
  </si>
  <si>
    <t>molowa harmoniczna</t>
  </si>
  <si>
    <t>1 3 4 6 8 9 12 13</t>
  </si>
  <si>
    <t>5 mod mol harm</t>
  </si>
  <si>
    <t>1 2 5 6 8 9 11 13</t>
  </si>
  <si>
    <t>lidian dominant (góralska)</t>
  </si>
  <si>
    <t>1 3 5 7 8 10 11 13</t>
  </si>
  <si>
    <t>lokrycka - 7 mod</t>
  </si>
  <si>
    <t>1 2 4 6 7 9 11 13</t>
  </si>
  <si>
    <t>miksolidyjska - 5 mod</t>
  </si>
  <si>
    <t>1 3 5 6 8 10 11 13</t>
  </si>
  <si>
    <t>Frygijska - 3 mod</t>
  </si>
  <si>
    <t>1 2 4 6 8 9 11 13</t>
  </si>
  <si>
    <t>Lidyjska - 4 mod</t>
  </si>
  <si>
    <t>Eolska - 6 mod</t>
  </si>
  <si>
    <t>pentatoniczna półtonowa hemitoniczna</t>
  </si>
  <si>
    <t xml:space="preserve">1 3 7 8 10 12 13       </t>
  </si>
  <si>
    <t>pentatonika durowa (chinska-mongolska)</t>
  </si>
  <si>
    <t>1 3 5 8 10 13</t>
  </si>
  <si>
    <t>Pentatonika molowa</t>
  </si>
  <si>
    <t>1 4 6 8 11 13</t>
  </si>
  <si>
    <t>pentatonika półtonowa diatoniczna</t>
  </si>
  <si>
    <t xml:space="preserve">1 2 6 8 9 13        </t>
  </si>
  <si>
    <t>bluesowa mol</t>
  </si>
  <si>
    <t xml:space="preserve">1 4 6 7 8 11 12 13      </t>
  </si>
  <si>
    <t>bluesowa</t>
  </si>
  <si>
    <t>1 4 6 7 8 11 13</t>
  </si>
  <si>
    <t>alterowana</t>
  </si>
  <si>
    <t>1 2 4 5 7 9 11 13</t>
  </si>
  <si>
    <t>całotonowa</t>
  </si>
  <si>
    <t>1 3 5 7 9 11 13</t>
  </si>
  <si>
    <t>harmoniczna durowa</t>
  </si>
  <si>
    <t>1 3 5 6 8 9 12 13</t>
  </si>
  <si>
    <t>pólton/cały ton.</t>
  </si>
  <si>
    <t>1 2 4 5 7 8 10 11 13</t>
  </si>
  <si>
    <t>zmniejszona</t>
  </si>
  <si>
    <t>1 4 7 10 13</t>
  </si>
  <si>
    <t>bluesowa dur</t>
  </si>
  <si>
    <t xml:space="preserve">1 3 4 5 8 9 10 13      </t>
  </si>
  <si>
    <t>arabska</t>
  </si>
  <si>
    <t xml:space="preserve">1 3 5 6 7 9 11 13      </t>
  </si>
  <si>
    <t xml:space="preserve">1 3 5 8 10 13        </t>
  </si>
  <si>
    <t>cygańska 1</t>
  </si>
  <si>
    <t xml:space="preserve">1 3 4 7 8 12 13       </t>
  </si>
  <si>
    <t>cygańska 2</t>
  </si>
  <si>
    <t xml:space="preserve">1 2 5 6 8 9 12 13      </t>
  </si>
  <si>
    <t>góralska (lidian dominant)</t>
  </si>
  <si>
    <t xml:space="preserve">1 3 5 7 8 10 11 13      </t>
  </si>
  <si>
    <t>hawajska</t>
  </si>
  <si>
    <t xml:space="preserve">1 3 4 8 10 13        </t>
  </si>
  <si>
    <t>hinduska (durowa miekka)</t>
  </si>
  <si>
    <t xml:space="preserve">1 3 5 6 8 9 11 13      </t>
  </si>
  <si>
    <t>hiszpańka</t>
  </si>
  <si>
    <t xml:space="preserve">1 2 5 6 8 9 11 13      </t>
  </si>
  <si>
    <t>japońska down</t>
  </si>
  <si>
    <t>japońska up</t>
  </si>
  <si>
    <t xml:space="preserve">1 2 6 8 11 13        </t>
  </si>
  <si>
    <t>japońska up/down</t>
  </si>
  <si>
    <t xml:space="preserve">1 2 6 8 9 11 13       </t>
  </si>
  <si>
    <t>jawajska</t>
  </si>
  <si>
    <t xml:space="preserve">1 2 4 6 8 10 11 13      </t>
  </si>
  <si>
    <t>neapolitańska</t>
  </si>
  <si>
    <t xml:space="preserve">1 2 4 6 8 9 12 13      </t>
  </si>
  <si>
    <t>perska</t>
  </si>
  <si>
    <t xml:space="preserve">1 2 5 6 7 9 12 13      </t>
  </si>
  <si>
    <t>węgierska</t>
  </si>
  <si>
    <t xml:space="preserve">1 4 5 7 8 10 11 13      </t>
  </si>
  <si>
    <t>wołowska</t>
  </si>
  <si>
    <t xml:space="preserve">1 3 4 7 8 10 13       </t>
  </si>
  <si>
    <t>bebop major</t>
  </si>
  <si>
    <t>1 3 5 6 8 9 10 12 13</t>
  </si>
  <si>
    <t>bebop dominant</t>
  </si>
  <si>
    <t>1 3 5 6 8 10 11 12 13</t>
  </si>
  <si>
    <t>bebop dorian</t>
  </si>
  <si>
    <t>1 3 4 5 6 8 10 11 13</t>
  </si>
  <si>
    <t>bebop minor</t>
  </si>
  <si>
    <t>1 3 4 6 8 9 10 12 13</t>
  </si>
  <si>
    <t>bebop locrian</t>
  </si>
  <si>
    <t>1 2 4 6 7 8 9 11 13</t>
  </si>
  <si>
    <t>Chord</t>
  </si>
  <si>
    <t xml:space="preserve">3 durowy X (Xmaj) </t>
  </si>
  <si>
    <t xml:space="preserve">1 5 8           </t>
  </si>
  <si>
    <t>4 durowy Xmaj7 z septymą wielką</t>
  </si>
  <si>
    <t xml:space="preserve">1 5 8 12         </t>
  </si>
  <si>
    <t>5 durowy Xmaj9 z septymą wielką i noną</t>
  </si>
  <si>
    <t xml:space="preserve">1 5 8 12 15       </t>
  </si>
  <si>
    <t>4 durowy Xmaj6 z sekstą</t>
  </si>
  <si>
    <t xml:space="preserve">1 5 8 10         </t>
  </si>
  <si>
    <t>5 durowy Xmaj6/9 z sekstą i noną</t>
  </si>
  <si>
    <t xml:space="preserve">1 5 8 10 15       </t>
  </si>
  <si>
    <t>4 durowy Xmaj7(#5) z septymą wielkąi podwyższoną kwintą</t>
  </si>
  <si>
    <t xml:space="preserve">1 5 9 12         </t>
  </si>
  <si>
    <t>4 durowy Xmaj7(b5) z septymą wielkąi podwyższoną kwintą</t>
  </si>
  <si>
    <t xml:space="preserve">1 5 7 12         </t>
  </si>
  <si>
    <t>6 durowy Xmaj7/9(#11) z septymą wielką i noną</t>
  </si>
  <si>
    <t xml:space="preserve">1 5 8 12 15 19     </t>
  </si>
  <si>
    <t>4 dominanta X7 septymowa</t>
  </si>
  <si>
    <t xml:space="preserve">1 5 8 11         </t>
  </si>
  <si>
    <t>5 dominanta X9 nonowa (z noną wlk)</t>
  </si>
  <si>
    <t xml:space="preserve">1 5 8 11 15       </t>
  </si>
  <si>
    <t>5 dominanta X7(b9) nonowa (z noną małą)</t>
  </si>
  <si>
    <t xml:space="preserve">1 5 8 11 14       </t>
  </si>
  <si>
    <t>4 dominanta X7(b5) septymowa z obniżoną kwintą</t>
  </si>
  <si>
    <t xml:space="preserve">1 5 7 11         </t>
  </si>
  <si>
    <t>3 dominanta X(#5) trójdzwięk zwiększony</t>
  </si>
  <si>
    <t xml:space="preserve">1 5 9           </t>
  </si>
  <si>
    <t>4 dominanta X7(#5) septymowa z podwyższoną kwintą</t>
  </si>
  <si>
    <t xml:space="preserve">1 5 9 11         </t>
  </si>
  <si>
    <t>3 dominanta X(7)-1 (lub Em(b5)) trójdzwięk zmiejszony</t>
  </si>
  <si>
    <t xml:space="preserve">5 8 11           </t>
  </si>
  <si>
    <t>4 dominanta X(b9)-1 (lub Eo) akord zmniejszony</t>
  </si>
  <si>
    <t xml:space="preserve">5 8 11 14         </t>
  </si>
  <si>
    <t>6 dominanta X11 nonowa z unidecymą</t>
  </si>
  <si>
    <t xml:space="preserve">1 5 8 11 15 18     </t>
  </si>
  <si>
    <t>6 dominanta X9(#11) nonowa ze zwiększoną unidecymą</t>
  </si>
  <si>
    <t xml:space="preserve">1 5 8 11 15 19     </t>
  </si>
  <si>
    <t>7 dominanta X13 septymowa z tercdecymą</t>
  </si>
  <si>
    <t xml:space="preserve">1 5 8 11 15 18 22   </t>
  </si>
  <si>
    <t>7 dominanta X13(b9) septymowa z tercdecymą</t>
  </si>
  <si>
    <t xml:space="preserve">1 5 8 11 14 18 22   </t>
  </si>
  <si>
    <t>7 dominanta X13(#9) septymowa z tercdecymą</t>
  </si>
  <si>
    <t xml:space="preserve">1 5 8 11 16 18 22   </t>
  </si>
  <si>
    <t xml:space="preserve">1 4 8           </t>
  </si>
  <si>
    <t>4 molowy Xm/maj7 z septymą wielką</t>
  </si>
  <si>
    <t xml:space="preserve">1 4 8 12         </t>
  </si>
  <si>
    <t>4 molowy Xm7 z septymą małą</t>
  </si>
  <si>
    <t xml:space="preserve">1 4 8 11         </t>
  </si>
  <si>
    <t>4 molowy Xm6 z sekstą wielką</t>
  </si>
  <si>
    <t xml:space="preserve">1 4 8 10         </t>
  </si>
  <si>
    <t>5 molowy Xm9 z septymą i noną</t>
  </si>
  <si>
    <t xml:space="preserve">1 4 8 11 15       </t>
  </si>
  <si>
    <t>4 molowy Xm7(b5) molowu septymowy z obniżoną kwiną (akord półzmiejszony)</t>
  </si>
  <si>
    <t xml:space="preserve">1 4 7 11         </t>
  </si>
  <si>
    <t>6 molowy Xm11 z sotymą i undecymą</t>
  </si>
  <si>
    <t xml:space="preserve">1 4 8 11 15 18     </t>
  </si>
  <si>
    <t>4 zawieszony X7sus4 (septymowy z kwartką zamiast tercji)</t>
  </si>
  <si>
    <t xml:space="preserve">1 6 8 11         </t>
  </si>
  <si>
    <t>5 zawieszony X9sus4 (nonowy z kwartką zamiast tercji)</t>
  </si>
  <si>
    <t xml:space="preserve">1 6 8 11 15       </t>
  </si>
  <si>
    <t>4 zmniejszony X7dim4</t>
  </si>
  <si>
    <t xml:space="preserve">1 4 7 10         </t>
  </si>
  <si>
    <t>4 półzmiejszony X7dim 2</t>
  </si>
  <si>
    <t>Index</t>
  </si>
  <si>
    <t>ABC_note</t>
  </si>
  <si>
    <t>descriptive_note</t>
  </si>
  <si>
    <t>std_note</t>
  </si>
  <si>
    <t>std_note_plus</t>
  </si>
  <si>
    <t>match_Exact</t>
  </si>
  <si>
    <t>=C,,,,</t>
  </si>
  <si>
    <t>C3</t>
  </si>
  <si>
    <t>C,,,,|C3</t>
  </si>
  <si>
    <t>^C,,,,</t>
  </si>
  <si>
    <t>C#/Db</t>
  </si>
  <si>
    <t>C3#</t>
  </si>
  <si>
    <t>^C,,,,|C3#</t>
  </si>
  <si>
    <t>=D,,,,</t>
  </si>
  <si>
    <t>D</t>
  </si>
  <si>
    <t>D3</t>
  </si>
  <si>
    <t>D,,,,|D3</t>
  </si>
  <si>
    <t>^D,,,,</t>
  </si>
  <si>
    <t>D#/Eb</t>
  </si>
  <si>
    <t>D3#</t>
  </si>
  <si>
    <t>^D,,,,|D3#</t>
  </si>
  <si>
    <t>=E,,,,</t>
  </si>
  <si>
    <t>E</t>
  </si>
  <si>
    <t>E3</t>
  </si>
  <si>
    <t>E,,,,|E3</t>
  </si>
  <si>
    <t>=F,,,,</t>
  </si>
  <si>
    <t>F</t>
  </si>
  <si>
    <t>F3</t>
  </si>
  <si>
    <t>F,,,,|F3</t>
  </si>
  <si>
    <t>^F,,,,</t>
  </si>
  <si>
    <t>F#/Gb</t>
  </si>
  <si>
    <t>F3#</t>
  </si>
  <si>
    <t>^F,,,,|F3#</t>
  </si>
  <si>
    <t>=G,,,,</t>
  </si>
  <si>
    <t>G</t>
  </si>
  <si>
    <t>G3</t>
  </si>
  <si>
    <t>G,,,,|G3</t>
  </si>
  <si>
    <t>^G,,,,</t>
  </si>
  <si>
    <t>G#/Ab</t>
  </si>
  <si>
    <t>G3#</t>
  </si>
  <si>
    <t>^G,,,,|G3#</t>
  </si>
  <si>
    <t>=A,,,,</t>
  </si>
  <si>
    <t>A</t>
  </si>
  <si>
    <t>A3</t>
  </si>
  <si>
    <t>A,,,,|A3</t>
  </si>
  <si>
    <t>^A,,,,</t>
  </si>
  <si>
    <t>A#/Bb</t>
  </si>
  <si>
    <t>A3#</t>
  </si>
  <si>
    <t>^A,,,,|A3#</t>
  </si>
  <si>
    <t>=B,,,,</t>
  </si>
  <si>
    <t>B</t>
  </si>
  <si>
    <t>B3</t>
  </si>
  <si>
    <t>B,,,,|B3</t>
  </si>
  <si>
    <t>=C,,,</t>
  </si>
  <si>
    <t>C2</t>
  </si>
  <si>
    <t>C,,,|C2</t>
  </si>
  <si>
    <t>^C,,,</t>
  </si>
  <si>
    <t>C2#</t>
  </si>
  <si>
    <t>^C,,,|C2#</t>
  </si>
  <si>
    <t>=D,,,</t>
  </si>
  <si>
    <t>D2</t>
  </si>
  <si>
    <t>D,,,|D2</t>
  </si>
  <si>
    <t>^D,,,</t>
  </si>
  <si>
    <t>D2#</t>
  </si>
  <si>
    <t>^D,,,|D2#</t>
  </si>
  <si>
    <t>=E,,,</t>
  </si>
  <si>
    <t>E2</t>
  </si>
  <si>
    <t>E,,,|E2</t>
  </si>
  <si>
    <t>=F,,,</t>
  </si>
  <si>
    <t>F2</t>
  </si>
  <si>
    <t>F,,,|F2</t>
  </si>
  <si>
    <t>^F,,,</t>
  </si>
  <si>
    <t>F2#</t>
  </si>
  <si>
    <t>^F,,,|F2#</t>
  </si>
  <si>
    <t>=G,,,</t>
  </si>
  <si>
    <t>G2</t>
  </si>
  <si>
    <t>G,,,|G2</t>
  </si>
  <si>
    <t>^G,,,</t>
  </si>
  <si>
    <t>G2#</t>
  </si>
  <si>
    <t>^G,,,|G2#</t>
  </si>
  <si>
    <t>=A,,,</t>
  </si>
  <si>
    <t>A2</t>
  </si>
  <si>
    <t>A,,,|A2</t>
  </si>
  <si>
    <t>^A,,,</t>
  </si>
  <si>
    <t>A2#</t>
  </si>
  <si>
    <t>^A,,,|A2#</t>
  </si>
  <si>
    <t>=B,,,</t>
  </si>
  <si>
    <t>B2</t>
  </si>
  <si>
    <t>B,,,|B2</t>
  </si>
  <si>
    <t>=C,,</t>
  </si>
  <si>
    <t>C1</t>
  </si>
  <si>
    <t>C,,|C1</t>
  </si>
  <si>
    <t>^C,,</t>
  </si>
  <si>
    <t>C1#</t>
  </si>
  <si>
    <t>^C,,|C1#</t>
  </si>
  <si>
    <t>=D,,</t>
  </si>
  <si>
    <t>D1</t>
  </si>
  <si>
    <t>D,,|D1</t>
  </si>
  <si>
    <t>^D,,</t>
  </si>
  <si>
    <t>D1#</t>
  </si>
  <si>
    <t>^D,,|D1#</t>
  </si>
  <si>
    <t>=E,,</t>
  </si>
  <si>
    <t>E1</t>
  </si>
  <si>
    <t>E,,|E1</t>
  </si>
  <si>
    <t>=F,,</t>
  </si>
  <si>
    <t>F1</t>
  </si>
  <si>
    <t>F,,|F1</t>
  </si>
  <si>
    <t>^F,,</t>
  </si>
  <si>
    <t>F1#</t>
  </si>
  <si>
    <t>^F,,|F1#</t>
  </si>
  <si>
    <t>=G,,</t>
  </si>
  <si>
    <t>G1</t>
  </si>
  <si>
    <t>G,,|G1</t>
  </si>
  <si>
    <t>^G,,</t>
  </si>
  <si>
    <t>G1#</t>
  </si>
  <si>
    <t>^G,,|G1#</t>
  </si>
  <si>
    <t>=A,,</t>
  </si>
  <si>
    <t>A1</t>
  </si>
  <si>
    <t>A,,|A1</t>
  </si>
  <si>
    <t>^A,,</t>
  </si>
  <si>
    <t>A1#</t>
  </si>
  <si>
    <t>^A,,|A1#</t>
  </si>
  <si>
    <t>=B,,</t>
  </si>
  <si>
    <t>B1</t>
  </si>
  <si>
    <t>B,,|B1</t>
  </si>
  <si>
    <t>=C,</t>
  </si>
  <si>
    <t>c</t>
  </si>
  <si>
    <t>C,|c</t>
  </si>
  <si>
    <t>^C,</t>
  </si>
  <si>
    <t>c#</t>
  </si>
  <si>
    <t>^C,|c#</t>
  </si>
  <si>
    <t>=D,</t>
  </si>
  <si>
    <t>d</t>
  </si>
  <si>
    <t>D,|d</t>
  </si>
  <si>
    <t>^D,</t>
  </si>
  <si>
    <t>d#</t>
  </si>
  <si>
    <t>^D,|d#</t>
  </si>
  <si>
    <t>=E,</t>
  </si>
  <si>
    <t>e</t>
  </si>
  <si>
    <t>E,|e</t>
  </si>
  <si>
    <t>f</t>
  </si>
  <si>
    <t>F,|f</t>
  </si>
  <si>
    <t>^F,</t>
  </si>
  <si>
    <t>f#</t>
  </si>
  <si>
    <t>^F,|f#</t>
  </si>
  <si>
    <t>=G,</t>
  </si>
  <si>
    <t>g</t>
  </si>
  <si>
    <t>G,|g</t>
  </si>
  <si>
    <t>^G,</t>
  </si>
  <si>
    <t>g#</t>
  </si>
  <si>
    <t>^G,|g#</t>
  </si>
  <si>
    <t>=A,</t>
  </si>
  <si>
    <t>a</t>
  </si>
  <si>
    <t>A,|a</t>
  </si>
  <si>
    <t>^A,</t>
  </si>
  <si>
    <t>a#</t>
  </si>
  <si>
    <t>^A,|a#</t>
  </si>
  <si>
    <t>=B,</t>
  </si>
  <si>
    <t>b</t>
  </si>
  <si>
    <t>B,|b</t>
  </si>
  <si>
    <t>=C</t>
  </si>
  <si>
    <t>c1</t>
  </si>
  <si>
    <t>C|c1</t>
  </si>
  <si>
    <t>^C</t>
  </si>
  <si>
    <t>c1#</t>
  </si>
  <si>
    <t>^C|c1#</t>
  </si>
  <si>
    <t>=D</t>
  </si>
  <si>
    <t>d1</t>
  </si>
  <si>
    <t>D|d1</t>
  </si>
  <si>
    <t>^D</t>
  </si>
  <si>
    <t>d1#</t>
  </si>
  <si>
    <t>^D|d1#</t>
  </si>
  <si>
    <t>=E</t>
  </si>
  <si>
    <t>e1</t>
  </si>
  <si>
    <t>E|e1</t>
  </si>
  <si>
    <t>=F</t>
  </si>
  <si>
    <t>f1</t>
  </si>
  <si>
    <t>F|f1</t>
  </si>
  <si>
    <t>^F</t>
  </si>
  <si>
    <t>f1#</t>
  </si>
  <si>
    <t>^F|f1#</t>
  </si>
  <si>
    <t>=G</t>
  </si>
  <si>
    <t>g1</t>
  </si>
  <si>
    <t>G|g1</t>
  </si>
  <si>
    <t>^G</t>
  </si>
  <si>
    <t>g1#</t>
  </si>
  <si>
    <t>^G|g1#</t>
  </si>
  <si>
    <t>=A</t>
  </si>
  <si>
    <t>a1</t>
  </si>
  <si>
    <t>A|a1</t>
  </si>
  <si>
    <t>^A</t>
  </si>
  <si>
    <t>a1#</t>
  </si>
  <si>
    <t>^A|a1#</t>
  </si>
  <si>
    <t>=B</t>
  </si>
  <si>
    <t>b1</t>
  </si>
  <si>
    <t>B|b1</t>
  </si>
  <si>
    <t>=c</t>
  </si>
  <si>
    <t>c2</t>
  </si>
  <si>
    <t>c|c2</t>
  </si>
  <si>
    <t>^c</t>
  </si>
  <si>
    <t>c#/db</t>
  </si>
  <si>
    <t>c2#</t>
  </si>
  <si>
    <t>^c|c2#</t>
  </si>
  <si>
    <t>=d</t>
  </si>
  <si>
    <t>d2</t>
  </si>
  <si>
    <t>d|d2</t>
  </si>
  <si>
    <t>^d</t>
  </si>
  <si>
    <t>d#/eb</t>
  </si>
  <si>
    <t>d2#</t>
  </si>
  <si>
    <t>^d|d2#</t>
  </si>
  <si>
    <t>=e</t>
  </si>
  <si>
    <t>e2</t>
  </si>
  <si>
    <t>e|e2</t>
  </si>
  <si>
    <t>=f</t>
  </si>
  <si>
    <t>f2</t>
  </si>
  <si>
    <t>f|f2</t>
  </si>
  <si>
    <t>^f</t>
  </si>
  <si>
    <t>f#/gb</t>
  </si>
  <si>
    <t>f2#</t>
  </si>
  <si>
    <t>^f|f2#</t>
  </si>
  <si>
    <t>=g</t>
  </si>
  <si>
    <t>g2</t>
  </si>
  <si>
    <t>g|g2</t>
  </si>
  <si>
    <t>^g</t>
  </si>
  <si>
    <t>g#/ab</t>
  </si>
  <si>
    <t>g2#</t>
  </si>
  <si>
    <t>^g|g2#</t>
  </si>
  <si>
    <t>=a</t>
  </si>
  <si>
    <t>a2</t>
  </si>
  <si>
    <t>a|a2</t>
  </si>
  <si>
    <t>^a</t>
  </si>
  <si>
    <t>a#/bb</t>
  </si>
  <si>
    <t>a2#</t>
  </si>
  <si>
    <t>^a|a2#</t>
  </si>
  <si>
    <t>=b</t>
  </si>
  <si>
    <t>b2</t>
  </si>
  <si>
    <t>b|b2</t>
  </si>
  <si>
    <t>=c'</t>
  </si>
  <si>
    <t>c3</t>
  </si>
  <si>
    <t>c'|c3</t>
  </si>
  <si>
    <t>^c'</t>
  </si>
  <si>
    <t>c3#</t>
  </si>
  <si>
    <t>^c'|c3#</t>
  </si>
  <si>
    <t>=d'</t>
  </si>
  <si>
    <t>d3</t>
  </si>
  <si>
    <t>d'|d3</t>
  </si>
  <si>
    <t>^d'</t>
  </si>
  <si>
    <t>d3#</t>
  </si>
  <si>
    <t>^d'|d3#</t>
  </si>
  <si>
    <t>=e'</t>
  </si>
  <si>
    <t>e3</t>
  </si>
  <si>
    <t>e'|e3</t>
  </si>
  <si>
    <t>=f'</t>
  </si>
  <si>
    <t>f3</t>
  </si>
  <si>
    <t>f'|f3</t>
  </si>
  <si>
    <t>^f'</t>
  </si>
  <si>
    <t>f3#</t>
  </si>
  <si>
    <t>^f'|f3#</t>
  </si>
  <si>
    <t>=g'</t>
  </si>
  <si>
    <t>g3</t>
  </si>
  <si>
    <t>g'|g3</t>
  </si>
  <si>
    <t>^g'</t>
  </si>
  <si>
    <t>g3#</t>
  </si>
  <si>
    <t>^g'|g3#</t>
  </si>
  <si>
    <t>=a'</t>
  </si>
  <si>
    <t>a3</t>
  </si>
  <si>
    <t>a'|a3</t>
  </si>
  <si>
    <t>^a'</t>
  </si>
  <si>
    <t>a3#</t>
  </si>
  <si>
    <t>^a'|a3#</t>
  </si>
  <si>
    <t>=b'</t>
  </si>
  <si>
    <t>b3</t>
  </si>
  <si>
    <t>b'|b3</t>
  </si>
  <si>
    <t>=c''</t>
  </si>
  <si>
    <t>c4</t>
  </si>
  <si>
    <t>c''|c4</t>
  </si>
  <si>
    <t>^c''</t>
  </si>
  <si>
    <t>c4#</t>
  </si>
  <si>
    <t>^c''|c4#</t>
  </si>
  <si>
    <t>=d''</t>
  </si>
  <si>
    <t>d4</t>
  </si>
  <si>
    <t>d''|d4</t>
  </si>
  <si>
    <t>^d''</t>
  </si>
  <si>
    <t>d4#</t>
  </si>
  <si>
    <t>^d''|d4#</t>
  </si>
  <si>
    <t>=e''</t>
  </si>
  <si>
    <t>e4</t>
  </si>
  <si>
    <t>e''|e4</t>
  </si>
  <si>
    <t>=f''</t>
  </si>
  <si>
    <t>f4</t>
  </si>
  <si>
    <t>f''|f4</t>
  </si>
  <si>
    <t>^f''</t>
  </si>
  <si>
    <t>f4#</t>
  </si>
  <si>
    <t>^f''|f4#</t>
  </si>
  <si>
    <t>=g''</t>
  </si>
  <si>
    <t>g4</t>
  </si>
  <si>
    <t>g''|g4</t>
  </si>
  <si>
    <t>^g''</t>
  </si>
  <si>
    <t>g4#</t>
  </si>
  <si>
    <t>^g''|g4#</t>
  </si>
  <si>
    <t>=a''</t>
  </si>
  <si>
    <t>a4</t>
  </si>
  <si>
    <t>a''|a4</t>
  </si>
  <si>
    <t>^a''</t>
  </si>
  <si>
    <t>a4#</t>
  </si>
  <si>
    <t>^a''|a4#</t>
  </si>
  <si>
    <t>=b''</t>
  </si>
  <si>
    <t>b4</t>
  </si>
  <si>
    <t>b''|b4</t>
  </si>
  <si>
    <t>=c'''</t>
  </si>
  <si>
    <t>c5</t>
  </si>
  <si>
    <t>c'''|c5</t>
  </si>
  <si>
    <t>^c'''</t>
  </si>
  <si>
    <t>c5#</t>
  </si>
  <si>
    <t>^c'''|c5#</t>
  </si>
  <si>
    <t>=d'''</t>
  </si>
  <si>
    <t>d5</t>
  </si>
  <si>
    <t>d'''|d5</t>
  </si>
  <si>
    <t>^d'''</t>
  </si>
  <si>
    <t>d5#</t>
  </si>
  <si>
    <t>^d'''|d5#</t>
  </si>
  <si>
    <t>=e'''</t>
  </si>
  <si>
    <t>e5</t>
  </si>
  <si>
    <t>e'''|e5</t>
  </si>
  <si>
    <t>=f'''</t>
  </si>
  <si>
    <t>f5</t>
  </si>
  <si>
    <t>f'''|f5</t>
  </si>
  <si>
    <t>^f'''</t>
  </si>
  <si>
    <t>f5#</t>
  </si>
  <si>
    <t>^f'''|f5#</t>
  </si>
  <si>
    <t>=g'''</t>
  </si>
  <si>
    <t>g5</t>
  </si>
  <si>
    <t>g'''|g5</t>
  </si>
  <si>
    <t>^g'''</t>
  </si>
  <si>
    <t>g5#</t>
  </si>
  <si>
    <t>^g'''|g5#</t>
  </si>
  <si>
    <t>=a'''</t>
  </si>
  <si>
    <t>a5</t>
  </si>
  <si>
    <t>a'''|a5</t>
  </si>
  <si>
    <t>^a'''</t>
  </si>
  <si>
    <t>a5#</t>
  </si>
  <si>
    <t>^a'''|a5#</t>
  </si>
  <si>
    <t>=b'''</t>
  </si>
  <si>
    <t>b5</t>
  </si>
  <si>
    <t>b'''|b5</t>
  </si>
  <si>
    <t>=c''''</t>
  </si>
  <si>
    <t>c6</t>
  </si>
  <si>
    <t>c''''|c6</t>
  </si>
  <si>
    <t>^c''''</t>
  </si>
  <si>
    <t>c6#</t>
  </si>
  <si>
    <t>^c''''|c6#</t>
  </si>
  <si>
    <t>=d''''</t>
  </si>
  <si>
    <t>d6</t>
  </si>
  <si>
    <t>d''''|d6</t>
  </si>
  <si>
    <t>^d''''</t>
  </si>
  <si>
    <t>d6#</t>
  </si>
  <si>
    <t>^d''''|d6#</t>
  </si>
  <si>
    <t>=e''''</t>
  </si>
  <si>
    <t>e6</t>
  </si>
  <si>
    <t>e''''|e6</t>
  </si>
  <si>
    <t>=f''''</t>
  </si>
  <si>
    <t>f6</t>
  </si>
  <si>
    <t>f''''|f6</t>
  </si>
  <si>
    <t>^f''''</t>
  </si>
  <si>
    <t>f6#</t>
  </si>
  <si>
    <t>^f''''|f6#</t>
  </si>
  <si>
    <t>=g''''</t>
  </si>
  <si>
    <t>g6</t>
  </si>
  <si>
    <t>g''''|g6</t>
  </si>
  <si>
    <t>^g''''</t>
  </si>
  <si>
    <t>g6#</t>
  </si>
  <si>
    <t>^g''''|g6#</t>
  </si>
  <si>
    <t>=a''''</t>
  </si>
  <si>
    <t>a6</t>
  </si>
  <si>
    <t>a''''|a6</t>
  </si>
  <si>
    <t>^a''''</t>
  </si>
  <si>
    <t>a6#</t>
  </si>
  <si>
    <t>^a''''|a6#</t>
  </si>
  <si>
    <t>=b''''</t>
  </si>
  <si>
    <t>b6</t>
  </si>
  <si>
    <t>b''''|b6</t>
  </si>
  <si>
    <t>=c'''''</t>
  </si>
  <si>
    <t>c7</t>
  </si>
  <si>
    <t>c'''''|c7</t>
  </si>
  <si>
    <t>CRLF</t>
  </si>
  <si>
    <t>Selected</t>
  </si>
  <si>
    <t>All</t>
  </si>
  <si>
    <t>Rytm_version</t>
  </si>
  <si>
    <t>Shifted Rythm</t>
  </si>
  <si>
    <t>Concatenated Rythm + Defaul</t>
  </si>
  <si>
    <t>All_options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</si>
</sst>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i/>
      <sz val="11"/>
      <color theme="0" tint="-0.14999847407452621"/>
      <name val="Calibri"/>
      <family val="2"/>
      <charset val="238"/>
      <scheme val="minor"/>
    </font>
    <font>
      <sz val="9"/>
      <color indexed="81"/>
      <name val="Tahoma"/>
      <family val="2"/>
      <charset val="238"/>
    </font>
    <font>
      <i/>
      <sz val="11"/>
      <color theme="0" tint="-0.34998626667073579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rgb="FF006100"/>
      <name val="Calibri"/>
      <family val="2"/>
      <charset val="23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</borders>
  <cellStyleXfs count="4">
    <xf numFmtId="0" fontId="0" fillId="0" borderId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7" fillId="7" borderId="0" applyNumberFormat="0" applyBorder="0" applyAlignment="0" applyProtection="0"/>
  </cellStyleXfs>
  <cellXfs count="73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1" fillId="0" borderId="5" xfId="0" applyFont="1" applyBorder="1"/>
    <xf numFmtId="0" fontId="1" fillId="2" borderId="6" xfId="0" applyFont="1" applyFill="1" applyBorder="1"/>
    <xf numFmtId="0" fontId="1" fillId="0" borderId="7" xfId="0" applyFont="1" applyBorder="1"/>
    <xf numFmtId="0" fontId="1" fillId="0" borderId="0" xfId="0" applyFont="1"/>
    <xf numFmtId="0" fontId="1" fillId="0" borderId="8" xfId="0" applyFont="1" applyBorder="1"/>
    <xf numFmtId="0" fontId="4" fillId="0" borderId="0" xfId="0" applyFont="1"/>
    <xf numFmtId="0" fontId="0" fillId="5" borderId="0" xfId="0" applyFill="1"/>
    <xf numFmtId="0" fontId="3" fillId="4" borderId="0" xfId="2"/>
    <xf numFmtId="0" fontId="2" fillId="3" borderId="1" xfId="1" applyBorder="1"/>
    <xf numFmtId="0" fontId="3" fillId="4" borderId="9" xfId="2" applyBorder="1"/>
    <xf numFmtId="0" fontId="3" fillId="4" borderId="10" xfId="2" applyBorder="1"/>
    <xf numFmtId="0" fontId="3" fillId="4" borderId="11" xfId="2" applyBorder="1"/>
    <xf numFmtId="0" fontId="6" fillId="0" borderId="0" xfId="0" applyFont="1"/>
    <xf numFmtId="0" fontId="0" fillId="0" borderId="0" xfId="0" applyAlignment="1">
      <alignment horizontal="right"/>
    </xf>
    <xf numFmtId="0" fontId="0" fillId="0" borderId="12" xfId="0" applyBorder="1"/>
    <xf numFmtId="0" fontId="0" fillId="6" borderId="0" xfId="0" applyFill="1"/>
    <xf numFmtId="0" fontId="0" fillId="0" borderId="13" xfId="0" applyBorder="1"/>
    <xf numFmtId="0" fontId="0" fillId="0" borderId="14" xfId="0" applyBorder="1"/>
    <xf numFmtId="49" fontId="0" fillId="0" borderId="14" xfId="0" applyNumberForma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49" fontId="0" fillId="0" borderId="17" xfId="0" applyNumberFormat="1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2" fillId="3" borderId="0" xfId="1"/>
    <xf numFmtId="0" fontId="2" fillId="3" borderId="19" xfId="1" applyBorder="1"/>
    <xf numFmtId="0" fontId="2" fillId="3" borderId="22" xfId="1" applyBorder="1"/>
    <xf numFmtId="0" fontId="2" fillId="3" borderId="23" xfId="1" applyBorder="1"/>
    <xf numFmtId="0" fontId="3" fillId="4" borderId="14" xfId="2" applyBorder="1"/>
    <xf numFmtId="0" fontId="3" fillId="4" borderId="0" xfId="2" applyBorder="1"/>
    <xf numFmtId="0" fontId="3" fillId="4" borderId="17" xfId="2" applyBorder="1"/>
    <xf numFmtId="0" fontId="0" fillId="0" borderId="7" xfId="0" applyBorder="1"/>
    <xf numFmtId="0" fontId="0" fillId="0" borderId="24" xfId="0" applyBorder="1"/>
    <xf numFmtId="0" fontId="0" fillId="6" borderId="24" xfId="0" applyFill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8" xfId="0" applyBorder="1"/>
    <xf numFmtId="0" fontId="0" fillId="0" borderId="29" xfId="0" applyBorder="1"/>
    <xf numFmtId="0" fontId="0" fillId="0" borderId="30" xfId="0" applyBorder="1"/>
    <xf numFmtId="0" fontId="7" fillId="7" borderId="0" xfId="3"/>
    <xf numFmtId="0" fontId="0" fillId="0" borderId="31" xfId="0" applyBorder="1"/>
    <xf numFmtId="0" fontId="1" fillId="0" borderId="32" xfId="0" applyFont="1" applyBorder="1"/>
    <xf numFmtId="0" fontId="2" fillId="3" borderId="31" xfId="1" applyBorder="1"/>
    <xf numFmtId="0" fontId="4" fillId="0" borderId="31" xfId="0" applyFont="1" applyBorder="1"/>
    <xf numFmtId="0" fontId="1" fillId="0" borderId="33" xfId="0" applyFont="1" applyBorder="1"/>
    <xf numFmtId="0" fontId="1" fillId="0" borderId="34" xfId="0" applyFont="1" applyBorder="1"/>
    <xf numFmtId="0" fontId="8" fillId="3" borderId="35" xfId="1" applyFont="1" applyBorder="1"/>
    <xf numFmtId="0" fontId="1" fillId="0" borderId="35" xfId="0" applyFont="1" applyBorder="1"/>
    <xf numFmtId="0" fontId="0" fillId="0" borderId="36" xfId="0" applyBorder="1"/>
    <xf numFmtId="0" fontId="1" fillId="0" borderId="37" xfId="0" applyFont="1" applyBorder="1"/>
    <xf numFmtId="0" fontId="0" fillId="0" borderId="38" xfId="0" applyBorder="1"/>
    <xf numFmtId="0" fontId="2" fillId="3" borderId="39" xfId="1" applyBorder="1"/>
    <xf numFmtId="0" fontId="0" fillId="8" borderId="0" xfId="0" applyFill="1"/>
    <xf numFmtId="0" fontId="0" fillId="8" borderId="39" xfId="0" applyFill="1" applyBorder="1"/>
    <xf numFmtId="0" fontId="0" fillId="8" borderId="36" xfId="0" applyFill="1" applyBorder="1"/>
    <xf numFmtId="0" fontId="0" fillId="8" borderId="40" xfId="0" applyFill="1" applyBorder="1"/>
    <xf numFmtId="0" fontId="0" fillId="9" borderId="0" xfId="0" applyFill="1"/>
    <xf numFmtId="0" fontId="0" fillId="10" borderId="0" xfId="0" applyFill="1"/>
    <xf numFmtId="0" fontId="3" fillId="10" borderId="0" xfId="2" applyFill="1"/>
    <xf numFmtId="0" fontId="1" fillId="10" borderId="35" xfId="0" applyFont="1" applyFill="1" applyBorder="1"/>
    <xf numFmtId="0" fontId="0" fillId="10" borderId="31" xfId="0" applyFill="1" applyBorder="1"/>
    <xf numFmtId="0" fontId="0" fillId="10" borderId="28" xfId="0" applyFill="1" applyBorder="1"/>
    <xf numFmtId="0" fontId="0" fillId="10" borderId="30" xfId="0" applyFill="1" applyBorder="1"/>
  </cellXfs>
  <cellStyles count="4">
    <cellStyle name="Accent3" xfId="3" builtinId="37"/>
    <cellStyle name="Good" xfId="1" builtinId="26"/>
    <cellStyle name="Neutral" xfId="2" builtinId="28"/>
    <cellStyle name="Normal" xfId="0" builtinId="0"/>
  </cellStyles>
  <dxfs count="242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T47"/>
  <sheetViews>
    <sheetView zoomScale="85" zoomScaleNormal="85" workbookViewId="0">
      <selection activeCell="B12" sqref="B12"/>
    </sheetView>
  </sheetViews>
  <sheetFormatPr defaultRowHeight="15"/>
  <cols>
    <col min="1" max="1" width="9.7109375" bestFit="1" customWidth="1"/>
    <col min="2" max="2" width="9.7109375" customWidth="1"/>
    <col min="3" max="3" width="18.28515625" bestFit="1" customWidth="1"/>
    <col min="4" max="4" width="13.140625" customWidth="1"/>
    <col min="5" max="5" width="19.5703125" customWidth="1"/>
  </cols>
  <sheetData>
    <row r="1" spans="1:71">
      <c r="G1" t="s">
        <v>0</v>
      </c>
      <c r="H1" t="s">
        <v>1</v>
      </c>
      <c r="J1" t="s">
        <v>2</v>
      </c>
      <c r="K1" t="s">
        <v>3</v>
      </c>
      <c r="S1" t="s">
        <v>1</v>
      </c>
      <c r="U1" t="s">
        <v>2</v>
      </c>
      <c r="V1" t="s">
        <v>3</v>
      </c>
    </row>
    <row r="2" spans="1:71">
      <c r="G2" t="s">
        <v>4</v>
      </c>
      <c r="H2">
        <v>1</v>
      </c>
      <c r="I2">
        <v>1</v>
      </c>
      <c r="J2">
        <v>1</v>
      </c>
      <c r="K2">
        <v>2</v>
      </c>
      <c r="L2">
        <v>3</v>
      </c>
      <c r="M2" t="s">
        <v>5</v>
      </c>
      <c r="N2">
        <v>1</v>
      </c>
      <c r="O2">
        <v>1</v>
      </c>
      <c r="P2">
        <v>1</v>
      </c>
      <c r="Q2">
        <v>1</v>
      </c>
      <c r="S2">
        <v>1</v>
      </c>
      <c r="T2">
        <v>1</v>
      </c>
      <c r="U2">
        <v>1</v>
      </c>
      <c r="V2">
        <v>2</v>
      </c>
      <c r="W2">
        <v>3</v>
      </c>
      <c r="X2" t="s">
        <v>5</v>
      </c>
      <c r="Y2">
        <v>1</v>
      </c>
      <c r="Z2">
        <v>1</v>
      </c>
      <c r="AA2">
        <v>1</v>
      </c>
      <c r="AB2">
        <v>1</v>
      </c>
    </row>
    <row r="3" spans="1:71">
      <c r="B3" t="s">
        <v>6</v>
      </c>
      <c r="D3" t="s">
        <v>6</v>
      </c>
      <c r="G3" t="s">
        <v>7</v>
      </c>
      <c r="H3" t="s">
        <v>8</v>
      </c>
      <c r="I3" t="s">
        <v>8</v>
      </c>
      <c r="J3" t="s">
        <v>8</v>
      </c>
      <c r="K3" t="s">
        <v>8</v>
      </c>
      <c r="L3" t="s">
        <v>8</v>
      </c>
      <c r="M3" t="s">
        <v>8</v>
      </c>
      <c r="N3" t="s">
        <v>8</v>
      </c>
      <c r="O3" t="s">
        <v>8</v>
      </c>
      <c r="P3" t="s">
        <v>8</v>
      </c>
      <c r="Q3" t="s">
        <v>8</v>
      </c>
      <c r="S3" t="s">
        <v>8</v>
      </c>
      <c r="T3" t="s">
        <v>8</v>
      </c>
      <c r="U3" t="s">
        <v>8</v>
      </c>
      <c r="V3" t="s">
        <v>8</v>
      </c>
      <c r="W3" t="s">
        <v>8</v>
      </c>
      <c r="X3" t="s">
        <v>8</v>
      </c>
      <c r="Y3" t="s">
        <v>8</v>
      </c>
      <c r="Z3" t="s">
        <v>8</v>
      </c>
      <c r="AA3" t="s">
        <v>8</v>
      </c>
      <c r="AB3" t="s">
        <v>8</v>
      </c>
    </row>
    <row r="4" spans="1:71">
      <c r="G4" t="s">
        <v>9</v>
      </c>
      <c r="L4" t="s">
        <v>10</v>
      </c>
      <c r="O4" t="s">
        <v>10</v>
      </c>
      <c r="Q4" t="s">
        <v>11</v>
      </c>
      <c r="W4" t="s">
        <v>10</v>
      </c>
      <c r="Z4" t="s">
        <v>10</v>
      </c>
      <c r="AB4" t="s">
        <v>11</v>
      </c>
    </row>
    <row r="5" spans="1:71">
      <c r="A5" t="s">
        <v>12</v>
      </c>
      <c r="B5" t="s">
        <v>13</v>
      </c>
      <c r="C5" t="s">
        <v>14</v>
      </c>
      <c r="D5" t="s">
        <v>15</v>
      </c>
      <c r="G5" s="1" t="s">
        <v>16</v>
      </c>
      <c r="H5" s="1" t="s">
        <v>17</v>
      </c>
      <c r="I5" s="1" t="s">
        <v>18</v>
      </c>
      <c r="J5" s="1" t="s">
        <v>19</v>
      </c>
      <c r="K5" s="1" t="s">
        <v>20</v>
      </c>
      <c r="L5" s="1" t="s">
        <v>21</v>
      </c>
      <c r="M5" s="1" t="s">
        <v>22</v>
      </c>
      <c r="N5" s="1" t="s">
        <v>23</v>
      </c>
      <c r="O5" s="1" t="s">
        <v>24</v>
      </c>
      <c r="P5" s="1" t="s">
        <v>25</v>
      </c>
      <c r="Q5" s="1" t="s">
        <v>26</v>
      </c>
    </row>
    <row r="6" spans="1:71">
      <c r="A6" s="2" t="s">
        <v>27</v>
      </c>
      <c r="B6" t="e">
        <f>INDEX(Soundmap,MATCH(TRUE,match_exact_ind,0),1)</f>
        <v>#N/A</v>
      </c>
      <c r="C6" t="s">
        <v>28</v>
      </c>
      <c r="D6">
        <f>MATCH(C6,Skale!B:B,0)</f>
        <v>30</v>
      </c>
      <c r="G6" t="str">
        <f>INDEX(Skale!C:C,scale_idx)</f>
        <v xml:space="preserve">1 3 5 8 10 13        </v>
      </c>
      <c r="H6">
        <f>INDEX(Skale!D:D,scale_idx)</f>
        <v>1</v>
      </c>
      <c r="I6">
        <f>INDEX(Skale!E:E,scale_idx)</f>
        <v>3</v>
      </c>
      <c r="J6">
        <f>INDEX(Skale!F:F,scale_idx)</f>
        <v>5</v>
      </c>
      <c r="K6">
        <f>INDEX(Skale!G:G,scale_idx)</f>
        <v>8</v>
      </c>
      <c r="L6">
        <f>INDEX(Skale!H:H,scale_idx)</f>
        <v>10</v>
      </c>
      <c r="M6">
        <f>INDEX(Skale!I:I,scale_idx)</f>
        <v>13</v>
      </c>
      <c r="N6" t="str">
        <f>INDEX(Skale!J:J,scale_idx)</f>
        <v>x</v>
      </c>
      <c r="O6" t="str">
        <f>INDEX(Skale!K:K,scale_idx)</f>
        <v>x</v>
      </c>
      <c r="P6" t="str">
        <f>INDEX(Skale!L:L,scale_idx)</f>
        <v>x</v>
      </c>
      <c r="Q6" t="str">
        <f>INDEX(Skale!M:M,scale_idx)</f>
        <v>x</v>
      </c>
    </row>
    <row r="7" spans="1:71">
      <c r="H7" t="e">
        <f t="shared" ref="H7:Q7" si="0">H6+root_note_idx</f>
        <v>#N/A</v>
      </c>
      <c r="I7" t="e">
        <f t="shared" si="0"/>
        <v>#N/A</v>
      </c>
      <c r="J7" t="e">
        <f t="shared" si="0"/>
        <v>#N/A</v>
      </c>
      <c r="K7" t="e">
        <f t="shared" si="0"/>
        <v>#N/A</v>
      </c>
      <c r="L7" t="e">
        <f t="shared" si="0"/>
        <v>#N/A</v>
      </c>
      <c r="M7" t="e">
        <f t="shared" si="0"/>
        <v>#N/A</v>
      </c>
      <c r="N7" t="e">
        <f t="shared" si="0"/>
        <v>#VALUE!</v>
      </c>
      <c r="O7" t="e">
        <f t="shared" si="0"/>
        <v>#VALUE!</v>
      </c>
      <c r="P7" t="e">
        <f t="shared" si="0"/>
        <v>#VALUE!</v>
      </c>
      <c r="Q7" t="e">
        <f t="shared" si="0"/>
        <v>#VALUE!</v>
      </c>
    </row>
    <row r="8" spans="1:71" ht="15.75" thickBot="1">
      <c r="H8" t="e">
        <f t="shared" ref="H8:Q8" si="1">VLOOKUP(H7-1,Soundmap,2,0)</f>
        <v>#N/A</v>
      </c>
      <c r="I8" t="e">
        <f t="shared" si="1"/>
        <v>#N/A</v>
      </c>
      <c r="J8" t="e">
        <f t="shared" si="1"/>
        <v>#N/A</v>
      </c>
      <c r="K8" t="e">
        <f t="shared" si="1"/>
        <v>#N/A</v>
      </c>
      <c r="L8" t="e">
        <f t="shared" si="1"/>
        <v>#N/A</v>
      </c>
      <c r="M8" t="e">
        <f t="shared" si="1"/>
        <v>#N/A</v>
      </c>
      <c r="N8" t="e">
        <f t="shared" si="1"/>
        <v>#VALUE!</v>
      </c>
      <c r="O8" t="e">
        <f t="shared" si="1"/>
        <v>#VALUE!</v>
      </c>
      <c r="P8" t="e">
        <f t="shared" si="1"/>
        <v>#VALUE!</v>
      </c>
      <c r="Q8" t="e">
        <f t="shared" si="1"/>
        <v>#VALUE!</v>
      </c>
    </row>
    <row r="9" spans="1:71" ht="15.75" thickBot="1">
      <c r="H9" s="5" t="str">
        <f>IFERROR(H1&amp;VLOOKUP(INDEX(Skale!D:D,scale_idx)+root_note_idx-1,Soundmap,2,0)&amp;H2&amp;H3,"")&amp;H4</f>
        <v/>
      </c>
      <c r="I9" s="6" t="str">
        <f>IFERROR(I1&amp;VLOOKUP(INDEX(Skale!E:E,scale_idx)+root_note_idx-1,Soundmap,2,0)&amp;I2&amp;I3,"")&amp;I4</f>
        <v/>
      </c>
      <c r="J9" s="6" t="str">
        <f>IFERROR(J1&amp;VLOOKUP(INDEX(Skale!F:F,scale_idx)+root_note_idx-1,Soundmap,2,0)&amp;J2&amp;J3,"")&amp;J4</f>
        <v/>
      </c>
      <c r="K9" s="6" t="str">
        <f>IFERROR(K1&amp;VLOOKUP(INDEX(Skale!G:G,scale_idx)+root_note_idx-1,Soundmap,2,0)&amp;K2&amp;K3,"")&amp;K4</f>
        <v/>
      </c>
      <c r="L9" s="6" t="str">
        <f>IFERROR(L1&amp;VLOOKUP(INDEX(Skale!H:H,scale_idx)+root_note_idx-1,Soundmap,2,0)&amp;L2&amp;L3,"")&amp;L4</f>
        <v>|</v>
      </c>
      <c r="M9" s="6" t="str">
        <f>IFERROR(M1&amp;VLOOKUP(INDEX(Skale!I:I,scale_idx)+root_note_idx-1,Soundmap,2,0)&amp;M2&amp;M3,"")&amp;M4</f>
        <v/>
      </c>
      <c r="N9" s="6" t="str">
        <f>IFERROR(N1&amp;VLOOKUP(INDEX(Skale!J:J,scale_idx)+root_note_idx-1,Soundmap,2,0)&amp;N2&amp;N3,"")&amp;N4</f>
        <v/>
      </c>
      <c r="O9" s="6" t="str">
        <f>IFERROR(O1&amp;VLOOKUP(INDEX(Skale!K:K,scale_idx)+root_note_idx-1,Soundmap,2,0)&amp;O2&amp;O3,"")&amp;O4</f>
        <v>|</v>
      </c>
      <c r="P9" s="6" t="str">
        <f>IFERROR(P1&amp;VLOOKUP(INDEX(Skale!L:L,scale_idx)+root_note_idx-1,Soundmap,2,0)&amp;P2&amp;P3,"")&amp;P4</f>
        <v/>
      </c>
      <c r="Q9" s="6" t="str">
        <f>IFERROR(Q1&amp;VLOOKUP(INDEX(Skale!M:M,scale_idx)+root_note_idx-1,Soundmap,2,0)&amp;Q2&amp;Q3,"")&amp;Q4</f>
        <v>:|</v>
      </c>
      <c r="R9" s="7" t="str">
        <f>CONCATENATE(H9,I9,J9,K9,L9,M9,N9,O9,P9,Q9)</f>
        <v>||:|</v>
      </c>
    </row>
    <row r="16" spans="1:71">
      <c r="G16" t="s">
        <v>29</v>
      </c>
      <c r="H16">
        <v>-10</v>
      </c>
      <c r="I16">
        <v>-9</v>
      </c>
      <c r="J16">
        <v>-8</v>
      </c>
      <c r="K16">
        <v>-7</v>
      </c>
      <c r="L16">
        <v>-6</v>
      </c>
      <c r="M16">
        <v>-5</v>
      </c>
      <c r="N16">
        <v>-4</v>
      </c>
      <c r="O16">
        <v>-3</v>
      </c>
      <c r="P16">
        <v>-2</v>
      </c>
      <c r="Q16">
        <v>-1</v>
      </c>
      <c r="R16">
        <v>0</v>
      </c>
      <c r="S16">
        <v>1</v>
      </c>
      <c r="T16">
        <v>2</v>
      </c>
      <c r="U16">
        <v>3</v>
      </c>
      <c r="V16">
        <v>4</v>
      </c>
      <c r="W16">
        <v>5</v>
      </c>
      <c r="X16">
        <v>6</v>
      </c>
      <c r="Y16">
        <v>7</v>
      </c>
      <c r="Z16">
        <v>8</v>
      </c>
      <c r="AA16">
        <v>9</v>
      </c>
      <c r="AB16">
        <v>10</v>
      </c>
      <c r="AC16">
        <v>11</v>
      </c>
      <c r="AD16">
        <v>12</v>
      </c>
      <c r="AE16">
        <v>13</v>
      </c>
      <c r="AF16">
        <v>14</v>
      </c>
      <c r="AG16">
        <v>15</v>
      </c>
      <c r="AH16">
        <v>16</v>
      </c>
      <c r="AI16">
        <v>17</v>
      </c>
      <c r="AJ16">
        <v>18</v>
      </c>
      <c r="AK16">
        <v>19</v>
      </c>
      <c r="AL16">
        <v>20</v>
      </c>
      <c r="AM16">
        <v>21</v>
      </c>
      <c r="AN16">
        <v>22</v>
      </c>
      <c r="AO16">
        <v>23</v>
      </c>
      <c r="AP16">
        <v>24</v>
      </c>
      <c r="AQ16">
        <v>25</v>
      </c>
      <c r="AR16">
        <v>26</v>
      </c>
      <c r="AS16">
        <v>27</v>
      </c>
      <c r="AT16">
        <v>28</v>
      </c>
      <c r="AU16">
        <v>29</v>
      </c>
      <c r="AV16">
        <v>30</v>
      </c>
      <c r="AW16">
        <v>31</v>
      </c>
      <c r="AX16">
        <v>32</v>
      </c>
      <c r="AY16">
        <v>33</v>
      </c>
      <c r="AZ16">
        <v>34</v>
      </c>
      <c r="BA16">
        <v>35</v>
      </c>
      <c r="BB16">
        <v>36</v>
      </c>
      <c r="BC16">
        <v>37</v>
      </c>
      <c r="BD16">
        <v>38</v>
      </c>
      <c r="BE16">
        <v>39</v>
      </c>
      <c r="BF16">
        <v>40</v>
      </c>
      <c r="BG16">
        <v>41</v>
      </c>
      <c r="BH16">
        <v>42</v>
      </c>
      <c r="BI16">
        <v>43</v>
      </c>
      <c r="BJ16">
        <v>44</v>
      </c>
      <c r="BK16">
        <v>45</v>
      </c>
      <c r="BL16">
        <v>46</v>
      </c>
      <c r="BM16">
        <v>47</v>
      </c>
      <c r="BN16">
        <v>48</v>
      </c>
      <c r="BO16">
        <v>49</v>
      </c>
      <c r="BP16">
        <v>50</v>
      </c>
      <c r="BQ16">
        <v>51</v>
      </c>
      <c r="BR16">
        <v>52</v>
      </c>
      <c r="BS16">
        <v>53</v>
      </c>
    </row>
    <row r="17" spans="1:72">
      <c r="G17" t="s">
        <v>30</v>
      </c>
      <c r="H17">
        <f>INDEX(Skale!Z:Z,$D$24)</f>
        <v>-40</v>
      </c>
      <c r="I17">
        <f>INDEX(Skale!AA:AA,$D$24)</f>
        <v>-35</v>
      </c>
      <c r="J17">
        <f>INDEX(Skale!AB:AB,$D$24)</f>
        <v>-32</v>
      </c>
      <c r="K17">
        <f>INDEX(Skale!AC:AC,$D$24)</f>
        <v>-28</v>
      </c>
      <c r="L17">
        <f>INDEX(Skale!AD:AD,$D$24)</f>
        <v>-23</v>
      </c>
      <c r="M17">
        <f>INDEX(Skale!AE:AE,$D$24)</f>
        <v>-20</v>
      </c>
      <c r="N17">
        <f>INDEX(Skale!AF:AF,$D$24)</f>
        <v>-16</v>
      </c>
      <c r="O17">
        <f>INDEX(Skale!AG:AG,$D$24)</f>
        <v>-11</v>
      </c>
      <c r="P17">
        <f>INDEX(Skale!AH:AH,$D$24)</f>
        <v>-8</v>
      </c>
      <c r="Q17">
        <f>INDEX(Skale!AI:AI,$D$24)</f>
        <v>-4</v>
      </c>
      <c r="R17">
        <f>INDEX(Skale!AJ:AJ,$D$24)</f>
        <v>1</v>
      </c>
      <c r="S17">
        <f>INDEX(Skale!AK:AK,$D$24)</f>
        <v>4</v>
      </c>
      <c r="T17">
        <f>INDEX(Skale!AL:AL,$D$24)</f>
        <v>8</v>
      </c>
      <c r="U17">
        <f>INDEX(Skale!AM:AM,$D$24)</f>
        <v>13</v>
      </c>
      <c r="V17">
        <f>INDEX(Skale!AN:AN,$D$24)</f>
        <v>16</v>
      </c>
      <c r="W17">
        <f>INDEX(Skale!AO:AO,$D$24)</f>
        <v>20</v>
      </c>
      <c r="X17">
        <f>INDEX(Skale!AP:AP,$D$24)</f>
        <v>25</v>
      </c>
      <c r="Y17">
        <f>INDEX(Skale!AQ:AQ,$D$24)</f>
        <v>28</v>
      </c>
      <c r="Z17">
        <f>INDEX(Skale!AR:AR,$D$24)</f>
        <v>32</v>
      </c>
      <c r="AA17">
        <f>INDEX(Skale!AS:AS,$D$24)</f>
        <v>37</v>
      </c>
      <c r="AB17">
        <f>INDEX(Skale!AT:AT,$D$24)</f>
        <v>40</v>
      </c>
      <c r="AC17">
        <f>INDEX(Skale!AU:AU,$D$24)</f>
        <v>44</v>
      </c>
      <c r="AD17">
        <f>INDEX(Skale!AV:AV,$D$24)</f>
        <v>49</v>
      </c>
      <c r="AE17">
        <f>INDEX(Skale!AW:AW,$D$24)</f>
        <v>52</v>
      </c>
      <c r="AF17">
        <f>INDEX(Skale!AX:AX,$D$24)</f>
        <v>56</v>
      </c>
      <c r="AG17">
        <f>INDEX(Skale!AY:AY,$D$24)</f>
        <v>61</v>
      </c>
      <c r="AH17">
        <f>INDEX(Skale!AZ:AZ,$D$24)</f>
        <v>64</v>
      </c>
      <c r="AI17">
        <f>INDEX(Skale!BA:BA,$D$24)</f>
        <v>68</v>
      </c>
      <c r="AJ17">
        <f>INDEX(Skale!BB:BB,$D$24)</f>
        <v>73</v>
      </c>
      <c r="AK17">
        <f>INDEX(Skale!BC:BC,$D$24)</f>
        <v>76</v>
      </c>
      <c r="AL17">
        <f>INDEX(Skale!BD:BD,$D$24)</f>
        <v>80</v>
      </c>
      <c r="AM17">
        <f>INDEX(Skale!BE:BE,$D$24)</f>
        <v>85</v>
      </c>
      <c r="AN17">
        <f>INDEX(Skale!BF:BF,$D$24)</f>
        <v>88</v>
      </c>
      <c r="AO17">
        <f>INDEX(Skale!BG:BG,$D$24)</f>
        <v>92</v>
      </c>
      <c r="AP17">
        <f>INDEX(Skale!BH:BH,$D$24)</f>
        <v>97</v>
      </c>
      <c r="AQ17">
        <f>INDEX(Skale!BI:BI,$D$24)</f>
        <v>100</v>
      </c>
      <c r="AR17">
        <f>INDEX(Skale!BJ:BJ,$D$24)</f>
        <v>104</v>
      </c>
      <c r="AS17">
        <f>INDEX(Skale!BK:BK,$D$24)</f>
        <v>109</v>
      </c>
      <c r="AT17">
        <f>INDEX(Skale!BL:BL,$D$24)</f>
        <v>112</v>
      </c>
      <c r="AU17">
        <f>INDEX(Skale!BM:BM,$D$24)</f>
        <v>116</v>
      </c>
      <c r="AV17">
        <f>INDEX(Skale!BN:BN,$D$24)</f>
        <v>121</v>
      </c>
      <c r="AW17">
        <f>INDEX(Skale!BO:BO,$D$24)</f>
        <v>124</v>
      </c>
      <c r="AX17">
        <f>INDEX(Skale!BP:BP,$D$24)</f>
        <v>128</v>
      </c>
      <c r="AY17">
        <f>INDEX(Skale!BQ:BQ,$D$24)</f>
        <v>133</v>
      </c>
      <c r="AZ17">
        <f>INDEX(Skale!BR:BR,$D$24)</f>
        <v>136</v>
      </c>
      <c r="BA17">
        <f>INDEX(Skale!BS:BS,$D$24)</f>
        <v>140</v>
      </c>
      <c r="BB17">
        <f>INDEX(Skale!BT:BT,$D$24)</f>
        <v>145</v>
      </c>
      <c r="BC17">
        <f>INDEX(Skale!BU:BU,$D$24)</f>
        <v>148</v>
      </c>
      <c r="BD17">
        <f>INDEX(Skale!BV:BV,$D$24)</f>
        <v>152</v>
      </c>
      <c r="BE17">
        <f>INDEX(Skale!BW:BW,$D$24)</f>
        <v>157</v>
      </c>
      <c r="BF17">
        <f>INDEX(Skale!BX:BX,$D$24)</f>
        <v>160</v>
      </c>
      <c r="BG17">
        <f>INDEX(Skale!BY:BY,$D$24)</f>
        <v>164</v>
      </c>
      <c r="BH17">
        <f>INDEX(Skale!BZ:BZ,$D$24)</f>
        <v>169</v>
      </c>
      <c r="BI17">
        <f>INDEX(Skale!CA:CA,$D$24)</f>
        <v>172</v>
      </c>
      <c r="BJ17">
        <f>INDEX(Skale!CB:CB,$D$24)</f>
        <v>0</v>
      </c>
      <c r="BK17" t="str">
        <f>INDEX(Skale!CC:CC,$D$24)</f>
        <v xml:space="preserve">3 3 molowy Xm </v>
      </c>
      <c r="BL17">
        <f>INDEX(Skale!CD:CD,$D$24)</f>
        <v>0</v>
      </c>
      <c r="BM17">
        <f>INDEX(Skale!CE:CE,$D$24)</f>
        <v>0</v>
      </c>
      <c r="BN17">
        <f>INDEX(Skale!CF:CF,$D$24)</f>
        <v>0</v>
      </c>
      <c r="BO17">
        <f>INDEX(Skale!CG:CG,$D$24)</f>
        <v>0</v>
      </c>
      <c r="BP17">
        <f>INDEX(Skale!CH:CH,$D$24)</f>
        <v>0</v>
      </c>
      <c r="BQ17">
        <f>INDEX(Skale!CI:CI,$D$24)</f>
        <v>0</v>
      </c>
      <c r="BR17">
        <f>INDEX(Skale!CJ:CJ,$D$24)</f>
        <v>0</v>
      </c>
      <c r="BS17">
        <f>INDEX(Skale!CK:CK,$D$24)</f>
        <v>0</v>
      </c>
    </row>
    <row r="18" spans="1:72">
      <c r="E18" t="s">
        <v>31</v>
      </c>
    </row>
    <row r="19" spans="1:72">
      <c r="D19" t="s">
        <v>0</v>
      </c>
      <c r="F19">
        <f>IFERROR(MATCH($E$26&amp;G19,Rytmika!A:A,0),MATCH($E$27&amp;G19,Rytmika!A:A,0))</f>
        <v>7</v>
      </c>
      <c r="G19" t="s">
        <v>0</v>
      </c>
      <c r="H19" t="str">
        <f>IF(ISNA(MATCH(INDEX(Rytmika!F:F,$F19),{"x";"0";0},0)),INDEX(Rytmika!F:F,$F19),"")</f>
        <v/>
      </c>
      <c r="I19" t="str">
        <f>IF(ISNA(MATCH(INDEX(Rytmika!G:G,$F19),{"x";"0";0},0)),INDEX(Rytmika!G:G,$F19),"")</f>
        <v/>
      </c>
      <c r="J19" t="str">
        <f>IF(ISNA(MATCH(INDEX(Rytmika!H:H,$F19),{"x";"0";0},0)),INDEX(Rytmika!H:H,$F19),"")</f>
        <v/>
      </c>
      <c r="K19" t="str">
        <f>IF(ISNA(MATCH(INDEX(Rytmika!I:I,$F19),{"x";"0";0},0)),INDEX(Rytmika!I:I,$F19),"")</f>
        <v/>
      </c>
      <c r="L19" t="str">
        <f>IF(ISNA(MATCH(INDEX(Rytmika!J:J,$F19),{"x";"0";0},0)),INDEX(Rytmika!J:J,$F19),"")</f>
        <v/>
      </c>
      <c r="M19" t="str">
        <f>IF(ISNA(MATCH(INDEX(Rytmika!K:K,$F19),{"x";"0";0},0)),INDEX(Rytmika!K:K,$F19),"")</f>
        <v/>
      </c>
      <c r="N19" t="str">
        <f>IF(ISNA(MATCH(INDEX(Rytmika!L:L,$F19),{"x";"0";0},0)),INDEX(Rytmika!L:L,$F19),"")</f>
        <v/>
      </c>
      <c r="O19" t="str">
        <f>IF(ISNA(MATCH(INDEX(Rytmika!M:M,$F19),{"x";"0";0},0)),INDEX(Rytmika!M:M,$F19),"")</f>
        <v/>
      </c>
      <c r="P19" t="str">
        <f>IF(ISNA(MATCH(INDEX(Rytmika!N:N,$F19),{"x";"0";0},0)),INDEX(Rytmika!N:N,$F19),"")</f>
        <v/>
      </c>
      <c r="Q19" t="str">
        <f>IF(ISNA(MATCH(INDEX(Rytmika!O:O,$F19),{"x";"0";0},0)),INDEX(Rytmika!O:O,$F19),"")</f>
        <v/>
      </c>
      <c r="R19" t="str">
        <f>IF(ISNA(MATCH(INDEX(Rytmika!P:P,$F19),{"x";"0";0},0)),INDEX(Rytmika!P:P,$F19),"")</f>
        <v/>
      </c>
      <c r="S19" t="str">
        <f>IF(ISNA(MATCH(INDEX(Rytmika!Q:Q,$F19),{"x";"0";0},0)),INDEX(Rytmika!Q:Q,$F19),"")</f>
        <v/>
      </c>
      <c r="T19" t="str">
        <f>IF(ISNA(MATCH(INDEX(Rytmika!R:R,$F19),{"x";"0";0},0)),INDEX(Rytmika!R:R,$F19),"")</f>
        <v/>
      </c>
      <c r="U19" t="str">
        <f>IF(ISNA(MATCH(INDEX(Rytmika!S:S,$F19),{"x";"0";0},0)),INDEX(Rytmika!S:S,$F19),"")</f>
        <v/>
      </c>
      <c r="V19" t="str">
        <f>IF(ISNA(MATCH(INDEX(Rytmika!T:T,$F19),{"x";"0";0},0)),INDEX(Rytmika!T:T,$F19),"")</f>
        <v/>
      </c>
      <c r="W19" t="str">
        <f>IF(ISNA(MATCH(INDEX(Rytmika!U:U,$F19),{"x";"0";0},0)),INDEX(Rytmika!U:U,$F19),"")</f>
        <v/>
      </c>
      <c r="X19" t="str">
        <f>IF(ISNA(MATCH(INDEX(Rytmika!V:V,$F19),{"x";"0";0},0)),INDEX(Rytmika!V:V,$F19),"")</f>
        <v/>
      </c>
      <c r="Y19" t="str">
        <f>IF(ISNA(MATCH(INDEX(Rytmika!W:W,$F19),{"x";"0";0},0)),INDEX(Rytmika!W:W,$F19),"")</f>
        <v/>
      </c>
      <c r="Z19" t="str">
        <f>IF(ISNA(MATCH(INDEX(Rytmika!X:X,$F19),{"x";"0";0},0)),INDEX(Rytmika!X:X,$F19),"")</f>
        <v/>
      </c>
      <c r="AA19" t="str">
        <f>IF(ISNA(MATCH(INDEX(Rytmika!Y:Y,$F19),{"x";"0";0},0)),INDEX(Rytmika!Y:Y,$F19),"")</f>
        <v/>
      </c>
      <c r="AB19" t="str">
        <f>IF(ISNA(MATCH(INDEX(Rytmika!Z:Z,$F19),{"x";"0";0},0)),INDEX(Rytmika!Z:Z,$F19),"")</f>
        <v/>
      </c>
      <c r="AC19" t="str">
        <f>IF(ISNA(MATCH(INDEX(Rytmika!AA:AA,$F19),{"x";"0";0},0)),INDEX(Rytmika!AA:AA,$F19),"")</f>
        <v/>
      </c>
      <c r="AD19" t="str">
        <f>IF(ISNA(MATCH(INDEX(Rytmika!AB:AB,$F19),{"x";"0";0},0)),INDEX(Rytmika!AB:AB,$F19),"")</f>
        <v/>
      </c>
      <c r="AE19" t="str">
        <f>IF(ISNA(MATCH(INDEX(Rytmika!AC:AC,$F19),{"x";"0";0},0)),INDEX(Rytmika!AC:AC,$F19),"")</f>
        <v/>
      </c>
      <c r="AF19" t="str">
        <f>IF(ISNA(MATCH(INDEX(Rytmika!AD:AD,$F19),{"x";"0";0},0)),INDEX(Rytmika!AD:AD,$F19),"")</f>
        <v/>
      </c>
      <c r="AG19" t="str">
        <f>IF(ISNA(MATCH(INDEX(Rytmika!AE:AE,$F19),{"x";"0";0},0)),INDEX(Rytmika!AE:AE,$F19),"")</f>
        <v/>
      </c>
      <c r="AH19" t="str">
        <f>IF(ISNA(MATCH(INDEX(Rytmika!AF:AF,$F19),{"x";"0";0},0)),INDEX(Rytmika!AF:AF,$F19),"")</f>
        <v/>
      </c>
      <c r="AI19" t="str">
        <f>IF(ISNA(MATCH(INDEX(Rytmika!AG:AG,$F19),{"x";"0";0},0)),INDEX(Rytmika!AG:AG,$F19),"")</f>
        <v/>
      </c>
      <c r="AJ19" t="str">
        <f>IF(ISNA(MATCH(INDEX(Rytmika!AH:AH,$F19),{"x";"0";0},0)),INDEX(Rytmika!AH:AH,$F19),"")</f>
        <v/>
      </c>
      <c r="AK19" t="str">
        <f>IF(ISNA(MATCH(INDEX(Rytmika!AI:AI,$F19),{"x";"0";0},0)),INDEX(Rytmika!AI:AI,$F19),"")</f>
        <v/>
      </c>
      <c r="AL19" t="str">
        <f>IF(ISNA(MATCH(INDEX(Rytmika!AJ:AJ,$F19),{"x";"0";0},0)),INDEX(Rytmika!AJ:AJ,$F19),"")</f>
        <v/>
      </c>
      <c r="AM19" t="str">
        <f>IF(ISNA(MATCH(INDEX(Rytmika!AK:AK,$F19),{"x";"0";0},0)),INDEX(Rytmika!AK:AK,$F19),"")</f>
        <v/>
      </c>
      <c r="AN19" t="str">
        <f>IF(ISNA(MATCH(INDEX(Rytmika!AL:AL,$F19),{"x";"0";0},0)),INDEX(Rytmika!AL:AL,$F19),"")</f>
        <v/>
      </c>
      <c r="AO19" t="str">
        <f>IF(ISNA(MATCH(INDEX(Rytmika!AM:AM,$F19),{"x";"0";0},0)),INDEX(Rytmika!AM:AM,$F19),"")</f>
        <v/>
      </c>
      <c r="AP19" t="str">
        <f>IF(ISNA(MATCH(INDEX(Rytmika!AN:AN,$F19),{"x";"0";0},0)),INDEX(Rytmika!AN:AN,$F19),"")</f>
        <v/>
      </c>
      <c r="AQ19" t="str">
        <f>IF(ISNA(MATCH(INDEX(Rytmika!AO:AO,$F19),{"x";"0";0},0)),INDEX(Rytmika!AO:AO,$F19),"")</f>
        <v/>
      </c>
      <c r="AR19" t="str">
        <f>IF(ISNA(MATCH(INDEX(Rytmika!AP:AP,$F19),{"x";"0";0},0)),INDEX(Rytmika!AP:AP,$F19),"")</f>
        <v/>
      </c>
      <c r="AS19" t="str">
        <f>IF(ISNA(MATCH(INDEX(Rytmika!AQ:AQ,$F19),{"x";"0";0},0)),INDEX(Rytmika!AQ:AQ,$F19),"")</f>
        <v/>
      </c>
      <c r="AT19" t="str">
        <f>IF(ISNA(MATCH(INDEX(Rytmika!AR:AR,$F19),{"x";"0";0},0)),INDEX(Rytmika!AR:AR,$F19),"")</f>
        <v/>
      </c>
      <c r="AU19" t="str">
        <f>IF(ISNA(MATCH(INDEX(Rytmika!AS:AS,$F19),{"x";"0";0},0)),INDEX(Rytmika!AS:AS,$F19),"")</f>
        <v/>
      </c>
      <c r="AV19" t="str">
        <f>IF(ISNA(MATCH(INDEX(Rytmika!AT:AT,$F19),{"x";"0";0},0)),INDEX(Rytmika!AT:AT,$F19),"")</f>
        <v/>
      </c>
      <c r="AW19" t="str">
        <f>IF(ISNA(MATCH(INDEX(Rytmika!AU:AU,$F19),{"x";"0";0},0)),INDEX(Rytmika!AU:AU,$F19),"")</f>
        <v/>
      </c>
      <c r="AX19" t="str">
        <f>IF(ISNA(MATCH(INDEX(Rytmika!AV:AV,$F19),{"x";"0";0},0)),INDEX(Rytmika!AV:AV,$F19),"")</f>
        <v/>
      </c>
      <c r="AY19" t="str">
        <f>IF(ISNA(MATCH(INDEX(Rytmika!AW:AW,$F19),{"x";"0";0},0)),INDEX(Rytmika!AW:AW,$F19),"")</f>
        <v/>
      </c>
      <c r="AZ19" t="str">
        <f>IF(ISNA(MATCH(INDEX(Rytmika!AX:AX,$F19),{"x";"0";0},0)),INDEX(Rytmika!AX:AX,$F19),"")</f>
        <v/>
      </c>
      <c r="BA19" t="str">
        <f>IF(ISNA(MATCH(INDEX(Rytmika!AY:AY,$F19),{"x";"0";0},0)),INDEX(Rytmika!AY:AY,$F19),"")</f>
        <v/>
      </c>
      <c r="BB19" t="str">
        <f>IF(ISNA(MATCH(INDEX(Rytmika!AZ:AZ,$F19),{"x";"0";0},0)),INDEX(Rytmika!AZ:AZ,$F19),"")</f>
        <v/>
      </c>
      <c r="BC19" t="str">
        <f>IF(ISNA(MATCH(INDEX(Rytmika!BA:BA,$F19),{"x";"0";0},0)),INDEX(Rytmika!BA:BA,$F19),"")</f>
        <v/>
      </c>
      <c r="BD19" t="str">
        <f>IF(ISNA(MATCH(INDEX(Rytmika!BB:BB,$F19),{"x";"0";0},0)),INDEX(Rytmika!BB:BB,$F19),"")</f>
        <v/>
      </c>
      <c r="BE19" t="str">
        <f>IF(ISNA(MATCH(INDEX(Rytmika!BC:BC,$F19),{"x";"0";0},0)),INDEX(Rytmika!BC:BC,$F19),"")</f>
        <v/>
      </c>
      <c r="BF19" t="str">
        <f>IF(ISNA(MATCH(INDEX(Rytmika!BD:BD,$F19),{"x";"0";0},0)),INDEX(Rytmika!BD:BD,$F19),"")</f>
        <v/>
      </c>
      <c r="BG19" t="str">
        <f>IF(ISNA(MATCH(INDEX(Rytmika!BE:BE,$F19),{"x";"0";0},0)),INDEX(Rytmika!BE:BE,$F19),"")</f>
        <v/>
      </c>
      <c r="BH19" t="str">
        <f>IF(ISNA(MATCH(INDEX(Rytmika!BF:BF,$F19),{"x";"0";0},0)),INDEX(Rytmika!BF:BF,$F19),"")</f>
        <v/>
      </c>
      <c r="BI19" t="str">
        <f>IF(ISNA(MATCH(INDEX(Rytmika!BG:BG,$F19),{"x";"0";0},0)),INDEX(Rytmika!BG:BG,$F19),"")</f>
        <v/>
      </c>
      <c r="BJ19" t="str">
        <f>IF(ISNA(MATCH(INDEX(Rytmika!BH:BH,$F19),{"x";"0";0},0)),INDEX(Rytmika!BH:BH,$F19),"")</f>
        <v/>
      </c>
      <c r="BK19" t="str">
        <f>IF(ISNA(MATCH(INDEX(Rytmika!BI:BI,$F19),{"x";"0";0},0)),INDEX(Rytmika!BI:BI,$F19),"")</f>
        <v/>
      </c>
      <c r="BL19" t="str">
        <f>IF(ISNA(MATCH(INDEX(Rytmika!BJ:BJ,$F19),{"x";"0";0},0)),INDEX(Rytmika!BJ:BJ,$F19),"")</f>
        <v/>
      </c>
      <c r="BM19" t="str">
        <f>IF(ISNA(MATCH(INDEX(Rytmika!BK:BK,$F19),{"x";"0";0},0)),INDEX(Rytmika!BK:BK,$F19),"")</f>
        <v/>
      </c>
      <c r="BN19" t="str">
        <f>IF(ISNA(MATCH(INDEX(Rytmika!BL:BL,$F19),{"x";"0";0},0)),INDEX(Rytmika!BL:BL,$F19),"")</f>
        <v/>
      </c>
      <c r="BO19" t="str">
        <f>IF(ISNA(MATCH(INDEX(Rytmika!BM:BM,$F19),{"x";"0";0},0)),INDEX(Rytmika!BM:BM,$F19),"")</f>
        <v/>
      </c>
      <c r="BP19" t="str">
        <f>IF(ISNA(MATCH(INDEX(Rytmika!BN:BN,$F19),{"x";"0";0},0)),INDEX(Rytmika!BN:BN,$F19),"")</f>
        <v/>
      </c>
      <c r="BQ19" t="str">
        <f>IF(ISNA(MATCH(INDEX(Rytmika!BO:BO,$F19),{"x";"0";0},0)),INDEX(Rytmika!BO:BO,$F19),"")</f>
        <v/>
      </c>
      <c r="BR19" t="str">
        <f>IF(ISNA(MATCH(INDEX(Rytmika!BP:BP,$F19),{"x";"0";0},0)),INDEX(Rytmika!BP:BP,$F19),"")</f>
        <v/>
      </c>
      <c r="BS19" t="str">
        <f>IF(ISNA(MATCH(INDEX(Rytmika!BQ:BQ,$F19),{"x";"0";0},0)),INDEX(Rytmika!BQ:BQ,$F19),"")</f>
        <v/>
      </c>
    </row>
    <row r="20" spans="1:72">
      <c r="F20">
        <f>IFERROR(MATCH($E$26&amp;G20,Rytmika!A:A,0),MATCH($E$27&amp;G20,Rytmika!A:A,0))</f>
        <v>8</v>
      </c>
      <c r="G20" t="s">
        <v>32</v>
      </c>
      <c r="H20" t="str">
        <f>IF(ISNA(MATCH(INDEX(Rytmika!F:F,$F20),{"x";"0";0},0)),INDEX(Rytmika!F:F,$F20),"")</f>
        <v/>
      </c>
      <c r="I20" t="str">
        <f>IF(ISNA(MATCH(INDEX(Rytmika!G:G,$F20),{"x";"0";0},0)),INDEX(Rytmika!G:G,$F20),"")</f>
        <v/>
      </c>
      <c r="J20" t="str">
        <f>IF(ISNA(MATCH(INDEX(Rytmika!H:H,$F20),{"x";"0";0},0)),INDEX(Rytmika!H:H,$F20),"")</f>
        <v/>
      </c>
      <c r="K20" t="str">
        <f>IF(ISNA(MATCH(INDEX(Rytmika!I:I,$F20),{"x";"0";0},0)),INDEX(Rytmika!I:I,$F20),"")</f>
        <v/>
      </c>
      <c r="L20" t="str">
        <f>IF(ISNA(MATCH(INDEX(Rytmika!J:J,$F20),{"x";"0";0},0)),INDEX(Rytmika!J:J,$F20),"")</f>
        <v/>
      </c>
      <c r="M20" t="str">
        <f>IF(ISNA(MATCH(INDEX(Rytmika!K:K,$F20),{"x";"0";0},0)),INDEX(Rytmika!K:K,$F20),"")</f>
        <v/>
      </c>
      <c r="N20" t="str">
        <f>IF(ISNA(MATCH(INDEX(Rytmika!L:L,$F20),{"x";"0";0},0)),INDEX(Rytmika!L:L,$F20),"")</f>
        <v/>
      </c>
      <c r="O20" t="str">
        <f>IF(ISNA(MATCH(INDEX(Rytmika!M:M,$F20),{"x";"0";0},0)),INDEX(Rytmika!M:M,$F20),"")</f>
        <v/>
      </c>
      <c r="P20" t="str">
        <f>IF(ISNA(MATCH(INDEX(Rytmika!N:N,$F20),{"x";"0";0},0)),INDEX(Rytmika!N:N,$F20),"")</f>
        <v/>
      </c>
      <c r="Q20" t="str">
        <f>IF(ISNA(MATCH(INDEX(Rytmika!O:O,$F20),{"x";"0";0},0)),INDEX(Rytmika!O:O,$F20),"")</f>
        <v/>
      </c>
      <c r="R20" t="str">
        <f>IF(ISNA(MATCH(INDEX(Rytmika!P:P,$F20),{"x";"0";0},0)),INDEX(Rytmika!P:P,$F20),"")</f>
        <v/>
      </c>
      <c r="S20" t="str">
        <f>IF(ISNA(MATCH(INDEX(Rytmika!Q:Q,$F20),{"x";"0";0},0)),INDEX(Rytmika!Q:Q,$F20),"")</f>
        <v/>
      </c>
      <c r="T20" t="str">
        <f>IF(ISNA(MATCH(INDEX(Rytmika!R:R,$F20),{"x";"0";0},0)),INDEX(Rytmika!R:R,$F20),"")</f>
        <v/>
      </c>
      <c r="U20" t="str">
        <f>IF(ISNA(MATCH(INDEX(Rytmika!S:S,$F20),{"x";"0";0},0)),INDEX(Rytmika!S:S,$F20),"")</f>
        <v/>
      </c>
      <c r="V20" t="str">
        <f>IF(ISNA(MATCH(INDEX(Rytmika!T:T,$F20),{"x";"0";0},0)),INDEX(Rytmika!T:T,$F20),"")</f>
        <v/>
      </c>
      <c r="W20" t="str">
        <f>IF(ISNA(MATCH(INDEX(Rytmika!U:U,$F20),{"x";"0";0},0)),INDEX(Rytmika!U:U,$F20),"")</f>
        <v/>
      </c>
      <c r="X20" t="str">
        <f>IF(ISNA(MATCH(INDEX(Rytmika!V:V,$F20),{"x";"0";0},0)),INDEX(Rytmika!V:V,$F20),"")</f>
        <v/>
      </c>
      <c r="Y20" t="str">
        <f>IF(ISNA(MATCH(INDEX(Rytmika!W:W,$F20),{"x";"0";0},0)),INDEX(Rytmika!W:W,$F20),"")</f>
        <v/>
      </c>
      <c r="Z20" t="str">
        <f>IF(ISNA(MATCH(INDEX(Rytmika!X:X,$F20),{"x";"0";0},0)),INDEX(Rytmika!X:X,$F20),"")</f>
        <v/>
      </c>
      <c r="AA20" t="str">
        <f>IF(ISNA(MATCH(INDEX(Rytmika!Y:Y,$F20),{"x";"0";0},0)),INDEX(Rytmika!Y:Y,$F20),"")</f>
        <v/>
      </c>
      <c r="AB20" t="str">
        <f>IF(ISNA(MATCH(INDEX(Rytmika!Z:Z,$F20),{"x";"0";0},0)),INDEX(Rytmika!Z:Z,$F20),"")</f>
        <v/>
      </c>
      <c r="AC20" t="str">
        <f>IF(ISNA(MATCH(INDEX(Rytmika!AA:AA,$F20),{"x";"0";0},0)),INDEX(Rytmika!AA:AA,$F20),"")</f>
        <v/>
      </c>
      <c r="AD20" t="str">
        <f>IF(ISNA(MATCH(INDEX(Rytmika!AB:AB,$F20),{"x";"0";0},0)),INDEX(Rytmika!AB:AB,$F20),"")</f>
        <v/>
      </c>
      <c r="AE20" t="str">
        <f>IF(ISNA(MATCH(INDEX(Rytmika!AC:AC,$F20),{"x";"0";0},0)),INDEX(Rytmika!AC:AC,$F20),"")</f>
        <v/>
      </c>
      <c r="AF20" t="str">
        <f>IF(ISNA(MATCH(INDEX(Rytmika!AD:AD,$F20),{"x";"0";0},0)),INDEX(Rytmika!AD:AD,$F20),"")</f>
        <v/>
      </c>
      <c r="AG20" t="str">
        <f>IF(ISNA(MATCH(INDEX(Rytmika!AE:AE,$F20),{"x";"0";0},0)),INDEX(Rytmika!AE:AE,$F20),"")</f>
        <v/>
      </c>
      <c r="AH20" t="str">
        <f>IF(ISNA(MATCH(INDEX(Rytmika!AF:AF,$F20),{"x";"0";0},0)),INDEX(Rytmika!AF:AF,$F20),"")</f>
        <v/>
      </c>
      <c r="AI20" t="str">
        <f>IF(ISNA(MATCH(INDEX(Rytmika!AG:AG,$F20),{"x";"0";0},0)),INDEX(Rytmika!AG:AG,$F20),"")</f>
        <v/>
      </c>
      <c r="AJ20" t="str">
        <f>IF(ISNA(MATCH(INDEX(Rytmika!AH:AH,$F20),{"x";"0";0},0)),INDEX(Rytmika!AH:AH,$F20),"")</f>
        <v/>
      </c>
      <c r="AK20" t="str">
        <f>IF(ISNA(MATCH(INDEX(Rytmika!AI:AI,$F20),{"x";"0";0},0)),INDEX(Rytmika!AI:AI,$F20),"")</f>
        <v/>
      </c>
      <c r="AL20" t="str">
        <f>IF(ISNA(MATCH(INDEX(Rytmika!AJ:AJ,$F20),{"x";"0";0},0)),INDEX(Rytmika!AJ:AJ,$F20),"")</f>
        <v/>
      </c>
      <c r="AM20" t="str">
        <f>IF(ISNA(MATCH(INDEX(Rytmika!AK:AK,$F20),{"x";"0";0},0)),INDEX(Rytmika!AK:AK,$F20),"")</f>
        <v/>
      </c>
      <c r="AN20" t="str">
        <f>IF(ISNA(MATCH(INDEX(Rytmika!AL:AL,$F20),{"x";"0";0},0)),INDEX(Rytmika!AL:AL,$F20),"")</f>
        <v/>
      </c>
      <c r="AO20" t="str">
        <f>IF(ISNA(MATCH(INDEX(Rytmika!AM:AM,$F20),{"x";"0";0},0)),INDEX(Rytmika!AM:AM,$F20),"")</f>
        <v/>
      </c>
      <c r="AP20" t="str">
        <f>IF(ISNA(MATCH(INDEX(Rytmika!AN:AN,$F20),{"x";"0";0},0)),INDEX(Rytmika!AN:AN,$F20),"")</f>
        <v/>
      </c>
      <c r="AQ20" t="str">
        <f>IF(ISNA(MATCH(INDEX(Rytmika!AO:AO,$F20),{"x";"0";0},0)),INDEX(Rytmika!AO:AO,$F20),"")</f>
        <v/>
      </c>
      <c r="AR20" t="str">
        <f>IF(ISNA(MATCH(INDEX(Rytmika!AP:AP,$F20),{"x";"0";0},0)),INDEX(Rytmika!AP:AP,$F20),"")</f>
        <v/>
      </c>
      <c r="AS20" t="str">
        <f>IF(ISNA(MATCH(INDEX(Rytmika!AQ:AQ,$F20),{"x";"0";0},0)),INDEX(Rytmika!AQ:AQ,$F20),"")</f>
        <v/>
      </c>
      <c r="AT20" t="str">
        <f>IF(ISNA(MATCH(INDEX(Rytmika!AR:AR,$F20),{"x";"0";0},0)),INDEX(Rytmika!AR:AR,$F20),"")</f>
        <v/>
      </c>
      <c r="AU20" t="str">
        <f>IF(ISNA(MATCH(INDEX(Rytmika!AS:AS,$F20),{"x";"0";0},0)),INDEX(Rytmika!AS:AS,$F20),"")</f>
        <v/>
      </c>
      <c r="AV20" t="str">
        <f>IF(ISNA(MATCH(INDEX(Rytmika!AT:AT,$F20),{"x";"0";0},0)),INDEX(Rytmika!AT:AT,$F20),"")</f>
        <v/>
      </c>
      <c r="AW20" t="str">
        <f>IF(ISNA(MATCH(INDEX(Rytmika!AU:AU,$F20),{"x";"0";0},0)),INDEX(Rytmika!AU:AU,$F20),"")</f>
        <v/>
      </c>
      <c r="AX20" t="str">
        <f>IF(ISNA(MATCH(INDEX(Rytmika!AV:AV,$F20),{"x";"0";0},0)),INDEX(Rytmika!AV:AV,$F20),"")</f>
        <v/>
      </c>
      <c r="AY20" t="str">
        <f>IF(ISNA(MATCH(INDEX(Rytmika!AW:AW,$F20),{"x";"0";0},0)),INDEX(Rytmika!AW:AW,$F20),"")</f>
        <v/>
      </c>
      <c r="AZ20" t="str">
        <f>IF(ISNA(MATCH(INDEX(Rytmika!AX:AX,$F20),{"x";"0";0},0)),INDEX(Rytmika!AX:AX,$F20),"")</f>
        <v/>
      </c>
      <c r="BA20" t="str">
        <f>IF(ISNA(MATCH(INDEX(Rytmika!AY:AY,$F20),{"x";"0";0},0)),INDEX(Rytmika!AY:AY,$F20),"")</f>
        <v/>
      </c>
      <c r="BB20" t="str">
        <f>IF(ISNA(MATCH(INDEX(Rytmika!AZ:AZ,$F20),{"x";"0";0},0)),INDEX(Rytmika!AZ:AZ,$F20),"")</f>
        <v/>
      </c>
      <c r="BC20" t="str">
        <f>IF(ISNA(MATCH(INDEX(Rytmika!BA:BA,$F20),{"x";"0";0},0)),INDEX(Rytmika!BA:BA,$F20),"")</f>
        <v/>
      </c>
      <c r="BD20" t="str">
        <f>IF(ISNA(MATCH(INDEX(Rytmika!BB:BB,$F20),{"x";"0";0},0)),INDEX(Rytmika!BB:BB,$F20),"")</f>
        <v/>
      </c>
      <c r="BE20" t="str">
        <f>IF(ISNA(MATCH(INDEX(Rytmika!BC:BC,$F20),{"x";"0";0},0)),INDEX(Rytmika!BC:BC,$F20),"")</f>
        <v/>
      </c>
      <c r="BF20" t="str">
        <f>IF(ISNA(MATCH(INDEX(Rytmika!BD:BD,$F20),{"x";"0";0},0)),INDEX(Rytmika!BD:BD,$F20),"")</f>
        <v/>
      </c>
      <c r="BG20" t="str">
        <f>IF(ISNA(MATCH(INDEX(Rytmika!BE:BE,$F20),{"x";"0";0},0)),INDEX(Rytmika!BE:BE,$F20),"")</f>
        <v/>
      </c>
      <c r="BH20" t="str">
        <f>IF(ISNA(MATCH(INDEX(Rytmika!BF:BF,$F20),{"x";"0";0},0)),INDEX(Rytmika!BF:BF,$F20),"")</f>
        <v/>
      </c>
      <c r="BI20" t="str">
        <f>IF(ISNA(MATCH(INDEX(Rytmika!BG:BG,$F20),{"x";"0";0},0)),INDEX(Rytmika!BG:BG,$F20),"")</f>
        <v/>
      </c>
      <c r="BJ20" t="str">
        <f>IF(ISNA(MATCH(INDEX(Rytmika!BH:BH,$F20),{"x";"0";0},0)),INDEX(Rytmika!BH:BH,$F20),"")</f>
        <v/>
      </c>
      <c r="BK20" t="str">
        <f>IF(ISNA(MATCH(INDEX(Rytmika!BI:BI,$F20),{"x";"0";0},0)),INDEX(Rytmika!BI:BI,$F20),"")</f>
        <v/>
      </c>
      <c r="BL20" t="str">
        <f>IF(ISNA(MATCH(INDEX(Rytmika!BJ:BJ,$F20),{"x";"0";0},0)),INDEX(Rytmika!BJ:BJ,$F20),"")</f>
        <v/>
      </c>
      <c r="BM20" t="str">
        <f>IF(ISNA(MATCH(INDEX(Rytmika!BK:BK,$F20),{"x";"0";0},0)),INDEX(Rytmika!BK:BK,$F20),"")</f>
        <v/>
      </c>
      <c r="BN20" t="str">
        <f>IF(ISNA(MATCH(INDEX(Rytmika!BL:BL,$F20),{"x";"0";0},0)),INDEX(Rytmika!BL:BL,$F20),"")</f>
        <v/>
      </c>
      <c r="BO20" t="str">
        <f>IF(ISNA(MATCH(INDEX(Rytmika!BM:BM,$F20),{"x";"0";0},0)),INDEX(Rytmika!BM:BM,$F20),"")</f>
        <v/>
      </c>
      <c r="BP20" t="str">
        <f>IF(ISNA(MATCH(INDEX(Rytmika!BN:BN,$F20),{"x";"0";0},0)),INDEX(Rytmika!BN:BN,$F20),"")</f>
        <v/>
      </c>
      <c r="BQ20" t="str">
        <f>IF(ISNA(MATCH(INDEX(Rytmika!BO:BO,$F20),{"x";"0";0},0)),INDEX(Rytmika!BO:BO,$F20),"")</f>
        <v/>
      </c>
      <c r="BR20" t="str">
        <f>IF(ISNA(MATCH(INDEX(Rytmika!BP:BP,$F20),{"x";"0";0},0)),INDEX(Rytmika!BP:BP,$F20),"")</f>
        <v/>
      </c>
      <c r="BS20" t="str">
        <f>IF(ISNA(MATCH(INDEX(Rytmika!BQ:BQ,$F20),{"x";"0";0},0)),INDEX(Rytmika!BQ:BQ,$F20),"")</f>
        <v/>
      </c>
    </row>
    <row r="21" spans="1:72">
      <c r="E21" t="s">
        <v>33</v>
      </c>
      <c r="F21">
        <f>IFERROR(MATCH($E$26&amp;G21,Rytmika!A:A,0),MATCH($E$27&amp;G21,Rytmika!A:A,0))</f>
        <v>9</v>
      </c>
      <c r="G21" t="s">
        <v>7</v>
      </c>
      <c r="H21" t="str">
        <f>IF(ISNA(MATCH(INDEX(Rytmika!F:F,$F21),{"x";"0";0},0)),INDEX(Rytmika!F:F,$F21),"")</f>
        <v/>
      </c>
      <c r="I21" t="str">
        <f>IF(ISNA(MATCH(INDEX(Rytmika!G:G,$F21),{"x";"0";0},0)),INDEX(Rytmika!G:G,$F21),"")</f>
        <v xml:space="preserve"> </v>
      </c>
      <c r="J21" t="str">
        <f>IF(ISNA(MATCH(INDEX(Rytmika!H:H,$F21),{"x";"0";0},0)),INDEX(Rytmika!H:H,$F21),"")</f>
        <v/>
      </c>
      <c r="K21" t="str">
        <f>IF(ISNA(MATCH(INDEX(Rytmika!I:I,$F21),{"x";"0";0},0)),INDEX(Rytmika!I:I,$F21),"")</f>
        <v xml:space="preserve"> </v>
      </c>
      <c r="L21" t="str">
        <f>IF(ISNA(MATCH(INDEX(Rytmika!J:J,$F21),{"x";"0";0},0)),INDEX(Rytmika!J:J,$F21),"")</f>
        <v/>
      </c>
      <c r="M21" t="str">
        <f>IF(ISNA(MATCH(INDEX(Rytmika!K:K,$F21),{"x";"0";0},0)),INDEX(Rytmika!K:K,$F21),"")</f>
        <v xml:space="preserve"> </v>
      </c>
      <c r="N21" t="str">
        <f>IF(ISNA(MATCH(INDEX(Rytmika!L:L,$F21),{"x";"0";0},0)),INDEX(Rytmika!L:L,$F21),"")</f>
        <v/>
      </c>
      <c r="O21" t="str">
        <f>IF(ISNA(MATCH(INDEX(Rytmika!M:M,$F21),{"x";"0";0},0)),INDEX(Rytmika!M:M,$F21),"")</f>
        <v xml:space="preserve"> </v>
      </c>
      <c r="P21" t="str">
        <f>IF(ISNA(MATCH(INDEX(Rytmika!N:N,$F21),{"x";"0";0},0)),INDEX(Rytmika!N:N,$F21),"")</f>
        <v/>
      </c>
      <c r="Q21" t="str">
        <f>IF(ISNA(MATCH(INDEX(Rytmika!O:O,$F21),{"x";"0";0},0)),INDEX(Rytmika!O:O,$F21),"")</f>
        <v xml:space="preserve"> </v>
      </c>
      <c r="R21" t="str">
        <f>IF(ISNA(MATCH(INDEX(Rytmika!P:P,$F21),{"x";"0";0},0)),INDEX(Rytmika!P:P,$F21),"")</f>
        <v/>
      </c>
      <c r="S21" t="str">
        <f>IF(ISNA(MATCH(INDEX(Rytmika!Q:Q,$F21),{"x";"0";0},0)),INDEX(Rytmika!Q:Q,$F21),"")</f>
        <v xml:space="preserve"> </v>
      </c>
      <c r="T21" t="str">
        <f>IF(ISNA(MATCH(INDEX(Rytmika!R:R,$F21),{"x";"0";0},0)),INDEX(Rytmika!R:R,$F21),"")</f>
        <v/>
      </c>
      <c r="U21" t="str">
        <f>IF(ISNA(MATCH(INDEX(Rytmika!S:S,$F21),{"x";"0";0},0)),INDEX(Rytmika!S:S,$F21),"")</f>
        <v xml:space="preserve"> </v>
      </c>
      <c r="V21" t="str">
        <f>IF(ISNA(MATCH(INDEX(Rytmika!T:T,$F21),{"x";"0";0},0)),INDEX(Rytmika!T:T,$F21),"")</f>
        <v/>
      </c>
      <c r="W21" t="str">
        <f>IF(ISNA(MATCH(INDEX(Rytmika!U:U,$F21),{"x";"0";0},0)),INDEX(Rytmika!U:U,$F21),"")</f>
        <v xml:space="preserve"> </v>
      </c>
      <c r="X21" t="str">
        <f>IF(ISNA(MATCH(INDEX(Rytmika!V:V,$F21),{"x";"0";0},0)),INDEX(Rytmika!V:V,$F21),"")</f>
        <v/>
      </c>
      <c r="Y21" t="str">
        <f>IF(ISNA(MATCH(INDEX(Rytmika!W:W,$F21),{"x";"0";0},0)),INDEX(Rytmika!W:W,$F21),"")</f>
        <v xml:space="preserve"> </v>
      </c>
      <c r="Z21" t="str">
        <f>IF(ISNA(MATCH(INDEX(Rytmika!X:X,$F21),{"x";"0";0},0)),INDEX(Rytmika!X:X,$F21),"")</f>
        <v/>
      </c>
      <c r="AA21" t="str">
        <f>IF(ISNA(MATCH(INDEX(Rytmika!Y:Y,$F21),{"x";"0";0},0)),INDEX(Rytmika!Y:Y,$F21),"")</f>
        <v xml:space="preserve"> </v>
      </c>
      <c r="AB21" t="str">
        <f>IF(ISNA(MATCH(INDEX(Rytmika!Z:Z,$F21),{"x";"0";0},0)),INDEX(Rytmika!Z:Z,$F21),"")</f>
        <v/>
      </c>
      <c r="AC21" t="str">
        <f>IF(ISNA(MATCH(INDEX(Rytmika!AA:AA,$F21),{"x";"0";0},0)),INDEX(Rytmika!AA:AA,$F21),"")</f>
        <v xml:space="preserve"> </v>
      </c>
      <c r="AD21" t="str">
        <f>IF(ISNA(MATCH(INDEX(Rytmika!AB:AB,$F21),{"x";"0";0},0)),INDEX(Rytmika!AB:AB,$F21),"")</f>
        <v/>
      </c>
      <c r="AE21" t="str">
        <f>IF(ISNA(MATCH(INDEX(Rytmika!AC:AC,$F21),{"x";"0";0},0)),INDEX(Rytmika!AC:AC,$F21),"")</f>
        <v xml:space="preserve"> </v>
      </c>
      <c r="AF21" t="str">
        <f>IF(ISNA(MATCH(INDEX(Rytmika!AD:AD,$F21),{"x";"0";0},0)),INDEX(Rytmika!AD:AD,$F21),"")</f>
        <v/>
      </c>
      <c r="AG21" t="str">
        <f>IF(ISNA(MATCH(INDEX(Rytmika!AE:AE,$F21),{"x";"0";0},0)),INDEX(Rytmika!AE:AE,$F21),"")</f>
        <v xml:space="preserve"> </v>
      </c>
      <c r="AH21" t="str">
        <f>IF(ISNA(MATCH(INDEX(Rytmika!AF:AF,$F21),{"x";"0";0},0)),INDEX(Rytmika!AF:AF,$F21),"")</f>
        <v/>
      </c>
      <c r="AI21" t="str">
        <f>IF(ISNA(MATCH(INDEX(Rytmika!AG:AG,$F21),{"x";"0";0},0)),INDEX(Rytmika!AG:AG,$F21),"")</f>
        <v xml:space="preserve"> </v>
      </c>
      <c r="AJ21" t="str">
        <f>IF(ISNA(MATCH(INDEX(Rytmika!AH:AH,$F21),{"x";"0";0},0)),INDEX(Rytmika!AH:AH,$F21),"")</f>
        <v/>
      </c>
      <c r="AK21" t="str">
        <f>IF(ISNA(MATCH(INDEX(Rytmika!AI:AI,$F21),{"x";"0";0},0)),INDEX(Rytmika!AI:AI,$F21),"")</f>
        <v xml:space="preserve"> </v>
      </c>
      <c r="AL21" t="str">
        <f>IF(ISNA(MATCH(INDEX(Rytmika!AJ:AJ,$F21),{"x";"0";0},0)),INDEX(Rytmika!AJ:AJ,$F21),"")</f>
        <v/>
      </c>
      <c r="AM21" t="str">
        <f>IF(ISNA(MATCH(INDEX(Rytmika!AK:AK,$F21),{"x";"0";0},0)),INDEX(Rytmika!AK:AK,$F21),"")</f>
        <v xml:space="preserve"> </v>
      </c>
      <c r="AN21" t="str">
        <f>IF(ISNA(MATCH(INDEX(Rytmika!AL:AL,$F21),{"x";"0";0},0)),INDEX(Rytmika!AL:AL,$F21),"")</f>
        <v/>
      </c>
      <c r="AO21" t="str">
        <f>IF(ISNA(MATCH(INDEX(Rytmika!AM:AM,$F21),{"x";"0";0},0)),INDEX(Rytmika!AM:AM,$F21),"")</f>
        <v xml:space="preserve"> </v>
      </c>
      <c r="AP21" t="str">
        <f>IF(ISNA(MATCH(INDEX(Rytmika!AN:AN,$F21),{"x";"0";0},0)),INDEX(Rytmika!AN:AN,$F21),"")</f>
        <v/>
      </c>
      <c r="AQ21" t="str">
        <f>IF(ISNA(MATCH(INDEX(Rytmika!AO:AO,$F21),{"x";"0";0},0)),INDEX(Rytmika!AO:AO,$F21),"")</f>
        <v xml:space="preserve"> </v>
      </c>
      <c r="AR21" t="str">
        <f>IF(ISNA(MATCH(INDEX(Rytmika!AP:AP,$F21),{"x";"0";0},0)),INDEX(Rytmika!AP:AP,$F21),"")</f>
        <v/>
      </c>
      <c r="AS21" t="str">
        <f>IF(ISNA(MATCH(INDEX(Rytmika!AQ:AQ,$F21),{"x";"0";0},0)),INDEX(Rytmika!AQ:AQ,$F21),"")</f>
        <v xml:space="preserve"> </v>
      </c>
      <c r="AT21" t="str">
        <f>IF(ISNA(MATCH(INDEX(Rytmika!AR:AR,$F21),{"x";"0";0},0)),INDEX(Rytmika!AR:AR,$F21),"")</f>
        <v/>
      </c>
      <c r="AU21" t="str">
        <f>IF(ISNA(MATCH(INDEX(Rytmika!AS:AS,$F21),{"x";"0";0},0)),INDEX(Rytmika!AS:AS,$F21),"")</f>
        <v xml:space="preserve"> </v>
      </c>
      <c r="AV21" t="str">
        <f>IF(ISNA(MATCH(INDEX(Rytmika!AT:AT,$F21),{"x";"0";0},0)),INDEX(Rytmika!AT:AT,$F21),"")</f>
        <v/>
      </c>
      <c r="AW21" t="str">
        <f>IF(ISNA(MATCH(INDEX(Rytmika!AU:AU,$F21),{"x";"0";0},0)),INDEX(Rytmika!AU:AU,$F21),"")</f>
        <v xml:space="preserve"> </v>
      </c>
      <c r="AX21" t="str">
        <f>IF(ISNA(MATCH(INDEX(Rytmika!AV:AV,$F21),{"x";"0";0},0)),INDEX(Rytmika!AV:AV,$F21),"")</f>
        <v/>
      </c>
      <c r="AY21" t="str">
        <f>IF(ISNA(MATCH(INDEX(Rytmika!AW:AW,$F21),{"x";"0";0},0)),INDEX(Rytmika!AW:AW,$F21),"")</f>
        <v xml:space="preserve"> </v>
      </c>
      <c r="AZ21" t="str">
        <f>IF(ISNA(MATCH(INDEX(Rytmika!AX:AX,$F21),{"x";"0";0},0)),INDEX(Rytmika!AX:AX,$F21),"")</f>
        <v/>
      </c>
      <c r="BA21" t="str">
        <f>IF(ISNA(MATCH(INDEX(Rytmika!AY:AY,$F21),{"x";"0";0},0)),INDEX(Rytmika!AY:AY,$F21),"")</f>
        <v xml:space="preserve"> </v>
      </c>
      <c r="BB21" t="str">
        <f>IF(ISNA(MATCH(INDEX(Rytmika!AZ:AZ,$F21),{"x";"0";0},0)),INDEX(Rytmika!AZ:AZ,$F21),"")</f>
        <v/>
      </c>
      <c r="BC21" t="str">
        <f>IF(ISNA(MATCH(INDEX(Rytmika!BA:BA,$F21),{"x";"0";0},0)),INDEX(Rytmika!BA:BA,$F21),"")</f>
        <v xml:space="preserve"> </v>
      </c>
      <c r="BD21" t="str">
        <f>IF(ISNA(MATCH(INDEX(Rytmika!BB:BB,$F21),{"x";"0";0},0)),INDEX(Rytmika!BB:BB,$F21),"")</f>
        <v/>
      </c>
      <c r="BE21" t="str">
        <f>IF(ISNA(MATCH(INDEX(Rytmika!BC:BC,$F21),{"x";"0";0},0)),INDEX(Rytmika!BC:BC,$F21),"")</f>
        <v xml:space="preserve"> </v>
      </c>
      <c r="BF21" t="str">
        <f>IF(ISNA(MATCH(INDEX(Rytmika!BD:BD,$F21),{"x";"0";0},0)),INDEX(Rytmika!BD:BD,$F21),"")</f>
        <v/>
      </c>
      <c r="BG21" t="str">
        <f>IF(ISNA(MATCH(INDEX(Rytmika!BE:BE,$F21),{"x";"0";0},0)),INDEX(Rytmika!BE:BE,$F21),"")</f>
        <v xml:space="preserve"> </v>
      </c>
      <c r="BH21" t="str">
        <f>IF(ISNA(MATCH(INDEX(Rytmika!BF:BF,$F21),{"x";"0";0},0)),INDEX(Rytmika!BF:BF,$F21),"")</f>
        <v/>
      </c>
      <c r="BI21" t="str">
        <f>IF(ISNA(MATCH(INDEX(Rytmika!BG:BG,$F21),{"x";"0";0},0)),INDEX(Rytmika!BG:BG,$F21),"")</f>
        <v xml:space="preserve"> </v>
      </c>
      <c r="BJ21" t="str">
        <f>IF(ISNA(MATCH(INDEX(Rytmika!BH:BH,$F21),{"x";"0";0},0)),INDEX(Rytmika!BH:BH,$F21),"")</f>
        <v/>
      </c>
      <c r="BK21" t="str">
        <f>IF(ISNA(MATCH(INDEX(Rytmika!BI:BI,$F21),{"x";"0";0},0)),INDEX(Rytmika!BI:BI,$F21),"")</f>
        <v xml:space="preserve"> </v>
      </c>
      <c r="BL21" t="str">
        <f>IF(ISNA(MATCH(INDEX(Rytmika!BJ:BJ,$F21),{"x";"0";0},0)),INDEX(Rytmika!BJ:BJ,$F21),"")</f>
        <v/>
      </c>
      <c r="BM21" t="str">
        <f>IF(ISNA(MATCH(INDEX(Rytmika!BK:BK,$F21),{"x";"0";0},0)),INDEX(Rytmika!BK:BK,$F21),"")</f>
        <v xml:space="preserve"> </v>
      </c>
      <c r="BN21" t="str">
        <f>IF(ISNA(MATCH(INDEX(Rytmika!BL:BL,$F21),{"x";"0";0},0)),INDEX(Rytmika!BL:BL,$F21),"")</f>
        <v/>
      </c>
      <c r="BO21" t="str">
        <f>IF(ISNA(MATCH(INDEX(Rytmika!BM:BM,$F21),{"x";"0";0},0)),INDEX(Rytmika!BM:BM,$F21),"")</f>
        <v xml:space="preserve"> </v>
      </c>
      <c r="BP21" t="str">
        <f>IF(ISNA(MATCH(INDEX(Rytmika!BN:BN,$F21),{"x";"0";0},0)),INDEX(Rytmika!BN:BN,$F21),"")</f>
        <v/>
      </c>
      <c r="BQ21" t="str">
        <f>IF(ISNA(MATCH(INDEX(Rytmika!BO:BO,$F21),{"x";"0";0},0)),INDEX(Rytmika!BO:BO,$F21),"")</f>
        <v xml:space="preserve"> </v>
      </c>
      <c r="BR21" t="str">
        <f>IF(ISNA(MATCH(INDEX(Rytmika!BP:BP,$F21),{"x";"0";0},0)),INDEX(Rytmika!BP:BP,$F21),"")</f>
        <v/>
      </c>
      <c r="BS21" t="str">
        <f>IF(ISNA(MATCH(INDEX(Rytmika!BQ:BQ,$F21),{"x";"0";0},0)),INDEX(Rytmika!BQ:BQ,$F21),"")</f>
        <v xml:space="preserve"> </v>
      </c>
    </row>
    <row r="22" spans="1:72">
      <c r="E22" s="32" t="s">
        <v>34</v>
      </c>
      <c r="F22">
        <f>IFERROR(MATCH($E$26&amp;G22,Rytmika!A:A,0),MATCH($E$27&amp;G22,Rytmika!A:A,0))</f>
        <v>10</v>
      </c>
      <c r="G22" t="s">
        <v>9</v>
      </c>
      <c r="H22" t="str">
        <f>IF(ISNA(MATCH(INDEX(Rytmika!F:F,$F22),{"x";"0";0},0)),INDEX(Rytmika!F:F,$F22),"")</f>
        <v/>
      </c>
      <c r="I22" t="str">
        <f>IF(ISNA(MATCH(INDEX(Rytmika!G:G,$F22),{"x";"0";0},0)),INDEX(Rytmika!G:G,$F22),"")</f>
        <v/>
      </c>
      <c r="J22" t="str">
        <f>IF(ISNA(MATCH(INDEX(Rytmika!H:H,$F22),{"x";"0";0},0)),INDEX(Rytmika!H:H,$F22),"")</f>
        <v/>
      </c>
      <c r="K22" t="str">
        <f>IF(ISNA(MATCH(INDEX(Rytmika!I:I,$F22),{"x";"0";0},0)),INDEX(Rytmika!I:I,$F22),"")</f>
        <v/>
      </c>
      <c r="L22" t="str">
        <f>IF(ISNA(MATCH(INDEX(Rytmika!J:J,$F22),{"x";"0";0},0)),INDEX(Rytmika!J:J,$F22),"")</f>
        <v/>
      </c>
      <c r="M22" t="str">
        <f>IF(ISNA(MATCH(INDEX(Rytmika!K:K,$F22),{"x";"0";0},0)),INDEX(Rytmika!K:K,$F22),"")</f>
        <v/>
      </c>
      <c r="N22" t="str">
        <f>IF(ISNA(MATCH(INDEX(Rytmika!L:L,$F22),{"x";"0";0},0)),INDEX(Rytmika!L:L,$F22),"")</f>
        <v/>
      </c>
      <c r="O22" t="str">
        <f>IF(ISNA(MATCH(INDEX(Rytmika!M:M,$F22),{"x";"0";0},0)),INDEX(Rytmika!M:M,$F22),"")</f>
        <v>|</v>
      </c>
      <c r="P22" t="str">
        <f>IF(ISNA(MATCH(INDEX(Rytmika!N:N,$F22),{"x";"0";0},0)),INDEX(Rytmika!N:N,$F22),"")</f>
        <v/>
      </c>
      <c r="Q22" t="str">
        <f>IF(ISNA(MATCH(INDEX(Rytmika!O:O,$F22),{"x";"0";0},0)),INDEX(Rytmika!O:O,$F22),"")</f>
        <v/>
      </c>
      <c r="R22" t="str">
        <f>IF(ISNA(MATCH(INDEX(Rytmika!P:P,$F22),{"x";"0";0},0)),INDEX(Rytmika!P:P,$F22),"")</f>
        <v/>
      </c>
      <c r="S22" t="str">
        <f>IF(ISNA(MATCH(INDEX(Rytmika!Q:Q,$F22),{"x";"0";0},0)),INDEX(Rytmika!Q:Q,$F22),"")</f>
        <v/>
      </c>
      <c r="T22" t="str">
        <f>IF(ISNA(MATCH(INDEX(Rytmika!R:R,$F22),{"x";"0";0},0)),INDEX(Rytmika!R:R,$F22),"")</f>
        <v/>
      </c>
      <c r="U22" t="str">
        <f>IF(ISNA(MATCH(INDEX(Rytmika!S:S,$F22),{"x";"0";0},0)),INDEX(Rytmika!S:S,$F22),"")</f>
        <v/>
      </c>
      <c r="V22" t="str">
        <f>IF(ISNA(MATCH(INDEX(Rytmika!T:T,$F22),{"x";"0";0},0)),INDEX(Rytmika!T:T,$F22),"")</f>
        <v/>
      </c>
      <c r="W22" t="str">
        <f>IF(ISNA(MATCH(INDEX(Rytmika!U:U,$F22),{"x";"0";0},0)),INDEX(Rytmika!U:U,$F22),"")</f>
        <v>|</v>
      </c>
      <c r="X22" t="str">
        <f>IF(ISNA(MATCH(INDEX(Rytmika!V:V,$F22),{"x";"0";0},0)),INDEX(Rytmika!V:V,$F22),"")</f>
        <v/>
      </c>
      <c r="Y22" t="str">
        <f>IF(ISNA(MATCH(INDEX(Rytmika!W:W,$F22),{"x";"0";0},0)),INDEX(Rytmika!W:W,$F22),"")</f>
        <v/>
      </c>
      <c r="Z22" t="str">
        <f>IF(ISNA(MATCH(INDEX(Rytmika!X:X,$F22),{"x";"0";0},0)),INDEX(Rytmika!X:X,$F22),"")</f>
        <v/>
      </c>
      <c r="AA22" t="str">
        <f>IF(ISNA(MATCH(INDEX(Rytmika!Y:Y,$F22),{"x";"0";0},0)),INDEX(Rytmika!Y:Y,$F22),"")</f>
        <v/>
      </c>
      <c r="AB22" t="str">
        <f>IF(ISNA(MATCH(INDEX(Rytmika!Z:Z,$F22),{"x";"0";0},0)),INDEX(Rytmika!Z:Z,$F22),"")</f>
        <v/>
      </c>
      <c r="AC22" t="str">
        <f>IF(ISNA(MATCH(INDEX(Rytmika!AA:AA,$F22),{"x";"0";0},0)),INDEX(Rytmika!AA:AA,$F22),"")</f>
        <v/>
      </c>
      <c r="AD22" t="str">
        <f>IF(ISNA(MATCH(INDEX(Rytmika!AB:AB,$F22),{"x";"0";0},0)),INDEX(Rytmika!AB:AB,$F22),"")</f>
        <v/>
      </c>
      <c r="AE22" t="str">
        <f>IF(ISNA(MATCH(INDEX(Rytmika!AC:AC,$F22),{"x";"0";0},0)),INDEX(Rytmika!AC:AC,$F22),"")</f>
        <v>|</v>
      </c>
      <c r="AF22" t="str">
        <f>IF(ISNA(MATCH(INDEX(Rytmika!AD:AD,$F22),{"x";"0";0},0)),INDEX(Rytmika!AD:AD,$F22),"")</f>
        <v/>
      </c>
      <c r="AG22" t="str">
        <f>IF(ISNA(MATCH(INDEX(Rytmika!AE:AE,$F22),{"x";"0";0},0)),INDEX(Rytmika!AE:AE,$F22),"")</f>
        <v/>
      </c>
      <c r="AH22" t="str">
        <f>IF(ISNA(MATCH(INDEX(Rytmika!AF:AF,$F22),{"x";"0";0},0)),INDEX(Rytmika!AF:AF,$F22),"")</f>
        <v/>
      </c>
      <c r="AI22" t="str">
        <f>IF(ISNA(MATCH(INDEX(Rytmika!AG:AG,$F22),{"x";"0";0},0)),INDEX(Rytmika!AG:AG,$F22),"")</f>
        <v/>
      </c>
      <c r="AJ22" t="str">
        <f>IF(ISNA(MATCH(INDEX(Rytmika!AH:AH,$F22),{"x";"0";0},0)),INDEX(Rytmika!AH:AH,$F22),"")</f>
        <v/>
      </c>
      <c r="AK22" t="str">
        <f>IF(ISNA(MATCH(INDEX(Rytmika!AI:AI,$F22),{"x";"0";0},0)),INDEX(Rytmika!AI:AI,$F22),"")</f>
        <v/>
      </c>
      <c r="AL22" t="str">
        <f>IF(ISNA(MATCH(INDEX(Rytmika!AJ:AJ,$F22),{"x";"0";0},0)),INDEX(Rytmika!AJ:AJ,$F22),"")</f>
        <v/>
      </c>
      <c r="AM22" t="str">
        <f>IF(ISNA(MATCH(INDEX(Rytmika!AK:AK,$F22),{"x";"0";0},0)),INDEX(Rytmika!AK:AK,$F22),"")</f>
        <v>|</v>
      </c>
      <c r="AN22" t="str">
        <f>IF(ISNA(MATCH(INDEX(Rytmika!AL:AL,$F22),{"x";"0";0},0)),INDEX(Rytmika!AL:AL,$F22),"")</f>
        <v/>
      </c>
      <c r="AO22" t="str">
        <f>IF(ISNA(MATCH(INDEX(Rytmika!AM:AM,$F22),{"x";"0";0},0)),INDEX(Rytmika!AM:AM,$F22),"")</f>
        <v/>
      </c>
      <c r="AP22" t="str">
        <f>IF(ISNA(MATCH(INDEX(Rytmika!AN:AN,$F22),{"x";"0";0},0)),INDEX(Rytmika!AN:AN,$F22),"")</f>
        <v/>
      </c>
      <c r="AQ22" t="str">
        <f>IF(ISNA(MATCH(INDEX(Rytmika!AO:AO,$F22),{"x";"0";0},0)),INDEX(Rytmika!AO:AO,$F22),"")</f>
        <v/>
      </c>
      <c r="AR22" t="str">
        <f>IF(ISNA(MATCH(INDEX(Rytmika!AP:AP,$F22),{"x";"0";0},0)),INDEX(Rytmika!AP:AP,$F22),"")</f>
        <v/>
      </c>
      <c r="AS22" t="str">
        <f>IF(ISNA(MATCH(INDEX(Rytmika!AQ:AQ,$F22),{"x";"0";0},0)),INDEX(Rytmika!AQ:AQ,$F22),"")</f>
        <v/>
      </c>
      <c r="AT22" t="str">
        <f>IF(ISNA(MATCH(INDEX(Rytmika!AR:AR,$F22),{"x";"0";0},0)),INDEX(Rytmika!AR:AR,$F22),"")</f>
        <v/>
      </c>
      <c r="AU22" t="str">
        <f>IF(ISNA(MATCH(INDEX(Rytmika!AS:AS,$F22),{"x";"0";0},0)),INDEX(Rytmika!AS:AS,$F22),"")</f>
        <v>|</v>
      </c>
      <c r="AV22" t="str">
        <f>IF(ISNA(MATCH(INDEX(Rytmika!AT:AT,$F22),{"x";"0";0},0)),INDEX(Rytmika!AT:AT,$F22),"")</f>
        <v/>
      </c>
      <c r="AW22" t="str">
        <f>IF(ISNA(MATCH(INDEX(Rytmika!AU:AU,$F22),{"x";"0";0},0)),INDEX(Rytmika!AU:AU,$F22),"")</f>
        <v/>
      </c>
      <c r="AX22" t="str">
        <f>IF(ISNA(MATCH(INDEX(Rytmika!AV:AV,$F22),{"x";"0";0},0)),INDEX(Rytmika!AV:AV,$F22),"")</f>
        <v/>
      </c>
      <c r="AY22" t="str">
        <f>IF(ISNA(MATCH(INDEX(Rytmika!AW:AW,$F22),{"x";"0";0},0)),INDEX(Rytmika!AW:AW,$F22),"")</f>
        <v/>
      </c>
      <c r="AZ22" t="str">
        <f>IF(ISNA(MATCH(INDEX(Rytmika!AX:AX,$F22),{"x";"0";0},0)),INDEX(Rytmika!AX:AX,$F22),"")</f>
        <v/>
      </c>
      <c r="BA22" t="str">
        <f>IF(ISNA(MATCH(INDEX(Rytmika!AY:AY,$F22),{"x";"0";0},0)),INDEX(Rytmika!AY:AY,$F22),"")</f>
        <v/>
      </c>
      <c r="BB22" t="str">
        <f>IF(ISNA(MATCH(INDEX(Rytmika!AZ:AZ,$F22),{"x";"0";0},0)),INDEX(Rytmika!AZ:AZ,$F22),"")</f>
        <v/>
      </c>
      <c r="BC22" t="str">
        <f>IF(ISNA(MATCH(INDEX(Rytmika!BA:BA,$F22),{"x";"0";0},0)),INDEX(Rytmika!BA:BA,$F22),"")</f>
        <v>|</v>
      </c>
      <c r="BD22" t="str">
        <f>IF(ISNA(MATCH(INDEX(Rytmika!BB:BB,$F22),{"x";"0";0},0)),INDEX(Rytmika!BB:BB,$F22),"")</f>
        <v/>
      </c>
      <c r="BE22" t="str">
        <f>IF(ISNA(MATCH(INDEX(Rytmika!BC:BC,$F22),{"x";"0";0},0)),INDEX(Rytmika!BC:BC,$F22),"")</f>
        <v/>
      </c>
      <c r="BF22" t="str">
        <f>IF(ISNA(MATCH(INDEX(Rytmika!BD:BD,$F22),{"x";"0";0},0)),INDEX(Rytmika!BD:BD,$F22),"")</f>
        <v/>
      </c>
      <c r="BG22" t="str">
        <f>IF(ISNA(MATCH(INDEX(Rytmika!BE:BE,$F22),{"x";"0";0},0)),INDEX(Rytmika!BE:BE,$F22),"")</f>
        <v/>
      </c>
      <c r="BH22" t="str">
        <f>IF(ISNA(MATCH(INDEX(Rytmika!BF:BF,$F22),{"x";"0";0},0)),INDEX(Rytmika!BF:BF,$F22),"")</f>
        <v/>
      </c>
      <c r="BI22" t="str">
        <f>IF(ISNA(MATCH(INDEX(Rytmika!BG:BG,$F22),{"x";"0";0},0)),INDEX(Rytmika!BG:BG,$F22),"")</f>
        <v/>
      </c>
      <c r="BJ22" t="str">
        <f>IF(ISNA(MATCH(INDEX(Rytmika!BH:BH,$F22),{"x";"0";0},0)),INDEX(Rytmika!BH:BH,$F22),"")</f>
        <v/>
      </c>
      <c r="BK22" t="str">
        <f>IF(ISNA(MATCH(INDEX(Rytmika!BI:BI,$F22),{"x";"0";0},0)),INDEX(Rytmika!BI:BI,$F22),"")</f>
        <v>|</v>
      </c>
      <c r="BL22" t="str">
        <f>IF(ISNA(MATCH(INDEX(Rytmika!BJ:BJ,$F22),{"x";"0";0},0)),INDEX(Rytmika!BJ:BJ,$F22),"")</f>
        <v/>
      </c>
      <c r="BM22" t="str">
        <f>IF(ISNA(MATCH(INDEX(Rytmika!BK:BK,$F22),{"x";"0";0},0)),INDEX(Rytmika!BK:BK,$F22),"")</f>
        <v/>
      </c>
      <c r="BN22" t="str">
        <f>IF(ISNA(MATCH(INDEX(Rytmika!BL:BL,$F22),{"x";"0";0},0)),INDEX(Rytmika!BL:BL,$F22),"")</f>
        <v/>
      </c>
      <c r="BO22" t="str">
        <f>IF(ISNA(MATCH(INDEX(Rytmika!BM:BM,$F22),{"x";"0";0},0)),INDEX(Rytmika!BM:BM,$F22),"")</f>
        <v/>
      </c>
      <c r="BP22" t="str">
        <f>IF(ISNA(MATCH(INDEX(Rytmika!BN:BN,$F22),{"x";"0";0},0)),INDEX(Rytmika!BN:BN,$F22),"")</f>
        <v/>
      </c>
      <c r="BQ22" t="str">
        <f>IF(ISNA(MATCH(INDEX(Rytmika!BO:BO,$F22),{"x";"0";0},0)),INDEX(Rytmika!BO:BO,$F22),"")</f>
        <v/>
      </c>
      <c r="BR22" t="str">
        <f>IF(ISNA(MATCH(INDEX(Rytmika!BP:BP,$F22),{"x";"0";0},0)),INDEX(Rytmika!BP:BP,$F22),"")</f>
        <v/>
      </c>
      <c r="BS22" t="str">
        <f>IF(ISNA(MATCH(INDEX(Rytmika!BQ:BQ,$F22),{"x";"0";0},0)),INDEX(Rytmika!BQ:BQ,$F22),"")</f>
        <v>|</v>
      </c>
    </row>
    <row r="23" spans="1:72" ht="15.75" thickBot="1">
      <c r="A23" s="29" t="s">
        <v>12</v>
      </c>
      <c r="B23" s="29" t="s">
        <v>13</v>
      </c>
      <c r="C23" s="2" t="s">
        <v>14</v>
      </c>
      <c r="D23" s="2" t="s">
        <v>15</v>
      </c>
      <c r="E23" s="2" t="s">
        <v>35</v>
      </c>
      <c r="F23" s="2" t="s">
        <v>36</v>
      </c>
      <c r="H23" t="s">
        <v>37</v>
      </c>
      <c r="I23" t="s">
        <v>38</v>
      </c>
      <c r="J23" t="s">
        <v>39</v>
      </c>
      <c r="K23" t="s">
        <v>40</v>
      </c>
      <c r="L23" t="s">
        <v>41</v>
      </c>
      <c r="M23" t="s">
        <v>42</v>
      </c>
      <c r="N23" t="s">
        <v>43</v>
      </c>
      <c r="O23" t="s">
        <v>44</v>
      </c>
      <c r="P23" t="s">
        <v>45</v>
      </c>
      <c r="Q23" t="s">
        <v>46</v>
      </c>
      <c r="R23" t="s">
        <v>47</v>
      </c>
      <c r="S23" t="s">
        <v>48</v>
      </c>
      <c r="T23" t="s">
        <v>49</v>
      </c>
      <c r="U23" t="s">
        <v>50</v>
      </c>
      <c r="V23" t="s">
        <v>51</v>
      </c>
      <c r="W23" t="s">
        <v>52</v>
      </c>
      <c r="X23" t="s">
        <v>53</v>
      </c>
      <c r="Y23" t="s">
        <v>54</v>
      </c>
      <c r="Z23" t="s">
        <v>55</v>
      </c>
      <c r="AA23" t="s">
        <v>56</v>
      </c>
      <c r="AB23" t="s">
        <v>57</v>
      </c>
      <c r="AC23" t="s">
        <v>58</v>
      </c>
      <c r="AD23" t="s">
        <v>59</v>
      </c>
      <c r="AE23" t="s">
        <v>60</v>
      </c>
      <c r="AF23" t="s">
        <v>61</v>
      </c>
      <c r="AG23" t="s">
        <v>62</v>
      </c>
      <c r="AH23" t="s">
        <v>63</v>
      </c>
      <c r="AI23" t="s">
        <v>64</v>
      </c>
      <c r="AJ23" t="s">
        <v>65</v>
      </c>
      <c r="AK23" t="s">
        <v>66</v>
      </c>
      <c r="AL23" t="s">
        <v>67</v>
      </c>
      <c r="AM23" t="s">
        <v>68</v>
      </c>
      <c r="AN23" t="s">
        <v>69</v>
      </c>
      <c r="AO23" t="s">
        <v>70</v>
      </c>
      <c r="AP23" t="s">
        <v>71</v>
      </c>
      <c r="AQ23" t="s">
        <v>72</v>
      </c>
      <c r="AR23" t="s">
        <v>73</v>
      </c>
      <c r="AS23" t="s">
        <v>74</v>
      </c>
      <c r="AT23" t="s">
        <v>75</v>
      </c>
      <c r="AU23" t="s">
        <v>76</v>
      </c>
      <c r="AV23" t="s">
        <v>77</v>
      </c>
      <c r="AW23" t="s">
        <v>78</v>
      </c>
      <c r="AX23" t="s">
        <v>79</v>
      </c>
      <c r="AY23" t="s">
        <v>80</v>
      </c>
      <c r="AZ23" t="s">
        <v>81</v>
      </c>
      <c r="BA23" t="s">
        <v>82</v>
      </c>
      <c r="BB23" t="s">
        <v>83</v>
      </c>
      <c r="BC23" t="s">
        <v>84</v>
      </c>
      <c r="BD23" t="s">
        <v>85</v>
      </c>
      <c r="BE23" t="s">
        <v>86</v>
      </c>
      <c r="BF23" t="s">
        <v>87</v>
      </c>
      <c r="BG23" t="s">
        <v>88</v>
      </c>
      <c r="BH23" t="s">
        <v>89</v>
      </c>
      <c r="BI23" t="s">
        <v>90</v>
      </c>
      <c r="BJ23" t="s">
        <v>91</v>
      </c>
      <c r="BK23" t="s">
        <v>92</v>
      </c>
      <c r="BL23" t="s">
        <v>93</v>
      </c>
      <c r="BM23" t="s">
        <v>94</v>
      </c>
      <c r="BN23" t="s">
        <v>95</v>
      </c>
      <c r="BO23" t="s">
        <v>96</v>
      </c>
      <c r="BP23" t="s">
        <v>97</v>
      </c>
      <c r="BQ23" t="s">
        <v>98</v>
      </c>
      <c r="BR23" t="s">
        <v>99</v>
      </c>
      <c r="BS23" t="s">
        <v>100</v>
      </c>
    </row>
    <row r="24" spans="1:72">
      <c r="A24" s="33" t="s">
        <v>101</v>
      </c>
      <c r="B24" s="30">
        <f>INDEX(Soundmap,MATCH(TRUE,match_Exact_pat_ind,0),1)</f>
        <v>-7</v>
      </c>
      <c r="C24" s="4" t="s">
        <v>102</v>
      </c>
      <c r="D24" s="2">
        <f>MATCH(C24,Skale!B:B,0)</f>
        <v>71</v>
      </c>
      <c r="E24" s="14" t="s">
        <v>103</v>
      </c>
      <c r="F24" s="2">
        <f>MATCH(E24,'Ogrywanie skal'!C:C,0)</f>
        <v>3</v>
      </c>
      <c r="H24">
        <f>INDEX('Ogrywanie skal'!E:E,$F$24)</f>
        <v>0</v>
      </c>
      <c r="I24">
        <f ca="1">INDEX('Ogrywanie skal'!F:F,$F$24)</f>
        <v>3</v>
      </c>
      <c r="J24">
        <f ca="1">INDEX('Ogrywanie skal'!G:G,$F$24)</f>
        <v>3</v>
      </c>
      <c r="K24">
        <f ca="1">INDEX('Ogrywanie skal'!H:H,$F$24)</f>
        <v>5</v>
      </c>
      <c r="L24">
        <f ca="1">INDEX('Ogrywanie skal'!I:I,$F$24)</f>
        <v>8</v>
      </c>
      <c r="M24">
        <f ca="1">INDEX('Ogrywanie skal'!J:J,$F$24)</f>
        <v>9</v>
      </c>
      <c r="N24">
        <f ca="1">INDEX('Ogrywanie skal'!K:K,$F$24)</f>
        <v>7</v>
      </c>
      <c r="O24">
        <f ca="1">INDEX('Ogrywanie skal'!L:L,$F$24)</f>
        <v>9</v>
      </c>
      <c r="P24" t="str">
        <f>INDEX('Ogrywanie skal'!M:M,$F$24)</f>
        <v>x</v>
      </c>
      <c r="Q24">
        <f ca="1">INDEX('Ogrywanie skal'!N:N,$F$24)</f>
        <v>7</v>
      </c>
      <c r="R24">
        <f ca="1">INDEX('Ogrywanie skal'!O:O,$F$24)</f>
        <v>9</v>
      </c>
      <c r="S24">
        <f ca="1">INDEX('Ogrywanie skal'!P:P,$F$24)</f>
        <v>9</v>
      </c>
      <c r="T24">
        <f ca="1">INDEX('Ogrywanie skal'!Q:Q,$F$24)</f>
        <v>10</v>
      </c>
      <c r="U24">
        <f ca="1">INDEX('Ogrywanie skal'!R:R,$F$24)</f>
        <v>7</v>
      </c>
      <c r="V24">
        <f ca="1">INDEX('Ogrywanie skal'!S:S,$F$24)</f>
        <v>4</v>
      </c>
      <c r="W24">
        <f ca="1">INDEX('Ogrywanie skal'!T:T,$F$24)</f>
        <v>3</v>
      </c>
      <c r="X24">
        <f ca="1">INDEX('Ogrywanie skal'!U:U,$F$24)</f>
        <v>6</v>
      </c>
      <c r="Y24">
        <f ca="1">INDEX('Ogrywanie skal'!V:V,$F$24)</f>
        <v>7</v>
      </c>
      <c r="Z24">
        <f ca="1">INDEX('Ogrywanie skal'!W:W,$F$24)</f>
        <v>4</v>
      </c>
      <c r="AA24">
        <f ca="1">INDEX('Ogrywanie skal'!X:X,$F$24)</f>
        <v>5</v>
      </c>
      <c r="AB24">
        <f ca="1">INDEX('Ogrywanie skal'!Y:Y,$F$24)</f>
        <v>7</v>
      </c>
      <c r="AC24" t="str">
        <f>INDEX('Ogrywanie skal'!Z:Z,$F$24)</f>
        <v>x</v>
      </c>
      <c r="AD24" t="str">
        <f>INDEX('Ogrywanie skal'!AA:AA,$F$24)</f>
        <v>x</v>
      </c>
      <c r="AE24" t="str">
        <f>INDEX('Ogrywanie skal'!AB:AB,$F$24)</f>
        <v>x</v>
      </c>
      <c r="AF24" t="str">
        <f>INDEX('Ogrywanie skal'!AC:AC,$F$24)</f>
        <v>x</v>
      </c>
      <c r="AG24" t="str">
        <f>INDEX('Ogrywanie skal'!AD:AD,$F$24)</f>
        <v>x</v>
      </c>
      <c r="AH24" t="str">
        <f>INDEX('Ogrywanie skal'!AE:AE,$F$24)</f>
        <v>x</v>
      </c>
      <c r="AI24" t="str">
        <f>INDEX('Ogrywanie skal'!AF:AF,$F$24)</f>
        <v>x</v>
      </c>
      <c r="AJ24" t="str">
        <f>INDEX('Ogrywanie skal'!AG:AG,$F$24)</f>
        <v>x</v>
      </c>
      <c r="AK24" t="str">
        <f>INDEX('Ogrywanie skal'!AH:AH,$F$24)</f>
        <v>x</v>
      </c>
      <c r="AL24" t="str">
        <f>INDEX('Ogrywanie skal'!AI:AI,$F$24)</f>
        <v>x</v>
      </c>
      <c r="AM24" t="str">
        <f>INDEX('Ogrywanie skal'!AJ:AJ,$F$24)</f>
        <v>x</v>
      </c>
      <c r="AN24" t="str">
        <f>INDEX('Ogrywanie skal'!AK:AK,$F$24)</f>
        <v>x</v>
      </c>
      <c r="AO24" t="str">
        <f>INDEX('Ogrywanie skal'!AL:AL,$F$24)</f>
        <v>x</v>
      </c>
      <c r="AP24" t="str">
        <f>INDEX('Ogrywanie skal'!AM:AM,$F$24)</f>
        <v>x</v>
      </c>
      <c r="AQ24" t="str">
        <f>INDEX('Ogrywanie skal'!AN:AN,$F$24)</f>
        <v>x</v>
      </c>
      <c r="AR24" t="str">
        <f>INDEX('Ogrywanie skal'!AO:AO,$F$24)</f>
        <v>x</v>
      </c>
      <c r="AS24" t="str">
        <f>INDEX('Ogrywanie skal'!AP:AP,$F$24)</f>
        <v>x</v>
      </c>
      <c r="AT24" t="str">
        <f>INDEX('Ogrywanie skal'!AQ:AQ,$F$24)</f>
        <v>x</v>
      </c>
      <c r="AU24" t="str">
        <f>INDEX('Ogrywanie skal'!AR:AR,$F$24)</f>
        <v>x</v>
      </c>
      <c r="AV24" t="str">
        <f>INDEX('Ogrywanie skal'!AS:AS,$F$24)</f>
        <v>x</v>
      </c>
      <c r="AW24" t="str">
        <f>INDEX('Ogrywanie skal'!AT:AT,$F$24)</f>
        <v>x</v>
      </c>
      <c r="AX24" t="str">
        <f>INDEX('Ogrywanie skal'!AU:AU,$F$24)</f>
        <v>x</v>
      </c>
      <c r="AY24" t="str">
        <f>INDEX('Ogrywanie skal'!AV:AV,$F$24)</f>
        <v>x</v>
      </c>
      <c r="AZ24" t="str">
        <f>INDEX('Ogrywanie skal'!AW:AW,$F$24)</f>
        <v>x</v>
      </c>
      <c r="BA24" t="str">
        <f>INDEX('Ogrywanie skal'!AX:AX,$F$24)</f>
        <v>x</v>
      </c>
      <c r="BB24" t="str">
        <f>INDEX('Ogrywanie skal'!AY:AY,$F$24)</f>
        <v>x</v>
      </c>
      <c r="BC24" t="str">
        <f>INDEX('Ogrywanie skal'!AZ:AZ,$F$24)</f>
        <v>x</v>
      </c>
      <c r="BD24" t="str">
        <f>INDEX('Ogrywanie skal'!BA:BA,$F$24)</f>
        <v>x</v>
      </c>
      <c r="BE24" t="str">
        <f>INDEX('Ogrywanie skal'!BB:BB,$F$24)</f>
        <v>x</v>
      </c>
      <c r="BF24" t="str">
        <f>INDEX('Ogrywanie skal'!BC:BC,$F$24)</f>
        <v>x</v>
      </c>
      <c r="BG24" t="str">
        <f>INDEX('Ogrywanie skal'!BD:BD,$F$24)</f>
        <v>x</v>
      </c>
      <c r="BH24" t="str">
        <f>INDEX('Ogrywanie skal'!BE:BE,$F$24)</f>
        <v>x</v>
      </c>
      <c r="BI24" t="str">
        <f>INDEX('Ogrywanie skal'!BF:BF,$F$24)</f>
        <v>x</v>
      </c>
      <c r="BJ24" t="str">
        <f>INDEX('Ogrywanie skal'!BG:BG,$F$24)</f>
        <v>x</v>
      </c>
      <c r="BK24" t="str">
        <f>INDEX('Ogrywanie skal'!BH:BH,$F$24)</f>
        <v>x</v>
      </c>
      <c r="BL24" t="str">
        <f>INDEX('Ogrywanie skal'!BI:BI,$F$24)</f>
        <v>x</v>
      </c>
      <c r="BM24" t="str">
        <f>INDEX('Ogrywanie skal'!BJ:BJ,$F$24)</f>
        <v>x</v>
      </c>
      <c r="BN24" t="str">
        <f>INDEX('Ogrywanie skal'!BK:BK,$F$24)</f>
        <v>x</v>
      </c>
      <c r="BO24" t="str">
        <f>INDEX('Ogrywanie skal'!BL:BL,$F$24)</f>
        <v>x</v>
      </c>
      <c r="BP24" t="str">
        <f>INDEX('Ogrywanie skal'!BM:BM,$F$24)</f>
        <v>x</v>
      </c>
      <c r="BQ24" t="str">
        <f>INDEX('Ogrywanie skal'!BN:BN,$F$24)</f>
        <v>x</v>
      </c>
      <c r="BR24" t="str">
        <f>INDEX('Ogrywanie skal'!BO:BO,$F$24)</f>
        <v>x</v>
      </c>
      <c r="BS24" t="str">
        <f>INDEX('Ogrywanie skal'!BP:BP,$F$24)</f>
        <v>x</v>
      </c>
    </row>
    <row r="25" spans="1:72">
      <c r="A25" s="31" t="s">
        <v>104</v>
      </c>
      <c r="B25" s="34">
        <v>0</v>
      </c>
      <c r="H25">
        <f ca="1">INDEX(OFFSET('Ogrywanie skal'!E:E,0,start_offset),$F$24)</f>
        <v>0</v>
      </c>
      <c r="I25">
        <f ca="1">INDEX(OFFSET('Ogrywanie skal'!F:F,0,start_offset),$F$24)</f>
        <v>3</v>
      </c>
      <c r="J25">
        <f ca="1">INDEX(OFFSET('Ogrywanie skal'!G:G,0,start_offset),$F$24)</f>
        <v>3</v>
      </c>
      <c r="K25">
        <f ca="1">INDEX(OFFSET('Ogrywanie skal'!H:H,0,start_offset),$F$24)</f>
        <v>5</v>
      </c>
      <c r="L25">
        <f ca="1">INDEX(OFFSET('Ogrywanie skal'!I:I,0,start_offset),$F$24)</f>
        <v>8</v>
      </c>
      <c r="M25">
        <f ca="1">INDEX(OFFSET('Ogrywanie skal'!J:J,0,start_offset),$F$24)</f>
        <v>9</v>
      </c>
      <c r="N25">
        <f ca="1">INDEX(OFFSET('Ogrywanie skal'!K:K,0,start_offset),$F$24)</f>
        <v>7</v>
      </c>
      <c r="O25">
        <f ca="1">INDEX(OFFSET('Ogrywanie skal'!L:L,0,start_offset),$F$24)</f>
        <v>9</v>
      </c>
      <c r="P25" t="str">
        <f ca="1">INDEX(OFFSET('Ogrywanie skal'!M:M,0,start_offset),$F$24)</f>
        <v>x</v>
      </c>
      <c r="Q25">
        <f ca="1">INDEX(OFFSET('Ogrywanie skal'!N:N,0,start_offset),$F$24)</f>
        <v>7</v>
      </c>
      <c r="R25">
        <f ca="1">INDEX(OFFSET('Ogrywanie skal'!O:O,0,start_offset),$F$24)</f>
        <v>9</v>
      </c>
      <c r="S25">
        <f ca="1">INDEX(OFFSET('Ogrywanie skal'!P:P,0,start_offset),$F$24)</f>
        <v>9</v>
      </c>
      <c r="T25">
        <f ca="1">INDEX(OFFSET('Ogrywanie skal'!Q:Q,0,start_offset),$F$24)</f>
        <v>10</v>
      </c>
      <c r="U25">
        <f ca="1">INDEX(OFFSET('Ogrywanie skal'!R:R,0,start_offset),$F$24)</f>
        <v>7</v>
      </c>
      <c r="V25">
        <f ca="1">INDEX(OFFSET('Ogrywanie skal'!S:S,0,start_offset),$F$24)</f>
        <v>4</v>
      </c>
      <c r="W25">
        <f ca="1">INDEX(OFFSET('Ogrywanie skal'!T:T,0,start_offset),$F$24)</f>
        <v>3</v>
      </c>
      <c r="X25">
        <f ca="1">INDEX(OFFSET('Ogrywanie skal'!U:U,0,start_offset),$F$24)</f>
        <v>6</v>
      </c>
      <c r="Y25">
        <f ca="1">INDEX(OFFSET('Ogrywanie skal'!V:V,0,start_offset),$F$24)</f>
        <v>7</v>
      </c>
      <c r="Z25">
        <f ca="1">INDEX(OFFSET('Ogrywanie skal'!W:W,0,start_offset),$F$24)</f>
        <v>4</v>
      </c>
      <c r="AA25">
        <f ca="1">INDEX(OFFSET('Ogrywanie skal'!X:X,0,start_offset),$F$24)</f>
        <v>5</v>
      </c>
      <c r="AB25">
        <f ca="1">INDEX(OFFSET('Ogrywanie skal'!Y:Y,0,start_offset),$F$24)</f>
        <v>7</v>
      </c>
      <c r="AC25" t="str">
        <f ca="1">INDEX(OFFSET('Ogrywanie skal'!Z:Z,0,start_offset),$F$24)</f>
        <v>x</v>
      </c>
      <c r="AD25" t="str">
        <f ca="1">INDEX(OFFSET('Ogrywanie skal'!AA:AA,0,start_offset),$F$24)</f>
        <v>x</v>
      </c>
      <c r="AE25" t="str">
        <f ca="1">INDEX(OFFSET('Ogrywanie skal'!AB:AB,0,start_offset),$F$24)</f>
        <v>x</v>
      </c>
      <c r="AF25" t="str">
        <f ca="1">INDEX(OFFSET('Ogrywanie skal'!AC:AC,0,start_offset),$F$24)</f>
        <v>x</v>
      </c>
      <c r="AG25" t="str">
        <f ca="1">INDEX(OFFSET('Ogrywanie skal'!AD:AD,0,start_offset),$F$24)</f>
        <v>x</v>
      </c>
      <c r="AH25" t="str">
        <f ca="1">INDEX(OFFSET('Ogrywanie skal'!AE:AE,0,start_offset),$F$24)</f>
        <v>x</v>
      </c>
      <c r="AI25" t="str">
        <f ca="1">INDEX(OFFSET('Ogrywanie skal'!AF:AF,0,start_offset),$F$24)</f>
        <v>x</v>
      </c>
      <c r="AJ25" t="str">
        <f ca="1">INDEX(OFFSET('Ogrywanie skal'!AG:AG,0,start_offset),$F$24)</f>
        <v>x</v>
      </c>
      <c r="AK25" t="str">
        <f ca="1">INDEX(OFFSET('Ogrywanie skal'!AH:AH,0,start_offset),$F$24)</f>
        <v>x</v>
      </c>
      <c r="AL25" t="str">
        <f ca="1">INDEX(OFFSET('Ogrywanie skal'!AI:AI,0,start_offset),$F$24)</f>
        <v>x</v>
      </c>
      <c r="AM25" t="str">
        <f ca="1">INDEX(OFFSET('Ogrywanie skal'!AJ:AJ,0,start_offset),$F$24)</f>
        <v>x</v>
      </c>
      <c r="AN25" t="str">
        <f ca="1">INDEX(OFFSET('Ogrywanie skal'!AK:AK,0,start_offset),$F$24)</f>
        <v>x</v>
      </c>
      <c r="AO25" t="str">
        <f ca="1">INDEX(OFFSET('Ogrywanie skal'!AL:AL,0,start_offset),$F$24)</f>
        <v>x</v>
      </c>
      <c r="AP25" t="str">
        <f ca="1">INDEX(OFFSET('Ogrywanie skal'!AM:AM,0,start_offset),$F$24)</f>
        <v>x</v>
      </c>
      <c r="AQ25" t="str">
        <f ca="1">INDEX(OFFSET('Ogrywanie skal'!AN:AN,0,start_offset),$F$24)</f>
        <v>x</v>
      </c>
      <c r="AR25" t="str">
        <f ca="1">INDEX(OFFSET('Ogrywanie skal'!AO:AO,0,start_offset),$F$24)</f>
        <v>x</v>
      </c>
      <c r="AS25" t="str">
        <f ca="1">INDEX(OFFSET('Ogrywanie skal'!AP:AP,0,start_offset),$F$24)</f>
        <v>x</v>
      </c>
      <c r="AT25" t="str">
        <f ca="1">INDEX(OFFSET('Ogrywanie skal'!AQ:AQ,0,start_offset),$F$24)</f>
        <v>x</v>
      </c>
      <c r="AU25" t="str">
        <f ca="1">INDEX(OFFSET('Ogrywanie skal'!AR:AR,0,start_offset),$F$24)</f>
        <v>x</v>
      </c>
      <c r="AV25" t="str">
        <f ca="1">INDEX(OFFSET('Ogrywanie skal'!AS:AS,0,start_offset),$F$24)</f>
        <v>x</v>
      </c>
      <c r="AW25" t="str">
        <f ca="1">INDEX(OFFSET('Ogrywanie skal'!AT:AT,0,start_offset),$F$24)</f>
        <v>x</v>
      </c>
      <c r="AX25" t="str">
        <f ca="1">INDEX(OFFSET('Ogrywanie skal'!AU:AU,0,start_offset),$F$24)</f>
        <v>x</v>
      </c>
      <c r="AY25" t="str">
        <f ca="1">INDEX(OFFSET('Ogrywanie skal'!AV:AV,0,start_offset),$F$24)</f>
        <v>x</v>
      </c>
      <c r="AZ25" t="str">
        <f ca="1">INDEX(OFFSET('Ogrywanie skal'!AW:AW,0,start_offset),$F$24)</f>
        <v>x</v>
      </c>
      <c r="BA25" t="str">
        <f ca="1">INDEX(OFFSET('Ogrywanie skal'!AX:AX,0,start_offset),$F$24)</f>
        <v>x</v>
      </c>
      <c r="BB25" t="str">
        <f ca="1">INDEX(OFFSET('Ogrywanie skal'!AY:AY,0,start_offset),$F$24)</f>
        <v>x</v>
      </c>
      <c r="BC25" t="str">
        <f ca="1">INDEX(OFFSET('Ogrywanie skal'!AZ:AZ,0,start_offset),$F$24)</f>
        <v>x</v>
      </c>
      <c r="BD25" t="str">
        <f ca="1">INDEX(OFFSET('Ogrywanie skal'!BA:BA,0,start_offset),$F$24)</f>
        <v>x</v>
      </c>
      <c r="BE25" t="str">
        <f ca="1">INDEX(OFFSET('Ogrywanie skal'!BB:BB,0,start_offset),$F$24)</f>
        <v>x</v>
      </c>
      <c r="BF25" t="str">
        <f ca="1">INDEX(OFFSET('Ogrywanie skal'!BC:BC,0,start_offset),$F$24)</f>
        <v>x</v>
      </c>
      <c r="BG25" t="str">
        <f ca="1">INDEX(OFFSET('Ogrywanie skal'!BD:BD,0,start_offset),$F$24)</f>
        <v>x</v>
      </c>
      <c r="BH25" t="str">
        <f ca="1">INDEX(OFFSET('Ogrywanie skal'!BE:BE,0,start_offset),$F$24)</f>
        <v>x</v>
      </c>
      <c r="BI25" t="str">
        <f ca="1">INDEX(OFFSET('Ogrywanie skal'!BF:BF,0,start_offset),$F$24)</f>
        <v>x</v>
      </c>
      <c r="BJ25" t="str">
        <f ca="1">INDEX(OFFSET('Ogrywanie skal'!BG:BG,0,start_offset),$F$24)</f>
        <v>x</v>
      </c>
      <c r="BK25" t="str">
        <f ca="1">INDEX(OFFSET('Ogrywanie skal'!BH:BH,0,start_offset),$F$24)</f>
        <v>x</v>
      </c>
      <c r="BL25" t="str">
        <f ca="1">INDEX(OFFSET('Ogrywanie skal'!BI:BI,0,start_offset),$F$24)</f>
        <v>x</v>
      </c>
      <c r="BM25" t="str">
        <f ca="1">INDEX(OFFSET('Ogrywanie skal'!BJ:BJ,0,start_offset),$F$24)</f>
        <v>x</v>
      </c>
      <c r="BN25" t="str">
        <f ca="1">INDEX(OFFSET('Ogrywanie skal'!BK:BK,0,start_offset),$F$24)</f>
        <v>x</v>
      </c>
      <c r="BO25" t="str">
        <f ca="1">INDEX(OFFSET('Ogrywanie skal'!BL:BL,0,start_offset),$F$24)</f>
        <v>x</v>
      </c>
      <c r="BP25" t="str">
        <f ca="1">INDEX(OFFSET('Ogrywanie skal'!BM:BM,0,start_offset),$F$24)</f>
        <v>x</v>
      </c>
      <c r="BQ25" t="str">
        <f ca="1">INDEX(OFFSET('Ogrywanie skal'!BN:BN,0,start_offset),$F$24)</f>
        <v>x</v>
      </c>
      <c r="BR25" t="str">
        <f ca="1">INDEX(OFFSET('Ogrywanie skal'!BO:BO,0,start_offset),$F$24)</f>
        <v>x</v>
      </c>
      <c r="BS25" t="str">
        <f ca="1">INDEX(OFFSET('Ogrywanie skal'!BP:BP,0,start_offset),$F$24)</f>
        <v>x</v>
      </c>
    </row>
    <row r="26" spans="1:72" ht="15.75" thickBot="1">
      <c r="A26" s="26" t="s">
        <v>105</v>
      </c>
      <c r="B26" s="35">
        <v>64</v>
      </c>
      <c r="D26" s="19" t="s">
        <v>106</v>
      </c>
      <c r="E26" s="14" t="s">
        <v>107</v>
      </c>
      <c r="F26" s="2" t="s">
        <v>108</v>
      </c>
      <c r="H26">
        <f ca="1">HLOOKUP(H25,$H$16:$BS$17,2,0)</f>
        <v>1</v>
      </c>
      <c r="I26">
        <f t="shared" ref="I26:BS26" ca="1" si="2">HLOOKUP(I25,$H$16:$BS$17,2,0)</f>
        <v>13</v>
      </c>
      <c r="J26">
        <f t="shared" ca="1" si="2"/>
        <v>13</v>
      </c>
      <c r="K26">
        <f t="shared" ca="1" si="2"/>
        <v>20</v>
      </c>
      <c r="L26">
        <f t="shared" ca="1" si="2"/>
        <v>32</v>
      </c>
      <c r="M26">
        <f t="shared" ca="1" si="2"/>
        <v>37</v>
      </c>
      <c r="N26">
        <f t="shared" ca="1" si="2"/>
        <v>28</v>
      </c>
      <c r="O26">
        <f t="shared" ca="1" si="2"/>
        <v>37</v>
      </c>
      <c r="P26" t="e">
        <f t="shared" ca="1" si="2"/>
        <v>#N/A</v>
      </c>
      <c r="Q26">
        <f t="shared" ca="1" si="2"/>
        <v>28</v>
      </c>
      <c r="R26">
        <f t="shared" ca="1" si="2"/>
        <v>37</v>
      </c>
      <c r="S26">
        <f t="shared" ca="1" si="2"/>
        <v>37</v>
      </c>
      <c r="T26">
        <f t="shared" ca="1" si="2"/>
        <v>40</v>
      </c>
      <c r="U26">
        <f t="shared" ca="1" si="2"/>
        <v>28</v>
      </c>
      <c r="V26">
        <f t="shared" ca="1" si="2"/>
        <v>16</v>
      </c>
      <c r="W26">
        <f t="shared" ca="1" si="2"/>
        <v>13</v>
      </c>
      <c r="X26">
        <f t="shared" ca="1" si="2"/>
        <v>25</v>
      </c>
      <c r="Y26">
        <f t="shared" ca="1" si="2"/>
        <v>28</v>
      </c>
      <c r="Z26">
        <f t="shared" ca="1" si="2"/>
        <v>16</v>
      </c>
      <c r="AA26">
        <f t="shared" ca="1" si="2"/>
        <v>20</v>
      </c>
      <c r="AB26">
        <f t="shared" ca="1" si="2"/>
        <v>28</v>
      </c>
      <c r="AC26" t="e">
        <f t="shared" ca="1" si="2"/>
        <v>#N/A</v>
      </c>
      <c r="AD26" t="e">
        <f t="shared" ca="1" si="2"/>
        <v>#N/A</v>
      </c>
      <c r="AE26" t="e">
        <f t="shared" ca="1" si="2"/>
        <v>#N/A</v>
      </c>
      <c r="AF26" t="e">
        <f t="shared" ca="1" si="2"/>
        <v>#N/A</v>
      </c>
      <c r="AG26" t="e">
        <f t="shared" ca="1" si="2"/>
        <v>#N/A</v>
      </c>
      <c r="AH26" t="e">
        <f t="shared" ca="1" si="2"/>
        <v>#N/A</v>
      </c>
      <c r="AI26" t="e">
        <f t="shared" ca="1" si="2"/>
        <v>#N/A</v>
      </c>
      <c r="AJ26" t="e">
        <f t="shared" ca="1" si="2"/>
        <v>#N/A</v>
      </c>
      <c r="AK26" t="e">
        <f t="shared" ca="1" si="2"/>
        <v>#N/A</v>
      </c>
      <c r="AL26" t="e">
        <f t="shared" ca="1" si="2"/>
        <v>#N/A</v>
      </c>
      <c r="AM26" t="e">
        <f t="shared" ca="1" si="2"/>
        <v>#N/A</v>
      </c>
      <c r="AN26" t="e">
        <f t="shared" ca="1" si="2"/>
        <v>#N/A</v>
      </c>
      <c r="AO26" t="e">
        <f t="shared" ca="1" si="2"/>
        <v>#N/A</v>
      </c>
      <c r="AP26" t="e">
        <f t="shared" ca="1" si="2"/>
        <v>#N/A</v>
      </c>
      <c r="AQ26" t="e">
        <f t="shared" ca="1" si="2"/>
        <v>#N/A</v>
      </c>
      <c r="AR26" t="e">
        <f t="shared" ca="1" si="2"/>
        <v>#N/A</v>
      </c>
      <c r="AS26" t="e">
        <f t="shared" ca="1" si="2"/>
        <v>#N/A</v>
      </c>
      <c r="AT26" t="e">
        <f t="shared" ca="1" si="2"/>
        <v>#N/A</v>
      </c>
      <c r="AU26" t="e">
        <f t="shared" ca="1" si="2"/>
        <v>#N/A</v>
      </c>
      <c r="AV26" t="e">
        <f t="shared" ca="1" si="2"/>
        <v>#N/A</v>
      </c>
      <c r="AW26" t="e">
        <f t="shared" ca="1" si="2"/>
        <v>#N/A</v>
      </c>
      <c r="AX26" t="e">
        <f t="shared" ca="1" si="2"/>
        <v>#N/A</v>
      </c>
      <c r="AY26" t="e">
        <f t="shared" ca="1" si="2"/>
        <v>#N/A</v>
      </c>
      <c r="AZ26" t="e">
        <f t="shared" ca="1" si="2"/>
        <v>#N/A</v>
      </c>
      <c r="BA26" t="e">
        <f t="shared" ca="1" si="2"/>
        <v>#N/A</v>
      </c>
      <c r="BB26" t="e">
        <f t="shared" ca="1" si="2"/>
        <v>#N/A</v>
      </c>
      <c r="BC26" t="e">
        <f t="shared" ca="1" si="2"/>
        <v>#N/A</v>
      </c>
      <c r="BD26" t="e">
        <f t="shared" ca="1" si="2"/>
        <v>#N/A</v>
      </c>
      <c r="BE26" t="e">
        <f t="shared" ca="1" si="2"/>
        <v>#N/A</v>
      </c>
      <c r="BF26" t="e">
        <f t="shared" ca="1" si="2"/>
        <v>#N/A</v>
      </c>
      <c r="BG26" t="e">
        <f t="shared" ca="1" si="2"/>
        <v>#N/A</v>
      </c>
      <c r="BH26" t="e">
        <f t="shared" ca="1" si="2"/>
        <v>#N/A</v>
      </c>
      <c r="BI26" t="e">
        <f t="shared" ca="1" si="2"/>
        <v>#N/A</v>
      </c>
      <c r="BJ26" t="e">
        <f t="shared" ca="1" si="2"/>
        <v>#N/A</v>
      </c>
      <c r="BK26" t="e">
        <f t="shared" ca="1" si="2"/>
        <v>#N/A</v>
      </c>
      <c r="BL26" t="e">
        <f t="shared" ca="1" si="2"/>
        <v>#N/A</v>
      </c>
      <c r="BM26" t="e">
        <f t="shared" ca="1" si="2"/>
        <v>#N/A</v>
      </c>
      <c r="BN26" t="e">
        <f t="shared" ca="1" si="2"/>
        <v>#N/A</v>
      </c>
      <c r="BO26" t="e">
        <f t="shared" ca="1" si="2"/>
        <v>#N/A</v>
      </c>
      <c r="BP26" t="e">
        <f t="shared" ca="1" si="2"/>
        <v>#N/A</v>
      </c>
      <c r="BQ26" t="e">
        <f t="shared" ca="1" si="2"/>
        <v>#N/A</v>
      </c>
      <c r="BR26" t="e">
        <f t="shared" ca="1" si="2"/>
        <v>#N/A</v>
      </c>
      <c r="BS26" t="e">
        <f t="shared" ca="1" si="2"/>
        <v>#N/A</v>
      </c>
    </row>
    <row r="27" spans="1:72">
      <c r="D27" s="19" t="s">
        <v>109</v>
      </c>
      <c r="E27" t="str">
        <f>INDEX('Ogrywanie skal'!A:A,F24)</f>
        <v>Def Man</v>
      </c>
      <c r="F27" s="2" t="e">
        <f>MATCH(E25,Rytmika!C:C,0)</f>
        <v>#N/A</v>
      </c>
      <c r="H27">
        <f t="shared" ref="H27:N27" ca="1" si="3">IF((COLUMN()-COLUMN($H$27))&lt;$B$26,H26+$B$24,"")</f>
        <v>-6</v>
      </c>
      <c r="I27">
        <f t="shared" ca="1" si="3"/>
        <v>6</v>
      </c>
      <c r="J27">
        <f t="shared" ca="1" si="3"/>
        <v>6</v>
      </c>
      <c r="K27">
        <f t="shared" ca="1" si="3"/>
        <v>13</v>
      </c>
      <c r="L27">
        <f t="shared" ca="1" si="3"/>
        <v>25</v>
      </c>
      <c r="M27">
        <f t="shared" ca="1" si="3"/>
        <v>30</v>
      </c>
      <c r="N27">
        <f t="shared" ca="1" si="3"/>
        <v>21</v>
      </c>
      <c r="O27">
        <f ca="1">IF((COLUMN()-COLUMN($H$27))&lt;$B$26,O26+$B$24,"")</f>
        <v>30</v>
      </c>
      <c r="P27" t="e">
        <f t="shared" ref="P27:AM27" ca="1" si="4">P26+$B$24</f>
        <v>#N/A</v>
      </c>
      <c r="Q27">
        <f t="shared" ca="1" si="4"/>
        <v>21</v>
      </c>
      <c r="R27">
        <f t="shared" ca="1" si="4"/>
        <v>30</v>
      </c>
      <c r="S27">
        <f t="shared" ca="1" si="4"/>
        <v>30</v>
      </c>
      <c r="T27">
        <f t="shared" ca="1" si="4"/>
        <v>33</v>
      </c>
      <c r="U27">
        <f t="shared" ca="1" si="4"/>
        <v>21</v>
      </c>
      <c r="V27">
        <f t="shared" ca="1" si="4"/>
        <v>9</v>
      </c>
      <c r="W27">
        <f t="shared" ca="1" si="4"/>
        <v>6</v>
      </c>
      <c r="X27">
        <f t="shared" ca="1" si="4"/>
        <v>18</v>
      </c>
      <c r="Y27">
        <f t="shared" ca="1" si="4"/>
        <v>21</v>
      </c>
      <c r="Z27">
        <f t="shared" ca="1" si="4"/>
        <v>9</v>
      </c>
      <c r="AA27">
        <f t="shared" ca="1" si="4"/>
        <v>13</v>
      </c>
      <c r="AB27">
        <f t="shared" ca="1" si="4"/>
        <v>21</v>
      </c>
      <c r="AC27" t="e">
        <f t="shared" ca="1" si="4"/>
        <v>#N/A</v>
      </c>
      <c r="AD27" t="e">
        <f t="shared" ca="1" si="4"/>
        <v>#N/A</v>
      </c>
      <c r="AE27" t="e">
        <f t="shared" ca="1" si="4"/>
        <v>#N/A</v>
      </c>
      <c r="AF27" t="e">
        <f t="shared" ca="1" si="4"/>
        <v>#N/A</v>
      </c>
      <c r="AG27" t="e">
        <f t="shared" ca="1" si="4"/>
        <v>#N/A</v>
      </c>
      <c r="AH27" t="e">
        <f t="shared" ca="1" si="4"/>
        <v>#N/A</v>
      </c>
      <c r="AI27" t="e">
        <f t="shared" ca="1" si="4"/>
        <v>#N/A</v>
      </c>
      <c r="AJ27" t="e">
        <f t="shared" ca="1" si="4"/>
        <v>#N/A</v>
      </c>
      <c r="AK27" t="e">
        <f t="shared" ca="1" si="4"/>
        <v>#N/A</v>
      </c>
      <c r="AL27" t="e">
        <f t="shared" ca="1" si="4"/>
        <v>#N/A</v>
      </c>
      <c r="AM27" t="e">
        <f t="shared" ca="1" si="4"/>
        <v>#N/A</v>
      </c>
      <c r="AN27" t="e">
        <f t="shared" ref="AN27:BE27" ca="1" si="5">AN26+$B$24</f>
        <v>#N/A</v>
      </c>
      <c r="AO27" t="e">
        <f t="shared" ca="1" si="5"/>
        <v>#N/A</v>
      </c>
      <c r="AP27" t="e">
        <f t="shared" ca="1" si="5"/>
        <v>#N/A</v>
      </c>
      <c r="AQ27" t="e">
        <f t="shared" ca="1" si="5"/>
        <v>#N/A</v>
      </c>
      <c r="AR27" t="e">
        <f t="shared" ca="1" si="5"/>
        <v>#N/A</v>
      </c>
      <c r="AS27" t="e">
        <f t="shared" ca="1" si="5"/>
        <v>#N/A</v>
      </c>
      <c r="AT27" t="e">
        <f t="shared" ca="1" si="5"/>
        <v>#N/A</v>
      </c>
      <c r="AU27" t="e">
        <f t="shared" ca="1" si="5"/>
        <v>#N/A</v>
      </c>
      <c r="AV27" t="e">
        <f t="shared" ca="1" si="5"/>
        <v>#N/A</v>
      </c>
      <c r="AW27" t="e">
        <f t="shared" ca="1" si="5"/>
        <v>#N/A</v>
      </c>
      <c r="AX27" t="e">
        <f t="shared" ca="1" si="5"/>
        <v>#N/A</v>
      </c>
      <c r="AY27" t="e">
        <f t="shared" ca="1" si="5"/>
        <v>#N/A</v>
      </c>
      <c r="AZ27" t="e">
        <f t="shared" ca="1" si="5"/>
        <v>#N/A</v>
      </c>
      <c r="BA27" t="e">
        <f t="shared" ca="1" si="5"/>
        <v>#N/A</v>
      </c>
      <c r="BB27" t="e">
        <f t="shared" ca="1" si="5"/>
        <v>#N/A</v>
      </c>
      <c r="BC27" t="e">
        <f t="shared" ca="1" si="5"/>
        <v>#N/A</v>
      </c>
      <c r="BD27" t="e">
        <f t="shared" ca="1" si="5"/>
        <v>#N/A</v>
      </c>
      <c r="BE27" t="e">
        <f t="shared" ca="1" si="5"/>
        <v>#N/A</v>
      </c>
      <c r="BF27" t="e">
        <f t="shared" ref="BF27:BS27" ca="1" si="6">BF26+$B$24</f>
        <v>#N/A</v>
      </c>
      <c r="BG27" t="e">
        <f t="shared" ca="1" si="6"/>
        <v>#N/A</v>
      </c>
      <c r="BH27" t="e">
        <f t="shared" ca="1" si="6"/>
        <v>#N/A</v>
      </c>
      <c r="BI27" t="e">
        <f t="shared" ca="1" si="6"/>
        <v>#N/A</v>
      </c>
      <c r="BJ27" t="e">
        <f t="shared" ca="1" si="6"/>
        <v>#N/A</v>
      </c>
      <c r="BK27" t="e">
        <f t="shared" ca="1" si="6"/>
        <v>#N/A</v>
      </c>
      <c r="BL27" t="e">
        <f t="shared" ca="1" si="6"/>
        <v>#N/A</v>
      </c>
      <c r="BM27" t="e">
        <f t="shared" ca="1" si="6"/>
        <v>#N/A</v>
      </c>
      <c r="BN27" t="e">
        <f t="shared" ca="1" si="6"/>
        <v>#N/A</v>
      </c>
      <c r="BO27" t="e">
        <f t="shared" ca="1" si="6"/>
        <v>#N/A</v>
      </c>
      <c r="BP27" t="e">
        <f t="shared" ca="1" si="6"/>
        <v>#N/A</v>
      </c>
      <c r="BQ27" t="e">
        <f t="shared" ca="1" si="6"/>
        <v>#N/A</v>
      </c>
      <c r="BR27" t="e">
        <f t="shared" ca="1" si="6"/>
        <v>#N/A</v>
      </c>
      <c r="BS27" t="e">
        <f t="shared" ca="1" si="6"/>
        <v>#N/A</v>
      </c>
    </row>
    <row r="28" spans="1:72" ht="15.75" thickBot="1">
      <c r="H28" t="str">
        <f t="shared" ref="H28:AM28" ca="1" si="7">VLOOKUP(H27-1,Soundmap,2,0)</f>
        <v>=F,</v>
      </c>
      <c r="I28" t="str">
        <f t="shared" ca="1" si="7"/>
        <v>=F</v>
      </c>
      <c r="J28" t="str">
        <f t="shared" ca="1" si="7"/>
        <v>=F</v>
      </c>
      <c r="K28" t="str">
        <f t="shared" ca="1" si="7"/>
        <v>=c</v>
      </c>
      <c r="L28" t="str">
        <f t="shared" ca="1" si="7"/>
        <v>=c'</v>
      </c>
      <c r="M28" t="str">
        <f t="shared" ca="1" si="7"/>
        <v>=f'</v>
      </c>
      <c r="N28" t="str">
        <f t="shared" ca="1" si="7"/>
        <v>^g</v>
      </c>
      <c r="O28" t="str">
        <f t="shared" ca="1" si="7"/>
        <v>=f'</v>
      </c>
      <c r="P28" t="e">
        <f t="shared" ca="1" si="7"/>
        <v>#N/A</v>
      </c>
      <c r="Q28" t="str">
        <f t="shared" ca="1" si="7"/>
        <v>^g</v>
      </c>
      <c r="R28" t="str">
        <f t="shared" ca="1" si="7"/>
        <v>=f'</v>
      </c>
      <c r="S28" t="str">
        <f t="shared" ca="1" si="7"/>
        <v>=f'</v>
      </c>
      <c r="T28" t="str">
        <f t="shared" ca="1" si="7"/>
        <v>^g'</v>
      </c>
      <c r="U28" t="str">
        <f t="shared" ca="1" si="7"/>
        <v>^g</v>
      </c>
      <c r="V28" t="str">
        <f t="shared" ca="1" si="7"/>
        <v>^G</v>
      </c>
      <c r="W28" t="str">
        <f t="shared" ca="1" si="7"/>
        <v>=F</v>
      </c>
      <c r="X28" t="str">
        <f t="shared" ca="1" si="7"/>
        <v>=f</v>
      </c>
      <c r="Y28" t="str">
        <f t="shared" ca="1" si="7"/>
        <v>^g</v>
      </c>
      <c r="Z28" t="str">
        <f t="shared" ca="1" si="7"/>
        <v>^G</v>
      </c>
      <c r="AA28" t="str">
        <f t="shared" ca="1" si="7"/>
        <v>=c</v>
      </c>
      <c r="AB28" t="str">
        <f t="shared" ca="1" si="7"/>
        <v>^g</v>
      </c>
      <c r="AC28" t="e">
        <f t="shared" ca="1" si="7"/>
        <v>#N/A</v>
      </c>
      <c r="AD28" t="e">
        <f t="shared" ca="1" si="7"/>
        <v>#N/A</v>
      </c>
      <c r="AE28" t="e">
        <f t="shared" ca="1" si="7"/>
        <v>#N/A</v>
      </c>
      <c r="AF28" t="e">
        <f t="shared" ca="1" si="7"/>
        <v>#N/A</v>
      </c>
      <c r="AG28" t="e">
        <f t="shared" ca="1" si="7"/>
        <v>#N/A</v>
      </c>
      <c r="AH28" t="e">
        <f t="shared" ca="1" si="7"/>
        <v>#N/A</v>
      </c>
      <c r="AI28" t="e">
        <f t="shared" ca="1" si="7"/>
        <v>#N/A</v>
      </c>
      <c r="AJ28" t="e">
        <f t="shared" ca="1" si="7"/>
        <v>#N/A</v>
      </c>
      <c r="AK28" t="e">
        <f t="shared" ca="1" si="7"/>
        <v>#N/A</v>
      </c>
      <c r="AL28" t="e">
        <f t="shared" ca="1" si="7"/>
        <v>#N/A</v>
      </c>
      <c r="AM28" t="e">
        <f t="shared" ca="1" si="7"/>
        <v>#N/A</v>
      </c>
      <c r="AN28" t="e">
        <f t="shared" ref="AN28:BE28" ca="1" si="8">VLOOKUP(AN27-1,Soundmap,2,0)</f>
        <v>#N/A</v>
      </c>
      <c r="AO28" t="e">
        <f t="shared" ca="1" si="8"/>
        <v>#N/A</v>
      </c>
      <c r="AP28" t="e">
        <f t="shared" ca="1" si="8"/>
        <v>#N/A</v>
      </c>
      <c r="AQ28" t="e">
        <f t="shared" ca="1" si="8"/>
        <v>#N/A</v>
      </c>
      <c r="AR28" t="e">
        <f t="shared" ca="1" si="8"/>
        <v>#N/A</v>
      </c>
      <c r="AS28" t="e">
        <f t="shared" ca="1" si="8"/>
        <v>#N/A</v>
      </c>
      <c r="AT28" t="e">
        <f t="shared" ca="1" si="8"/>
        <v>#N/A</v>
      </c>
      <c r="AU28" t="e">
        <f t="shared" ca="1" si="8"/>
        <v>#N/A</v>
      </c>
      <c r="AV28" t="e">
        <f t="shared" ca="1" si="8"/>
        <v>#N/A</v>
      </c>
      <c r="AW28" t="e">
        <f t="shared" ca="1" si="8"/>
        <v>#N/A</v>
      </c>
      <c r="AX28" t="e">
        <f t="shared" ca="1" si="8"/>
        <v>#N/A</v>
      </c>
      <c r="AY28" t="e">
        <f t="shared" ca="1" si="8"/>
        <v>#N/A</v>
      </c>
      <c r="AZ28" t="e">
        <f t="shared" ca="1" si="8"/>
        <v>#N/A</v>
      </c>
      <c r="BA28" t="e">
        <f t="shared" ca="1" si="8"/>
        <v>#N/A</v>
      </c>
      <c r="BB28" t="e">
        <f t="shared" ca="1" si="8"/>
        <v>#N/A</v>
      </c>
      <c r="BC28" t="e">
        <f t="shared" ca="1" si="8"/>
        <v>#N/A</v>
      </c>
      <c r="BD28" t="e">
        <f t="shared" ca="1" si="8"/>
        <v>#N/A</v>
      </c>
      <c r="BE28" t="e">
        <f t="shared" ca="1" si="8"/>
        <v>#N/A</v>
      </c>
      <c r="BF28" t="e">
        <f t="shared" ref="BF28:BS28" ca="1" si="9">VLOOKUP(BF27-1,Soundmap,2,0)</f>
        <v>#N/A</v>
      </c>
      <c r="BG28" t="e">
        <f t="shared" ca="1" si="9"/>
        <v>#N/A</v>
      </c>
      <c r="BH28" t="e">
        <f t="shared" ca="1" si="9"/>
        <v>#N/A</v>
      </c>
      <c r="BI28" t="e">
        <f t="shared" ca="1" si="9"/>
        <v>#N/A</v>
      </c>
      <c r="BJ28" t="e">
        <f t="shared" ca="1" si="9"/>
        <v>#N/A</v>
      </c>
      <c r="BK28" t="e">
        <f t="shared" ca="1" si="9"/>
        <v>#N/A</v>
      </c>
      <c r="BL28" t="e">
        <f t="shared" ca="1" si="9"/>
        <v>#N/A</v>
      </c>
      <c r="BM28" t="e">
        <f t="shared" ca="1" si="9"/>
        <v>#N/A</v>
      </c>
      <c r="BN28" t="e">
        <f t="shared" ca="1" si="9"/>
        <v>#N/A</v>
      </c>
      <c r="BO28" t="e">
        <f t="shared" ca="1" si="9"/>
        <v>#N/A</v>
      </c>
      <c r="BP28" t="e">
        <f t="shared" ca="1" si="9"/>
        <v>#N/A</v>
      </c>
      <c r="BQ28" t="e">
        <f t="shared" ca="1" si="9"/>
        <v>#N/A</v>
      </c>
      <c r="BR28" t="e">
        <f t="shared" ca="1" si="9"/>
        <v>#N/A</v>
      </c>
      <c r="BS28" t="e">
        <f t="shared" ca="1" si="9"/>
        <v>#N/A</v>
      </c>
    </row>
    <row r="29" spans="1:72" ht="15.75" thickBot="1">
      <c r="G29" s="49" t="str">
        <f ca="1">CONCATENATE(IFERROR(H29,""),IFERROR(I29,""),IFERROR(J29,""),IFERROR(K29,""),IFERROR(L29,""),IFERROR(M29,""),IFERROR(N29,""),IFERROR(O29,""),IFERROR(P29,""),IFERROR(Q29,""),IFERROR(R29,""),IFERROR(S29,""),IFERROR(T29,""),IFERROR(U29,""),IFERROR(V29,""),IFERROR(W29,""),IFERROR(X29,""),IFERROR(Y29,""),IFERROR(Z29,""),IFERROR(AA29,""),IFERROR(AB29,""),IFERROR(AC29,""),IFERROR(AD29,""),IFERROR(AE29,""),IFERROR(AF29,""),IFERROR(AG29,""),IFERROR(AH29,""),IFERROR(AI29,""),IFERROR(AJ29,""),IFERROR(AK29,""),IFERROR(AL29,""),IFERROR(AM29,""),IFERROR(AN29,""),IFERROR(AO29,""),IFERROR(AP29,""),IFERROR(AQ29,""),IFERROR(AR29,""),IFERROR(AS29,""),IFERROR(AT29,""),IFERROR(AU29,""),IFERROR(AV29,""),IFERROR(AW29,""),IFERROR(AX29,""),IFERROR(AY29,""),IFERROR(AZ29,""),IFERROR(BA29,""),IFERROR(BB29,""),IFERROR(BC29,""),IFERROR(BD29,""),IFERROR(BE29,""),IFERROR(BF29,""),IFERROR(BG29,""),IFERROR(BH29,""),IFERROR(BI29,""),IFERROR(BJ29,""),IFERROR(BK29,""),IFERROR(BL29,""),IFERROR(BM29,""),IFERROR(BN29,""),IFERROR(BO29,""),IFERROR(BP29,""),IFERROR(BQ29,""),IFERROR(BR29,""),IFERROR(BS29,"")
)</f>
        <v>=F,=F =F=c =c'=f' ^g=f' |^g =f'=f' ^g'^g ^G=F |=f^g ^G=c ^g||||||</v>
      </c>
      <c r="H29" s="5" t="str">
        <f ca="1">IF((COLUMN()-COLUMN($H$27))&lt;$B$26,IFERROR(H19&amp;VLOOKUP(HLOOKUP(INDEX(OFFSET('Ogrywanie skal'!E:E,0,start_offset),$F$24),$H$16:$BS$17,2,0)+$B$24-1,Soundmap,2,0)&amp;H20&amp;H21,"")&amp;H22,"")</f>
        <v>=F,</v>
      </c>
      <c r="I29" s="5" t="str">
        <f ca="1">IF((COLUMN()-COLUMN($H$27))&lt;$B$26,IFERROR(I19&amp;VLOOKUP(HLOOKUP(INDEX(OFFSET('Ogrywanie skal'!F:F,0,start_offset),$F$24),$H$16:$BS$17,2,0)+$B$24-1,Soundmap,2,0)&amp;I20&amp;I21,"")&amp;I22,"")</f>
        <v xml:space="preserve">=F </v>
      </c>
      <c r="J29" s="5" t="str">
        <f ca="1">IF((COLUMN()-COLUMN($H$27))&lt;$B$26,IFERROR(J19&amp;VLOOKUP(HLOOKUP(INDEX(OFFSET('Ogrywanie skal'!G:G,0,start_offset),$F$24),$H$16:$BS$17,2,0)+$B$24-1,Soundmap,2,0)&amp;J20&amp;J21,"")&amp;J22,"")</f>
        <v>=F</v>
      </c>
      <c r="K29" s="5" t="str">
        <f ca="1">IF((COLUMN()-COLUMN($H$27))&lt;$B$26,IFERROR(K19&amp;VLOOKUP(HLOOKUP(INDEX(OFFSET('Ogrywanie skal'!H:H,0,start_offset),$F$24),$H$16:$BS$17,2,0)+$B$24-1,Soundmap,2,0)&amp;K20&amp;K21,"")&amp;K22,"")</f>
        <v xml:space="preserve">=c </v>
      </c>
      <c r="L29" s="5" t="str">
        <f ca="1">IF((COLUMN()-COLUMN($H$27))&lt;$B$26,IFERROR(L19&amp;VLOOKUP(HLOOKUP(INDEX(OFFSET('Ogrywanie skal'!I:I,0,start_offset),$F$24),$H$16:$BS$17,2,0)+$B$24-1,Soundmap,2,0)&amp;L20&amp;L21,"")&amp;L22,"")</f>
        <v>=c'</v>
      </c>
      <c r="M29" s="5" t="str">
        <f ca="1">IF((COLUMN()-COLUMN($H$27))&lt;$B$26,IFERROR(M19&amp;VLOOKUP(HLOOKUP(INDEX(OFFSET('Ogrywanie skal'!J:J,0,start_offset),$F$24),$H$16:$BS$17,2,0)+$B$24-1,Soundmap,2,0)&amp;M20&amp;M21,"")&amp;M22,"")</f>
        <v xml:space="preserve">=f' </v>
      </c>
      <c r="N29" s="5" t="str">
        <f ca="1">IF((COLUMN()-COLUMN($H$27))&lt;$B$26,IFERROR(N19&amp;VLOOKUP(HLOOKUP(INDEX(OFFSET('Ogrywanie skal'!K:K,0,start_offset),$F$24),$H$16:$BS$17,2,0)+$B$24-1,Soundmap,2,0)&amp;N20&amp;N21,"")&amp;N22,"")</f>
        <v>^g</v>
      </c>
      <c r="O29" s="5" t="str">
        <f ca="1">IF((COLUMN()-COLUMN($H$27))&lt;$B$26,IFERROR(O19&amp;VLOOKUP(HLOOKUP(INDEX(OFFSET('Ogrywanie skal'!L:L,0,start_offset),$F$24),$H$16:$BS$17,2,0)+$B$24-1,Soundmap,2,0)&amp;O20&amp;O21,"")&amp;O22,"")</f>
        <v>=f' |</v>
      </c>
      <c r="P29" s="5" t="str">
        <f ca="1">IF((COLUMN()-COLUMN($H$27))&lt;$B$26,IFERROR(P19&amp;VLOOKUP(HLOOKUP(INDEX(OFFSET('Ogrywanie skal'!M:M,0,start_offset),$F$24),$H$16:$BS$17,2,0)+$B$24-1,Soundmap,2,0)&amp;P20&amp;P21,"")&amp;P22,"")</f>
        <v/>
      </c>
      <c r="Q29" s="5" t="str">
        <f ca="1">IF((COLUMN()-COLUMN($H$27))&lt;$B$26,IFERROR(Q19&amp;VLOOKUP(HLOOKUP(INDEX(OFFSET('Ogrywanie skal'!N:N,0,start_offset),$F$24),$H$16:$BS$17,2,0)+$B$24-1,Soundmap,2,0)&amp;Q20&amp;Q21,"")&amp;Q22,"")</f>
        <v xml:space="preserve">^g </v>
      </c>
      <c r="R29" s="5" t="str">
        <f ca="1">IF((COLUMN()-COLUMN($H$27))&lt;$B$26,IFERROR(R19&amp;VLOOKUP(HLOOKUP(INDEX(OFFSET('Ogrywanie skal'!O:O,0,start_offset),$F$24),$H$16:$BS$17,2,0)+$B$24-1,Soundmap,2,0)&amp;R20&amp;R21,"")&amp;R22,"")</f>
        <v>=f'</v>
      </c>
      <c r="S29" s="5" t="str">
        <f ca="1">IF((COLUMN()-COLUMN($H$27))&lt;$B$26,IFERROR(S19&amp;VLOOKUP(HLOOKUP(INDEX(OFFSET('Ogrywanie skal'!P:P,0,start_offset),$F$24),$H$16:$BS$17,2,0)+$B$24-1,Soundmap,2,0)&amp;S20&amp;S21,"")&amp;S22,"")</f>
        <v xml:space="preserve">=f' </v>
      </c>
      <c r="T29" s="5" t="str">
        <f ca="1">IF((COLUMN()-COLUMN($H$27))&lt;$B$26,IFERROR(T19&amp;VLOOKUP(HLOOKUP(INDEX(OFFSET('Ogrywanie skal'!Q:Q,0,start_offset),$F$24),$H$16:$BS$17,2,0)+$B$24-1,Soundmap,2,0)&amp;T20&amp;T21,"")&amp;T22,"")</f>
        <v>^g'</v>
      </c>
      <c r="U29" s="5" t="str">
        <f ca="1">IF((COLUMN()-COLUMN($H$27))&lt;$B$26,IFERROR(U19&amp;VLOOKUP(HLOOKUP(INDEX(OFFSET('Ogrywanie skal'!R:R,0,start_offset),$F$24),$H$16:$BS$17,2,0)+$B$24-1,Soundmap,2,0)&amp;U20&amp;U21,"")&amp;U22,"")</f>
        <v xml:space="preserve">^g </v>
      </c>
      <c r="V29" s="5" t="str">
        <f ca="1">IF((COLUMN()-COLUMN($H$27))&lt;$B$26,IFERROR(V19&amp;VLOOKUP(HLOOKUP(INDEX(OFFSET('Ogrywanie skal'!S:S,0,start_offset),$F$24),$H$16:$BS$17,2,0)+$B$24-1,Soundmap,2,0)&amp;V20&amp;V21,"")&amp;V22,"")</f>
        <v>^G</v>
      </c>
      <c r="W29" s="5" t="str">
        <f ca="1">IF((COLUMN()-COLUMN($H$27))&lt;$B$26,IFERROR(W19&amp;VLOOKUP(HLOOKUP(INDEX(OFFSET('Ogrywanie skal'!T:T,0,start_offset),$F$24),$H$16:$BS$17,2,0)+$B$24-1,Soundmap,2,0)&amp;W20&amp;W21,"")&amp;W22,"")</f>
        <v>=F |</v>
      </c>
      <c r="X29" s="5" t="str">
        <f ca="1">IF((COLUMN()-COLUMN($H$27))&lt;$B$26,IFERROR(X19&amp;VLOOKUP(HLOOKUP(INDEX(OFFSET('Ogrywanie skal'!U:U,0,start_offset),$F$24),$H$16:$BS$17,2,0)+$B$24-1,Soundmap,2,0)&amp;X20&amp;X21,"")&amp;X22,"")</f>
        <v>=f</v>
      </c>
      <c r="Y29" s="5" t="str">
        <f ca="1">IF((COLUMN()-COLUMN($H$27))&lt;$B$26,IFERROR(Y19&amp;VLOOKUP(HLOOKUP(INDEX(OFFSET('Ogrywanie skal'!V:V,0,start_offset),$F$24),$H$16:$BS$17,2,0)+$B$24-1,Soundmap,2,0)&amp;Y20&amp;Y21,"")&amp;Y22,"")</f>
        <v xml:space="preserve">^g </v>
      </c>
      <c r="Z29" s="5" t="str">
        <f ca="1">IF((COLUMN()-COLUMN($H$27))&lt;$B$26,IFERROR(Z19&amp;VLOOKUP(HLOOKUP(INDEX(OFFSET('Ogrywanie skal'!W:W,0,start_offset),$F$24),$H$16:$BS$17,2,0)+$B$24-1,Soundmap,2,0)&amp;Z20&amp;Z21,"")&amp;Z22,"")</f>
        <v>^G</v>
      </c>
      <c r="AA29" s="5" t="str">
        <f ca="1">IF((COLUMN()-COLUMN($H$27))&lt;$B$26,IFERROR(AA19&amp;VLOOKUP(HLOOKUP(INDEX(OFFSET('Ogrywanie skal'!X:X,0,start_offset),$F$24),$H$16:$BS$17,2,0)+$B$24-1,Soundmap,2,0)&amp;AA20&amp;AA21,"")&amp;AA22,"")</f>
        <v xml:space="preserve">=c </v>
      </c>
      <c r="AB29" s="5" t="str">
        <f ca="1">IF((COLUMN()-COLUMN($H$27))&lt;$B$26,IFERROR(AB19&amp;VLOOKUP(HLOOKUP(INDEX(OFFSET('Ogrywanie skal'!Y:Y,0,start_offset),$F$24),$H$16:$BS$17,2,0)+$B$24-1,Soundmap,2,0)&amp;AB20&amp;AB21,"")&amp;AB22,"")</f>
        <v>^g</v>
      </c>
      <c r="AC29" s="5" t="str">
        <f ca="1">IF((COLUMN()-COLUMN($H$27))&lt;$B$26,IFERROR(AC19&amp;VLOOKUP(HLOOKUP(INDEX(OFFSET('Ogrywanie skal'!Z:Z,0,start_offset),$F$24),$H$16:$BS$17,2,0)+$B$24-1,Soundmap,2,0)&amp;AC20&amp;AC21,"")&amp;AC22,"")</f>
        <v/>
      </c>
      <c r="AD29" s="5" t="str">
        <f ca="1">IF((COLUMN()-COLUMN($H$27))&lt;$B$26,IFERROR(AD19&amp;VLOOKUP(HLOOKUP(INDEX(OFFSET('Ogrywanie skal'!AA:AA,0,start_offset),$F$24),$H$16:$BS$17,2,0)+$B$24-1,Soundmap,2,0)&amp;AD20&amp;AD21,"")&amp;AD22,"")</f>
        <v/>
      </c>
      <c r="AE29" s="5" t="str">
        <f ca="1">IF((COLUMN()-COLUMN($H$27))&lt;$B$26,IFERROR(AE19&amp;VLOOKUP(HLOOKUP(INDEX(OFFSET('Ogrywanie skal'!AB:AB,0,start_offset),$F$24),$H$16:$BS$17,2,0)+$B$24-1,Soundmap,2,0)&amp;AE20&amp;AE21,"")&amp;AE22,"")</f>
        <v>|</v>
      </c>
      <c r="AF29" s="5" t="str">
        <f ca="1">IF((COLUMN()-COLUMN($H$27))&lt;$B$26,IFERROR(AF19&amp;VLOOKUP(HLOOKUP(INDEX(OFFSET('Ogrywanie skal'!AC:AC,0,start_offset),$F$24),$H$16:$BS$17,2,0)+$B$24-1,Soundmap,2,0)&amp;AF20&amp;AF21,"")&amp;AF22,"")</f>
        <v/>
      </c>
      <c r="AG29" s="5" t="str">
        <f ca="1">IF((COLUMN()-COLUMN($H$27))&lt;$B$26,IFERROR(AG19&amp;VLOOKUP(HLOOKUP(INDEX(OFFSET('Ogrywanie skal'!AD:AD,0,start_offset),$F$24),$H$16:$BS$17,2,0)+$B$24-1,Soundmap,2,0)&amp;AG20&amp;AG21,"")&amp;AG22,"")</f>
        <v/>
      </c>
      <c r="AH29" s="5" t="str">
        <f ca="1">IF((COLUMN()-COLUMN($H$27))&lt;$B$26,IFERROR(AH19&amp;VLOOKUP(HLOOKUP(INDEX(OFFSET('Ogrywanie skal'!AE:AE,0,start_offset),$F$24),$H$16:$BS$17,2,0)+$B$24-1,Soundmap,2,0)&amp;AH20&amp;AH21,"")&amp;AH22,"")</f>
        <v/>
      </c>
      <c r="AI29" s="5" t="str">
        <f ca="1">IF((COLUMN()-COLUMN($H$27))&lt;$B$26,IFERROR(AI19&amp;VLOOKUP(HLOOKUP(INDEX(OFFSET('Ogrywanie skal'!AF:AF,0,start_offset),$F$24),$H$16:$BS$17,2,0)+$B$24-1,Soundmap,2,0)&amp;AI20&amp;AI21,"")&amp;AI22,"")</f>
        <v/>
      </c>
      <c r="AJ29" s="5" t="str">
        <f ca="1">IF((COLUMN()-COLUMN($H$27))&lt;$B$26,IFERROR(AJ19&amp;VLOOKUP(HLOOKUP(INDEX(OFFSET('Ogrywanie skal'!AG:AG,0,start_offset),$F$24),$H$16:$BS$17,2,0)+$B$24-1,Soundmap,2,0)&amp;AJ20&amp;AJ21,"")&amp;AJ22,"")</f>
        <v/>
      </c>
      <c r="AK29" s="5" t="str">
        <f ca="1">IF((COLUMN()-COLUMN($H$27))&lt;$B$26,IFERROR(AK19&amp;VLOOKUP(HLOOKUP(INDEX(OFFSET('Ogrywanie skal'!AH:AH,0,start_offset),$F$24),$H$16:$BS$17,2,0)+$B$24-1,Soundmap,2,0)&amp;AK20&amp;AK21,"")&amp;AK22,"")</f>
        <v/>
      </c>
      <c r="AL29" s="5" t="str">
        <f ca="1">IF((COLUMN()-COLUMN($H$27))&lt;$B$26,IFERROR(AL19&amp;VLOOKUP(HLOOKUP(INDEX(OFFSET('Ogrywanie skal'!AI:AI,0,start_offset),$F$24),$H$16:$BS$17,2,0)+$B$24-1,Soundmap,2,0)&amp;AL20&amp;AL21,"")&amp;AL22,"")</f>
        <v/>
      </c>
      <c r="AM29" s="5" t="str">
        <f ca="1">IF((COLUMN()-COLUMN($H$27))&lt;$B$26,IFERROR(AM19&amp;VLOOKUP(HLOOKUP(INDEX(OFFSET('Ogrywanie skal'!AJ:AJ,0,start_offset),$F$24),$H$16:$BS$17,2,0)+$B$24-1,Soundmap,2,0)&amp;AM20&amp;AM21,"")&amp;AM22,"")</f>
        <v>|</v>
      </c>
      <c r="AN29" s="5" t="str">
        <f ca="1">IF((COLUMN()-COLUMN($H$27))&lt;$B$26,IFERROR(AN19&amp;VLOOKUP(HLOOKUP(INDEX(OFFSET('Ogrywanie skal'!AK:AK,0,start_offset),$F$24),$H$16:$BS$17,2,0)+$B$24-1,Soundmap,2,0)&amp;AN20&amp;AN21,"")&amp;AN22,"")</f>
        <v/>
      </c>
      <c r="AO29" s="5" t="str">
        <f ca="1">IF((COLUMN()-COLUMN($H$27))&lt;$B$26,IFERROR(AO19&amp;VLOOKUP(HLOOKUP(INDEX(OFFSET('Ogrywanie skal'!AL:AL,0,start_offset),$F$24),$H$16:$BS$17,2,0)+$B$24-1,Soundmap,2,0)&amp;AO20&amp;AO21,"")&amp;AO22,"")</f>
        <v/>
      </c>
      <c r="AP29" s="5" t="str">
        <f ca="1">IF((COLUMN()-COLUMN($H$27))&lt;$B$26,IFERROR(AP19&amp;VLOOKUP(HLOOKUP(INDEX(OFFSET('Ogrywanie skal'!AM:AM,0,start_offset),$F$24),$H$16:$BS$17,2,0)+$B$24-1,Soundmap,2,0)&amp;AP20&amp;AP21,"")&amp;AP22,"")</f>
        <v/>
      </c>
      <c r="AQ29" s="5" t="str">
        <f ca="1">IF((COLUMN()-COLUMN($H$27))&lt;$B$26,IFERROR(AQ19&amp;VLOOKUP(HLOOKUP(INDEX(OFFSET('Ogrywanie skal'!AN:AN,0,start_offset),$F$24),$H$16:$BS$17,2,0)+$B$24-1,Soundmap,2,0)&amp;AQ20&amp;AQ21,"")&amp;AQ22,"")</f>
        <v/>
      </c>
      <c r="AR29" s="5" t="str">
        <f ca="1">IF((COLUMN()-COLUMN($H$27))&lt;$B$26,IFERROR(AR19&amp;VLOOKUP(HLOOKUP(INDEX(OFFSET('Ogrywanie skal'!AO:AO,0,start_offset),$F$24),$H$16:$BS$17,2,0)+$B$24-1,Soundmap,2,0)&amp;AR20&amp;AR21,"")&amp;AR22,"")</f>
        <v/>
      </c>
      <c r="AS29" s="5" t="str">
        <f ca="1">IF((COLUMN()-COLUMN($H$27))&lt;$B$26,IFERROR(AS19&amp;VLOOKUP(HLOOKUP(INDEX(OFFSET('Ogrywanie skal'!AP:AP,0,start_offset),$F$24),$H$16:$BS$17,2,0)+$B$24-1,Soundmap,2,0)&amp;AS20&amp;AS21,"")&amp;AS22,"")</f>
        <v/>
      </c>
      <c r="AT29" s="5" t="str">
        <f ca="1">IF((COLUMN()-COLUMN($H$27))&lt;$B$26,IFERROR(AT19&amp;VLOOKUP(HLOOKUP(INDEX(OFFSET('Ogrywanie skal'!AQ:AQ,0,start_offset),$F$24),$H$16:$BS$17,2,0)+$B$24-1,Soundmap,2,0)&amp;AT20&amp;AT21,"")&amp;AT22,"")</f>
        <v/>
      </c>
      <c r="AU29" s="5" t="str">
        <f ca="1">IF((COLUMN()-COLUMN($H$27))&lt;$B$26,IFERROR(AU19&amp;VLOOKUP(HLOOKUP(INDEX(OFFSET('Ogrywanie skal'!AR:AR,0,start_offset),$F$24),$H$16:$BS$17,2,0)+$B$24-1,Soundmap,2,0)&amp;AU20&amp;AU21,"")&amp;AU22,"")</f>
        <v>|</v>
      </c>
      <c r="AV29" s="5" t="str">
        <f ca="1">IF((COLUMN()-COLUMN($H$27))&lt;$B$26,IFERROR(AV19&amp;VLOOKUP(HLOOKUP(INDEX(OFFSET('Ogrywanie skal'!AS:AS,0,start_offset),$F$24),$H$16:$BS$17,2,0)+$B$24-1,Soundmap,2,0)&amp;AV20&amp;AV21,"")&amp;AV22,"")</f>
        <v/>
      </c>
      <c r="AW29" s="5" t="str">
        <f ca="1">IF((COLUMN()-COLUMN($H$27))&lt;$B$26,IFERROR(AW19&amp;VLOOKUP(HLOOKUP(INDEX(OFFSET('Ogrywanie skal'!AT:AT,0,start_offset),$F$24),$H$16:$BS$17,2,0)+$B$24-1,Soundmap,2,0)&amp;AW20&amp;AW21,"")&amp;AW22,"")</f>
        <v/>
      </c>
      <c r="AX29" s="5" t="str">
        <f ca="1">IF((COLUMN()-COLUMN($H$27))&lt;$B$26,IFERROR(AX19&amp;VLOOKUP(HLOOKUP(INDEX(OFFSET('Ogrywanie skal'!AU:AU,0,start_offset),$F$24),$H$16:$BS$17,2,0)+$B$24-1,Soundmap,2,0)&amp;AX20&amp;AX21,"")&amp;AX22,"")</f>
        <v/>
      </c>
      <c r="AY29" s="5" t="str">
        <f ca="1">IF((COLUMN()-COLUMN($H$27))&lt;$B$26,IFERROR(AY19&amp;VLOOKUP(HLOOKUP(INDEX(OFFSET('Ogrywanie skal'!AV:AV,0,start_offset),$F$24),$H$16:$BS$17,2,0)+$B$24-1,Soundmap,2,0)&amp;AY20&amp;AY21,"")&amp;AY22,"")</f>
        <v/>
      </c>
      <c r="AZ29" s="5" t="str">
        <f ca="1">IF((COLUMN()-COLUMN($H$27))&lt;$B$26,IFERROR(AZ19&amp;VLOOKUP(HLOOKUP(INDEX(OFFSET('Ogrywanie skal'!AW:AW,0,start_offset),$F$24),$H$16:$BS$17,2,0)+$B$24-1,Soundmap,2,0)&amp;AZ20&amp;AZ21,"")&amp;AZ22,"")</f>
        <v/>
      </c>
      <c r="BA29" s="5" t="str">
        <f ca="1">IF((COLUMN()-COLUMN($H$27))&lt;$B$26,IFERROR(BA19&amp;VLOOKUP(HLOOKUP(INDEX(OFFSET('Ogrywanie skal'!AX:AX,0,start_offset),$F$24),$H$16:$BS$17,2,0)+$B$24-1,Soundmap,2,0)&amp;BA20&amp;BA21,"")&amp;BA22,"")</f>
        <v/>
      </c>
      <c r="BB29" s="5" t="str">
        <f ca="1">IF((COLUMN()-COLUMN($H$27))&lt;$B$26,IFERROR(BB19&amp;VLOOKUP(HLOOKUP(INDEX(OFFSET('Ogrywanie skal'!AY:AY,0,start_offset),$F$24),$H$16:$BS$17,2,0)+$B$24-1,Soundmap,2,0)&amp;BB20&amp;BB21,"")&amp;BB22,"")</f>
        <v/>
      </c>
      <c r="BC29" s="5" t="str">
        <f ca="1">IF((COLUMN()-COLUMN($H$27))&lt;$B$26,IFERROR(BC19&amp;VLOOKUP(HLOOKUP(INDEX(OFFSET('Ogrywanie skal'!AZ:AZ,0,start_offset),$F$24),$H$16:$BS$17,2,0)+$B$24-1,Soundmap,2,0)&amp;BC20&amp;BC21,"")&amp;BC22,"")</f>
        <v>|</v>
      </c>
      <c r="BD29" s="5" t="str">
        <f ca="1">IF((COLUMN()-COLUMN($H$27))&lt;$B$26,IFERROR(BD19&amp;VLOOKUP(HLOOKUP(INDEX(OFFSET('Ogrywanie skal'!BA:BA,0,start_offset),$F$24),$H$16:$BS$17,2,0)+$B$24-1,Soundmap,2,0)&amp;BD20&amp;BD21,"")&amp;BD22,"")</f>
        <v/>
      </c>
      <c r="BE29" s="5" t="str">
        <f ca="1">IF((COLUMN()-COLUMN($H$27))&lt;$B$26,IFERROR(BE19&amp;VLOOKUP(HLOOKUP(INDEX(OFFSET('Ogrywanie skal'!BB:BB,0,start_offset),$F$24),$H$16:$BS$17,2,0)+$B$24-1,Soundmap,2,0)&amp;BE20&amp;BE21,"")&amp;BE22,"")</f>
        <v/>
      </c>
      <c r="BF29" s="5" t="str">
        <f ca="1">IF((COLUMN()-COLUMN($H$27))&lt;$B$26,IFERROR(BF19&amp;VLOOKUP(HLOOKUP(INDEX(OFFSET('Ogrywanie skal'!BC:BC,0,start_offset),$F$24),$H$16:$BS$17,2,0)+$B$24-1,Soundmap,2,0)&amp;BF20&amp;BF21,"")&amp;BF22,"")</f>
        <v/>
      </c>
      <c r="BG29" s="5" t="str">
        <f ca="1">IF((COLUMN()-COLUMN($H$27))&lt;$B$26,IFERROR(BG19&amp;VLOOKUP(HLOOKUP(INDEX(OFFSET('Ogrywanie skal'!BD:BD,0,start_offset),$F$24),$H$16:$BS$17,2,0)+$B$24-1,Soundmap,2,0)&amp;BG20&amp;BG21,"")&amp;BG22,"")</f>
        <v/>
      </c>
      <c r="BH29" s="5" t="str">
        <f ca="1">IF((COLUMN()-COLUMN($H$27))&lt;$B$26,IFERROR(BH19&amp;VLOOKUP(HLOOKUP(INDEX(OFFSET('Ogrywanie skal'!BE:BE,0,start_offset),$F$24),$H$16:$BS$17,2,0)+$B$24-1,Soundmap,2,0)&amp;BH20&amp;BH21,"")&amp;BH22,"")</f>
        <v/>
      </c>
      <c r="BI29" s="5" t="str">
        <f ca="1">IF((COLUMN()-COLUMN($H$27))&lt;$B$26,IFERROR(BI19&amp;VLOOKUP(HLOOKUP(INDEX(OFFSET('Ogrywanie skal'!BF:BF,0,start_offset),$F$24),$H$16:$BS$17,2,0)+$B$24-1,Soundmap,2,0)&amp;BI20&amp;BI21,"")&amp;BI22,"")</f>
        <v/>
      </c>
      <c r="BJ29" s="5" t="str">
        <f ca="1">IF((COLUMN()-COLUMN($H$27))&lt;$B$26,IFERROR(BJ19&amp;VLOOKUP(HLOOKUP(INDEX(OFFSET('Ogrywanie skal'!BG:BG,0,start_offset),$F$24),$H$16:$BS$17,2,0)+$B$24-1,Soundmap,2,0)&amp;BJ20&amp;BJ21,"")&amp;BJ22,"")</f>
        <v/>
      </c>
      <c r="BK29" s="5" t="str">
        <f ca="1">IF((COLUMN()-COLUMN($H$27))&lt;$B$26,IFERROR(BK19&amp;VLOOKUP(HLOOKUP(INDEX(OFFSET('Ogrywanie skal'!BH:BH,0,start_offset),$F$24),$H$16:$BS$17,2,0)+$B$24-1,Soundmap,2,0)&amp;BK20&amp;BK21,"")&amp;BK22,"")</f>
        <v>|</v>
      </c>
      <c r="BL29" s="5" t="str">
        <f ca="1">IF((COLUMN()-COLUMN($H$27))&lt;$B$26,IFERROR(BL19&amp;VLOOKUP(HLOOKUP(INDEX(OFFSET('Ogrywanie skal'!BI:BI,0,start_offset),$F$24),$H$16:$BS$17,2,0)+$B$24-1,Soundmap,2,0)&amp;BL20&amp;BL21,"")&amp;BL22,"")</f>
        <v/>
      </c>
      <c r="BM29" s="5" t="str">
        <f ca="1">IF((COLUMN()-COLUMN($H$27))&lt;$B$26,IFERROR(BM19&amp;VLOOKUP(HLOOKUP(INDEX(OFFSET('Ogrywanie skal'!BJ:BJ,0,start_offset),$F$24),$H$16:$BS$17,2,0)+$B$24-1,Soundmap,2,0)&amp;BM20&amp;BM21,"")&amp;BM22,"")</f>
        <v/>
      </c>
      <c r="BN29" s="5" t="str">
        <f ca="1">IF((COLUMN()-COLUMN($H$27))&lt;$B$26,IFERROR(BN19&amp;VLOOKUP(HLOOKUP(INDEX(OFFSET('Ogrywanie skal'!BK:BK,0,start_offset),$F$24),$H$16:$BS$17,2,0)+$B$24-1,Soundmap,2,0)&amp;BN20&amp;BN21,"")&amp;BN22,"")</f>
        <v/>
      </c>
      <c r="BO29" s="5" t="str">
        <f ca="1">IF((COLUMN()-COLUMN($H$27))&lt;$B$26,IFERROR(BO19&amp;VLOOKUP(HLOOKUP(INDEX(OFFSET('Ogrywanie skal'!BL:BL,0,start_offset),$F$24),$H$16:$BS$17,2,0)+$B$24-1,Soundmap,2,0)&amp;BO20&amp;BO21,"")&amp;BO22,"")</f>
        <v/>
      </c>
      <c r="BP29" s="5" t="str">
        <f ca="1">IF((COLUMN()-COLUMN($H$27))&lt;$B$26,IFERROR(BP19&amp;VLOOKUP(HLOOKUP(INDEX(OFFSET('Ogrywanie skal'!BM:BM,0,start_offset),$F$24),$H$16:$BS$17,2,0)+$B$24-1,Soundmap,2,0)&amp;BP20&amp;BP21,"")&amp;BP22,"")</f>
        <v/>
      </c>
      <c r="BQ29" s="5" t="str">
        <f ca="1">IF((COLUMN()-COLUMN($H$27))&lt;$B$26,IFERROR(BQ19&amp;VLOOKUP(HLOOKUP(INDEX(OFFSET('Ogrywanie skal'!BN:BN,0,start_offset),$F$24),$H$16:$BS$17,2,0)+$B$24-1,Soundmap,2,0)&amp;BQ20&amp;BQ21,"")&amp;BQ22,"")</f>
        <v/>
      </c>
      <c r="BR29" s="5" t="str">
        <f ca="1">IF((COLUMN()-COLUMN($H$27))&lt;$B$26,IFERROR(BR19&amp;VLOOKUP(HLOOKUP(INDEX(OFFSET('Ogrywanie skal'!BO:BO,0,start_offset),$F$24),$H$16:$BS$17,2,0)+$B$24-1,Soundmap,2,0)&amp;BR20&amp;BR21,"")&amp;BR22,"")</f>
        <v/>
      </c>
      <c r="BS29" s="5" t="str">
        <f ca="1">IF((COLUMN()-COLUMN($H$27))&lt;$B$26,IFERROR(BS19&amp;VLOOKUP(HLOOKUP(INDEX(OFFSET('Ogrywanie skal'!BP:BP,0,start_offset),$F$24),$H$16:$BS$17,2,0)+$B$24-1,Soundmap,2,0)&amp;BS20&amp;BS21,"")&amp;BS22,"")</f>
        <v>|</v>
      </c>
      <c r="BT29" s="12" t="str">
        <f>""</f>
        <v/>
      </c>
    </row>
    <row r="30" spans="1:72">
      <c r="G30" t="str">
        <f ca="1">CONCATENATE(IFERROR(H30,""),IFERROR(I30,""),IFERROR(J30,""),IFERROR(K30,""),IFERROR(L30,""),IFERROR(M30,""),IFERROR(N30,""),IFERROR(O30,""),IFERROR(P30,""),IFERROR(Q30,""),IFERROR(R30,""),IFERROR(S30,""),IFERROR(T30,""),IFERROR(U30,""),IFERROR(V30,""),IFERROR(W30,""),IFERROR(X30,""),IFERROR(Y30,""),IFERROR(Z30,""),IFERROR(AA30,""),IFERROR(AB30,""),IFERROR(AC30,""),IFERROR(AD30,""),IFERROR(AE30,""),IFERROR(AF30,""),IFERROR(AG30,""),IFERROR(AH30,""),IFERROR(AI30,""),IFERROR(AJ30,""),IFERROR(AK30,""),IFERROR(AL30,""),IFERROR(AM30,""),IFERROR(AN30,""),IFERROR(AO30,""),IFERROR(AP30,""),IFERROR(AQ30,""),IFERROR(AR30,""),IFERROR(AS30,""),IFERROR(AT30,""),IFERROR(AU30,""),IFERROR(AV30,""),IFERROR(AW30,""),IFERROR(AX30,""),IFERROR(AY30,""),IFERROR(AZ30,""),IFERROR(BA30,""),IFERROR(BB30,""),IFERROR(BC30,""),IFERROR(BD30,""),IFERROR(BE30,""),IFERROR(BF30,""),IFERROR(BG30,""),IFERROR(BH30,""),IFERROR(BI30,""),IFERROR(BJ30,""),IFERROR(BK30,""),IFERROR(BL30,""),IFERROR(BM30,""),IFERROR(BN30,""),IFERROR(BO30,""),IFERROR(BP30,""),IFERROR(BQ30,""),IFERROR(BR30,""),IFERROR(BS30,"")
)</f>
        <v>=f' |^g=f' =c'=c =F=F =F,=F,=F =F=c =c'=f' ^g=f' |^g =f'=f' ^g'^g ^G=F |=f^g ^G=c ^g||||||000000</v>
      </c>
      <c r="H30" t="str">
        <f ca="1">IF((COLUMN()-COLUMN($H$27))&lt;$B$26,OFFSET($H$29,0,MATCH("",$H$29:$BT$29,0)-COLUMN()+6),"")</f>
        <v>=f' |</v>
      </c>
      <c r="I30" t="str">
        <f t="shared" ref="I30:BS30" ca="1" si="10">IF((COLUMN()-COLUMN($H$27))&lt;$B$26,OFFSET($H$29,0,MATCH("",$H$29:$BT$29,0)-COLUMN()+6),"")</f>
        <v>^g</v>
      </c>
      <c r="J30" t="str">
        <f t="shared" ca="1" si="10"/>
        <v xml:space="preserve">=f' </v>
      </c>
      <c r="K30" t="str">
        <f t="shared" ca="1" si="10"/>
        <v>=c'</v>
      </c>
      <c r="L30" t="str">
        <f t="shared" ca="1" si="10"/>
        <v xml:space="preserve">=c </v>
      </c>
      <c r="M30" t="str">
        <f t="shared" ca="1" si="10"/>
        <v>=F</v>
      </c>
      <c r="N30" t="str">
        <f t="shared" ca="1" si="10"/>
        <v xml:space="preserve">=F </v>
      </c>
      <c r="O30" t="str">
        <f t="shared" ca="1" si="10"/>
        <v>=F,</v>
      </c>
      <c r="P30" t="str">
        <f t="shared" ca="1" si="10"/>
        <v>=F,=F =F=c =c'=f' ^g=f' |^g =f'=f' ^g'^g ^G=F |=f^g ^G=c ^g||||||</v>
      </c>
      <c r="Q30">
        <f t="shared" ca="1" si="10"/>
        <v>0</v>
      </c>
      <c r="R30">
        <f t="shared" ca="1" si="10"/>
        <v>0</v>
      </c>
      <c r="S30">
        <f t="shared" ca="1" si="10"/>
        <v>0</v>
      </c>
      <c r="T30">
        <f t="shared" ca="1" si="10"/>
        <v>0</v>
      </c>
      <c r="U30">
        <f t="shared" ca="1" si="10"/>
        <v>0</v>
      </c>
      <c r="V30">
        <f t="shared" ca="1" si="10"/>
        <v>0</v>
      </c>
      <c r="W30" t="e">
        <f t="shared" ca="1" si="10"/>
        <v>#REF!</v>
      </c>
      <c r="X30" t="e">
        <f t="shared" ca="1" si="10"/>
        <v>#REF!</v>
      </c>
      <c r="Y30" t="e">
        <f t="shared" ca="1" si="10"/>
        <v>#REF!</v>
      </c>
      <c r="Z30" t="e">
        <f t="shared" ca="1" si="10"/>
        <v>#REF!</v>
      </c>
      <c r="AA30" t="e">
        <f t="shared" ca="1" si="10"/>
        <v>#REF!</v>
      </c>
      <c r="AB30" t="e">
        <f t="shared" ca="1" si="10"/>
        <v>#REF!</v>
      </c>
      <c r="AC30" t="e">
        <f t="shared" ca="1" si="10"/>
        <v>#REF!</v>
      </c>
      <c r="AD30" t="e">
        <f t="shared" ca="1" si="10"/>
        <v>#REF!</v>
      </c>
      <c r="AE30" t="e">
        <f t="shared" ca="1" si="10"/>
        <v>#REF!</v>
      </c>
      <c r="AF30" t="e">
        <f t="shared" ca="1" si="10"/>
        <v>#REF!</v>
      </c>
      <c r="AG30" t="e">
        <f t="shared" ca="1" si="10"/>
        <v>#REF!</v>
      </c>
      <c r="AH30" t="e">
        <f t="shared" ca="1" si="10"/>
        <v>#REF!</v>
      </c>
      <c r="AI30" t="e">
        <f t="shared" ca="1" si="10"/>
        <v>#REF!</v>
      </c>
      <c r="AJ30" t="e">
        <f t="shared" ca="1" si="10"/>
        <v>#REF!</v>
      </c>
      <c r="AK30" t="e">
        <f t="shared" ca="1" si="10"/>
        <v>#REF!</v>
      </c>
      <c r="AL30" t="e">
        <f t="shared" ca="1" si="10"/>
        <v>#REF!</v>
      </c>
      <c r="AM30" t="e">
        <f t="shared" ca="1" si="10"/>
        <v>#REF!</v>
      </c>
      <c r="AN30" t="e">
        <f t="shared" ca="1" si="10"/>
        <v>#REF!</v>
      </c>
      <c r="AO30" t="e">
        <f t="shared" ca="1" si="10"/>
        <v>#REF!</v>
      </c>
      <c r="AP30" t="e">
        <f t="shared" ca="1" si="10"/>
        <v>#REF!</v>
      </c>
      <c r="AQ30" t="e">
        <f t="shared" ca="1" si="10"/>
        <v>#REF!</v>
      </c>
      <c r="AR30" t="e">
        <f t="shared" ca="1" si="10"/>
        <v>#REF!</v>
      </c>
      <c r="AS30" t="e">
        <f t="shared" ca="1" si="10"/>
        <v>#REF!</v>
      </c>
      <c r="AT30" t="e">
        <f t="shared" ca="1" si="10"/>
        <v>#REF!</v>
      </c>
      <c r="AU30" t="e">
        <f t="shared" ca="1" si="10"/>
        <v>#REF!</v>
      </c>
      <c r="AV30" t="e">
        <f t="shared" ca="1" si="10"/>
        <v>#REF!</v>
      </c>
      <c r="AW30" t="e">
        <f t="shared" ca="1" si="10"/>
        <v>#REF!</v>
      </c>
      <c r="AX30" t="e">
        <f t="shared" ca="1" si="10"/>
        <v>#REF!</v>
      </c>
      <c r="AY30" t="e">
        <f t="shared" ca="1" si="10"/>
        <v>#REF!</v>
      </c>
      <c r="AZ30" t="e">
        <f t="shared" ca="1" si="10"/>
        <v>#REF!</v>
      </c>
      <c r="BA30" t="e">
        <f t="shared" ca="1" si="10"/>
        <v>#REF!</v>
      </c>
      <c r="BB30" t="e">
        <f t="shared" ca="1" si="10"/>
        <v>#REF!</v>
      </c>
      <c r="BC30" t="e">
        <f t="shared" ca="1" si="10"/>
        <v>#REF!</v>
      </c>
      <c r="BD30" t="e">
        <f t="shared" ca="1" si="10"/>
        <v>#REF!</v>
      </c>
      <c r="BE30" t="e">
        <f t="shared" ca="1" si="10"/>
        <v>#REF!</v>
      </c>
      <c r="BF30" t="e">
        <f t="shared" ca="1" si="10"/>
        <v>#REF!</v>
      </c>
      <c r="BG30" t="e">
        <f t="shared" ca="1" si="10"/>
        <v>#REF!</v>
      </c>
      <c r="BH30" t="e">
        <f t="shared" ca="1" si="10"/>
        <v>#REF!</v>
      </c>
      <c r="BI30" t="e">
        <f t="shared" ca="1" si="10"/>
        <v>#REF!</v>
      </c>
      <c r="BJ30" t="e">
        <f t="shared" ca="1" si="10"/>
        <v>#REF!</v>
      </c>
      <c r="BK30" t="e">
        <f t="shared" ca="1" si="10"/>
        <v>#REF!</v>
      </c>
      <c r="BL30" t="e">
        <f t="shared" ca="1" si="10"/>
        <v>#REF!</v>
      </c>
      <c r="BM30" t="e">
        <f t="shared" ca="1" si="10"/>
        <v>#REF!</v>
      </c>
      <c r="BN30" t="e">
        <f t="shared" ca="1" si="10"/>
        <v>#REF!</v>
      </c>
      <c r="BO30" t="e">
        <f t="shared" ca="1" si="10"/>
        <v>#REF!</v>
      </c>
      <c r="BP30" t="e">
        <f t="shared" ca="1" si="10"/>
        <v>#REF!</v>
      </c>
      <c r="BQ30" t="e">
        <f t="shared" ca="1" si="10"/>
        <v>#REF!</v>
      </c>
      <c r="BR30" t="e">
        <f t="shared" ca="1" si="10"/>
        <v>#REF!</v>
      </c>
      <c r="BS30" t="e">
        <f t="shared" ca="1" si="10"/>
        <v>#REF!</v>
      </c>
    </row>
    <row r="31" spans="1:72">
      <c r="H31" s="18" t="str">
        <f t="shared" ref="H31:BE31" ca="1" si="11">OFFSET($BE$29,0,8-COLUMN())</f>
        <v/>
      </c>
      <c r="I31" s="18" t="str">
        <f t="shared" ca="1" si="11"/>
        <v/>
      </c>
      <c r="J31" s="18" t="str">
        <f t="shared" ca="1" si="11"/>
        <v>|</v>
      </c>
      <c r="K31" s="18" t="str">
        <f t="shared" ca="1" si="11"/>
        <v/>
      </c>
      <c r="L31" s="18" t="str">
        <f t="shared" ca="1" si="11"/>
        <v/>
      </c>
      <c r="M31" s="18" t="str">
        <f t="shared" ca="1" si="11"/>
        <v/>
      </c>
      <c r="N31" s="18" t="str">
        <f t="shared" ca="1" si="11"/>
        <v/>
      </c>
      <c r="O31" s="18" t="str">
        <f t="shared" ca="1" si="11"/>
        <v/>
      </c>
      <c r="P31" s="18" t="str">
        <f t="shared" ca="1" si="11"/>
        <v/>
      </c>
      <c r="Q31" s="18" t="str">
        <f t="shared" ca="1" si="11"/>
        <v/>
      </c>
      <c r="R31" s="18" t="str">
        <f t="shared" ca="1" si="11"/>
        <v>|</v>
      </c>
      <c r="S31" s="18" t="str">
        <f t="shared" ca="1" si="11"/>
        <v/>
      </c>
      <c r="T31" s="18" t="str">
        <f t="shared" ca="1" si="11"/>
        <v/>
      </c>
      <c r="U31" s="18" t="str">
        <f t="shared" ca="1" si="11"/>
        <v/>
      </c>
      <c r="V31" s="18" t="str">
        <f t="shared" ca="1" si="11"/>
        <v/>
      </c>
      <c r="W31" s="18" t="str">
        <f t="shared" ca="1" si="11"/>
        <v/>
      </c>
      <c r="X31" s="18" t="str">
        <f t="shared" ca="1" si="11"/>
        <v/>
      </c>
      <c r="Y31" s="18" t="str">
        <f t="shared" ca="1" si="11"/>
        <v/>
      </c>
      <c r="Z31" s="18" t="str">
        <f t="shared" ca="1" si="11"/>
        <v>|</v>
      </c>
      <c r="AA31" s="18" t="str">
        <f t="shared" ca="1" si="11"/>
        <v/>
      </c>
      <c r="AB31" s="18" t="str">
        <f t="shared" ca="1" si="11"/>
        <v/>
      </c>
      <c r="AC31" s="18" t="str">
        <f t="shared" ca="1" si="11"/>
        <v/>
      </c>
      <c r="AD31" s="18" t="str">
        <f t="shared" ca="1" si="11"/>
        <v/>
      </c>
      <c r="AE31" s="18" t="str">
        <f t="shared" ca="1" si="11"/>
        <v/>
      </c>
      <c r="AF31" s="18" t="str">
        <f t="shared" ca="1" si="11"/>
        <v/>
      </c>
      <c r="AG31" s="18" t="str">
        <f t="shared" ca="1" si="11"/>
        <v/>
      </c>
      <c r="AH31" s="18" t="str">
        <f t="shared" ca="1" si="11"/>
        <v>|</v>
      </c>
      <c r="AI31" s="18" t="str">
        <f t="shared" ca="1" si="11"/>
        <v/>
      </c>
      <c r="AJ31" s="18" t="str">
        <f t="shared" ca="1" si="11"/>
        <v/>
      </c>
      <c r="AK31" s="18" t="str">
        <f t="shared" ca="1" si="11"/>
        <v>^g</v>
      </c>
      <c r="AL31" s="18" t="str">
        <f t="shared" ca="1" si="11"/>
        <v xml:space="preserve">=c </v>
      </c>
      <c r="AM31" s="18" t="str">
        <f t="shared" ca="1" si="11"/>
        <v>^G</v>
      </c>
      <c r="AN31" s="18" t="str">
        <f t="shared" ca="1" si="11"/>
        <v xml:space="preserve">^g </v>
      </c>
      <c r="AO31" s="18" t="str">
        <f t="shared" ca="1" si="11"/>
        <v>=f</v>
      </c>
      <c r="AP31" s="18" t="str">
        <f t="shared" ca="1" si="11"/>
        <v>=F |</v>
      </c>
      <c r="AQ31" s="18" t="str">
        <f t="shared" ca="1" si="11"/>
        <v>^G</v>
      </c>
      <c r="AR31" s="18" t="str">
        <f t="shared" ca="1" si="11"/>
        <v xml:space="preserve">^g </v>
      </c>
      <c r="AS31" s="18" t="str">
        <f t="shared" ca="1" si="11"/>
        <v>^g'</v>
      </c>
      <c r="AT31" s="18" t="str">
        <f t="shared" ca="1" si="11"/>
        <v xml:space="preserve">=f' </v>
      </c>
      <c r="AU31" s="18" t="str">
        <f t="shared" ca="1" si="11"/>
        <v>=f'</v>
      </c>
      <c r="AV31" s="18" t="str">
        <f t="shared" ca="1" si="11"/>
        <v xml:space="preserve">^g </v>
      </c>
      <c r="AW31" s="18" t="str">
        <f t="shared" ca="1" si="11"/>
        <v/>
      </c>
      <c r="AX31" s="18" t="str">
        <f t="shared" ca="1" si="11"/>
        <v>=f' |</v>
      </c>
      <c r="AY31" s="18" t="str">
        <f t="shared" ca="1" si="11"/>
        <v>^g</v>
      </c>
      <c r="AZ31" s="18" t="str">
        <f t="shared" ca="1" si="11"/>
        <v xml:space="preserve">=f' </v>
      </c>
      <c r="BA31" s="18" t="str">
        <f t="shared" ca="1" si="11"/>
        <v>=c'</v>
      </c>
      <c r="BB31" s="18" t="str">
        <f t="shared" ca="1" si="11"/>
        <v xml:space="preserve">=c </v>
      </c>
      <c r="BC31" s="18" t="str">
        <f t="shared" ca="1" si="11"/>
        <v>=F</v>
      </c>
      <c r="BD31" s="18" t="str">
        <f t="shared" ca="1" si="11"/>
        <v xml:space="preserve">=F </v>
      </c>
      <c r="BE31" s="18" t="str">
        <f t="shared" ca="1" si="11"/>
        <v>=F,</v>
      </c>
    </row>
    <row r="32" spans="1:72">
      <c r="H32" t="str">
        <f t="shared" ref="H32:AM32" ca="1" si="12">H29</f>
        <v>=F,</v>
      </c>
      <c r="I32" t="str">
        <f t="shared" ca="1" si="12"/>
        <v xml:space="preserve">=F </v>
      </c>
      <c r="J32" t="str">
        <f t="shared" ca="1" si="12"/>
        <v>=F</v>
      </c>
      <c r="K32" t="str">
        <f t="shared" ca="1" si="12"/>
        <v xml:space="preserve">=c </v>
      </c>
      <c r="L32" t="str">
        <f t="shared" ca="1" si="12"/>
        <v>=c'</v>
      </c>
      <c r="M32" t="str">
        <f t="shared" ca="1" si="12"/>
        <v xml:space="preserve">=f' </v>
      </c>
      <c r="N32" t="str">
        <f t="shared" ca="1" si="12"/>
        <v>^g</v>
      </c>
      <c r="O32" t="str">
        <f t="shared" ca="1" si="12"/>
        <v>=f' |</v>
      </c>
      <c r="P32" t="str">
        <f t="shared" ca="1" si="12"/>
        <v/>
      </c>
      <c r="Q32" t="str">
        <f t="shared" ca="1" si="12"/>
        <v xml:space="preserve">^g </v>
      </c>
      <c r="R32" t="str">
        <f t="shared" ca="1" si="12"/>
        <v>=f'</v>
      </c>
      <c r="S32" t="str">
        <f t="shared" ca="1" si="12"/>
        <v xml:space="preserve">=f' </v>
      </c>
      <c r="T32" t="str">
        <f t="shared" ca="1" si="12"/>
        <v>^g'</v>
      </c>
      <c r="U32" t="str">
        <f t="shared" ca="1" si="12"/>
        <v xml:space="preserve">^g </v>
      </c>
      <c r="V32" t="str">
        <f t="shared" ca="1" si="12"/>
        <v>^G</v>
      </c>
      <c r="W32" t="str">
        <f t="shared" ca="1" si="12"/>
        <v>=F |</v>
      </c>
      <c r="X32" t="str">
        <f t="shared" ca="1" si="12"/>
        <v>=f</v>
      </c>
      <c r="Y32" t="str">
        <f t="shared" ca="1" si="12"/>
        <v xml:space="preserve">^g </v>
      </c>
      <c r="Z32" t="str">
        <f t="shared" ca="1" si="12"/>
        <v>^G</v>
      </c>
      <c r="AA32" t="str">
        <f t="shared" ca="1" si="12"/>
        <v xml:space="preserve">=c </v>
      </c>
      <c r="AB32" t="str">
        <f t="shared" ca="1" si="12"/>
        <v>^g</v>
      </c>
      <c r="AC32" t="str">
        <f t="shared" ca="1" si="12"/>
        <v/>
      </c>
      <c r="AD32" t="str">
        <f t="shared" ca="1" si="12"/>
        <v/>
      </c>
      <c r="AE32" t="str">
        <f t="shared" ca="1" si="12"/>
        <v>|</v>
      </c>
      <c r="AF32" t="str">
        <f t="shared" ca="1" si="12"/>
        <v/>
      </c>
      <c r="AG32" t="str">
        <f t="shared" ca="1" si="12"/>
        <v/>
      </c>
      <c r="AH32" t="str">
        <f t="shared" ca="1" si="12"/>
        <v/>
      </c>
      <c r="AI32" t="str">
        <f t="shared" ca="1" si="12"/>
        <v/>
      </c>
      <c r="AJ32" t="str">
        <f t="shared" ca="1" si="12"/>
        <v/>
      </c>
      <c r="AK32" t="str">
        <f t="shared" ca="1" si="12"/>
        <v/>
      </c>
      <c r="AL32" t="str">
        <f t="shared" ca="1" si="12"/>
        <v/>
      </c>
      <c r="AM32" t="str">
        <f t="shared" ca="1" si="12"/>
        <v>|</v>
      </c>
      <c r="AN32" t="str">
        <f t="shared" ref="AN32:BT32" ca="1" si="13">AN29</f>
        <v/>
      </c>
      <c r="AO32" t="str">
        <f t="shared" ca="1" si="13"/>
        <v/>
      </c>
      <c r="AP32" t="str">
        <f t="shared" ca="1" si="13"/>
        <v/>
      </c>
      <c r="AQ32" t="str">
        <f t="shared" ca="1" si="13"/>
        <v/>
      </c>
      <c r="AR32" t="str">
        <f t="shared" ca="1" si="13"/>
        <v/>
      </c>
      <c r="AS32" t="str">
        <f t="shared" ca="1" si="13"/>
        <v/>
      </c>
      <c r="AT32" t="str">
        <f t="shared" ca="1" si="13"/>
        <v/>
      </c>
      <c r="AU32" t="str">
        <f t="shared" ca="1" si="13"/>
        <v>|</v>
      </c>
      <c r="AV32" t="str">
        <f t="shared" ca="1" si="13"/>
        <v/>
      </c>
      <c r="AW32" t="str">
        <f t="shared" ca="1" si="13"/>
        <v/>
      </c>
      <c r="AX32" t="str">
        <f t="shared" ca="1" si="13"/>
        <v/>
      </c>
      <c r="AY32" t="str">
        <f t="shared" ca="1" si="13"/>
        <v/>
      </c>
      <c r="AZ32" t="str">
        <f t="shared" ca="1" si="13"/>
        <v/>
      </c>
      <c r="BA32" t="str">
        <f t="shared" ca="1" si="13"/>
        <v/>
      </c>
      <c r="BB32" t="str">
        <f t="shared" ca="1" si="13"/>
        <v/>
      </c>
      <c r="BC32" t="str">
        <f t="shared" ca="1" si="13"/>
        <v>|</v>
      </c>
      <c r="BD32" t="str">
        <f t="shared" ca="1" si="13"/>
        <v/>
      </c>
      <c r="BE32" t="str">
        <f t="shared" ca="1" si="13"/>
        <v/>
      </c>
      <c r="BF32" t="str">
        <f t="shared" ca="1" si="13"/>
        <v/>
      </c>
      <c r="BG32" t="str">
        <f t="shared" ca="1" si="13"/>
        <v/>
      </c>
      <c r="BH32" t="str">
        <f t="shared" ca="1" si="13"/>
        <v/>
      </c>
      <c r="BI32" t="str">
        <f t="shared" ca="1" si="13"/>
        <v/>
      </c>
      <c r="BJ32" t="str">
        <f t="shared" ca="1" si="13"/>
        <v/>
      </c>
      <c r="BK32" t="str">
        <f t="shared" ca="1" si="13"/>
        <v>|</v>
      </c>
      <c r="BL32" t="str">
        <f t="shared" ca="1" si="13"/>
        <v/>
      </c>
      <c r="BM32" t="str">
        <f t="shared" ca="1" si="13"/>
        <v/>
      </c>
      <c r="BN32" t="str">
        <f t="shared" ca="1" si="13"/>
        <v/>
      </c>
      <c r="BO32" t="str">
        <f t="shared" ca="1" si="13"/>
        <v/>
      </c>
      <c r="BP32" t="str">
        <f t="shared" ca="1" si="13"/>
        <v/>
      </c>
      <c r="BQ32" t="str">
        <f t="shared" ca="1" si="13"/>
        <v/>
      </c>
      <c r="BR32" t="str">
        <f t="shared" ca="1" si="13"/>
        <v/>
      </c>
      <c r="BS32" t="str">
        <f t="shared" ca="1" si="13"/>
        <v>|</v>
      </c>
      <c r="BT32" t="str">
        <f t="shared" si="13"/>
        <v/>
      </c>
    </row>
    <row r="33" spans="3:71" ht="15.75" thickBot="1">
      <c r="C33">
        <f>IFERROR(MATCH($E$26&amp;G19,Rytmika!A:A,0),MATCH($E$27&amp;G19,Rytmika!A:A,0))</f>
        <v>7</v>
      </c>
    </row>
    <row r="34" spans="3:71" ht="15.75" thickBot="1">
      <c r="C34" s="20">
        <f>MATCH($E$26&amp;G19,Rytmika!A:A,0)</f>
        <v>7</v>
      </c>
      <c r="G34" s="14" t="s">
        <v>110</v>
      </c>
      <c r="H34" s="14" t="s">
        <v>111</v>
      </c>
      <c r="I34" s="14" t="s">
        <v>112</v>
      </c>
      <c r="J34" s="14" t="s">
        <v>113</v>
      </c>
      <c r="K34" s="14" t="s">
        <v>114</v>
      </c>
      <c r="L34" s="14" t="s">
        <v>115</v>
      </c>
      <c r="M34" s="14" t="s">
        <v>116</v>
      </c>
      <c r="N34" s="14" t="s">
        <v>117</v>
      </c>
      <c r="O34" s="14" t="s">
        <v>118</v>
      </c>
      <c r="P34" s="14" t="s">
        <v>119</v>
      </c>
      <c r="Q34" s="14" t="s">
        <v>120</v>
      </c>
      <c r="R34" s="14" t="s">
        <v>121</v>
      </c>
      <c r="S34" s="14" t="s">
        <v>122</v>
      </c>
      <c r="T34" s="14" t="s">
        <v>123</v>
      </c>
      <c r="U34" s="14" t="s">
        <v>124</v>
      </c>
      <c r="V34" s="14" t="s">
        <v>125</v>
      </c>
      <c r="W34" s="14" t="s">
        <v>126</v>
      </c>
      <c r="X34" s="14" t="s">
        <v>127</v>
      </c>
      <c r="Y34" s="14" t="s">
        <v>128</v>
      </c>
      <c r="Z34" s="14" t="s">
        <v>129</v>
      </c>
      <c r="AA34" s="14" t="s">
        <v>130</v>
      </c>
      <c r="AB34" s="14" t="s">
        <v>131</v>
      </c>
      <c r="AC34" s="14" t="s">
        <v>132</v>
      </c>
      <c r="AD34" s="14" t="s">
        <v>133</v>
      </c>
      <c r="AE34" s="14" t="s">
        <v>134</v>
      </c>
      <c r="AF34" s="14" t="s">
        <v>135</v>
      </c>
      <c r="AG34" s="14" t="s">
        <v>136</v>
      </c>
      <c r="AH34" s="14" t="s">
        <v>137</v>
      </c>
      <c r="AI34" s="14" t="s">
        <v>138</v>
      </c>
      <c r="AJ34" s="14" t="s">
        <v>139</v>
      </c>
      <c r="AK34" s="14" t="s">
        <v>140</v>
      </c>
      <c r="AL34" s="14" t="s">
        <v>141</v>
      </c>
      <c r="AM34" s="14" t="s">
        <v>142</v>
      </c>
      <c r="AN34" s="14" t="s">
        <v>143</v>
      </c>
      <c r="AO34" s="14" t="s">
        <v>144</v>
      </c>
      <c r="AP34" s="14" t="s">
        <v>145</v>
      </c>
      <c r="AQ34" s="14" t="s">
        <v>146</v>
      </c>
      <c r="AR34" s="14" t="s">
        <v>147</v>
      </c>
      <c r="AS34" s="14" t="s">
        <v>148</v>
      </c>
      <c r="AT34" s="14" t="s">
        <v>149</v>
      </c>
      <c r="AU34" s="14" t="s">
        <v>150</v>
      </c>
      <c r="AV34" s="14" t="s">
        <v>151</v>
      </c>
      <c r="AW34" s="14" t="s">
        <v>152</v>
      </c>
      <c r="AX34" s="14" t="s">
        <v>153</v>
      </c>
      <c r="AY34" s="14" t="s">
        <v>154</v>
      </c>
      <c r="AZ34" s="14" t="s">
        <v>155</v>
      </c>
      <c r="BA34" s="14" t="s">
        <v>156</v>
      </c>
      <c r="BB34" s="14" t="s">
        <v>157</v>
      </c>
      <c r="BC34" s="14" t="s">
        <v>158</v>
      </c>
      <c r="BD34" s="14" t="s">
        <v>159</v>
      </c>
      <c r="BE34" s="14" t="s">
        <v>160</v>
      </c>
      <c r="BF34" s="14" t="s">
        <v>161</v>
      </c>
      <c r="BG34" s="14" t="s">
        <v>162</v>
      </c>
      <c r="BH34" s="14" t="s">
        <v>163</v>
      </c>
      <c r="BI34" s="14" t="s">
        <v>164</v>
      </c>
      <c r="BJ34" s="14" t="s">
        <v>165</v>
      </c>
      <c r="BK34" s="14" t="s">
        <v>166</v>
      </c>
      <c r="BL34" s="14" t="s">
        <v>167</v>
      </c>
      <c r="BM34" s="14" t="s">
        <v>168</v>
      </c>
      <c r="BN34" s="14" t="s">
        <v>169</v>
      </c>
      <c r="BO34" s="14" t="s">
        <v>170</v>
      </c>
      <c r="BP34" s="14" t="s">
        <v>171</v>
      </c>
      <c r="BQ34" s="14" t="s">
        <v>172</v>
      </c>
      <c r="BR34" s="14" t="s">
        <v>173</v>
      </c>
      <c r="BS34" s="14" t="s">
        <v>174</v>
      </c>
    </row>
    <row r="35" spans="3:71">
      <c r="C35">
        <f>MATCH($E$27&amp;G19,Rytmika!A:A,0)</f>
        <v>3</v>
      </c>
      <c r="G35" s="14" t="s">
        <v>103</v>
      </c>
      <c r="H35" s="14">
        <v>0</v>
      </c>
      <c r="I35" s="14">
        <f ca="1">H35+INT(RANDBETWEEN(-3,3))</f>
        <v>3</v>
      </c>
      <c r="J35" s="14">
        <f t="shared" ref="J35:AB35" ca="1" si="14">I35+INT(RANDBETWEEN(-3,3))</f>
        <v>3</v>
      </c>
      <c r="K35" s="14">
        <f t="shared" ca="1" si="14"/>
        <v>5</v>
      </c>
      <c r="L35" s="14">
        <f t="shared" ca="1" si="14"/>
        <v>8</v>
      </c>
      <c r="M35" s="14">
        <f t="shared" ca="1" si="14"/>
        <v>9</v>
      </c>
      <c r="N35" s="14">
        <f t="shared" ca="1" si="14"/>
        <v>7</v>
      </c>
      <c r="O35" s="14">
        <f t="shared" ca="1" si="14"/>
        <v>9</v>
      </c>
      <c r="P35" s="14">
        <f t="shared" ca="1" si="14"/>
        <v>9</v>
      </c>
      <c r="Q35" s="14">
        <f t="shared" ca="1" si="14"/>
        <v>7</v>
      </c>
      <c r="R35" s="14">
        <f t="shared" ca="1" si="14"/>
        <v>9</v>
      </c>
      <c r="S35" s="14">
        <f t="shared" ca="1" si="14"/>
        <v>9</v>
      </c>
      <c r="T35" s="14">
        <f t="shared" ca="1" si="14"/>
        <v>10</v>
      </c>
      <c r="U35" s="14">
        <f t="shared" ca="1" si="14"/>
        <v>7</v>
      </c>
      <c r="V35" s="14">
        <f t="shared" ca="1" si="14"/>
        <v>4</v>
      </c>
      <c r="W35" s="14">
        <f t="shared" ca="1" si="14"/>
        <v>3</v>
      </c>
      <c r="X35" s="14">
        <f t="shared" ca="1" si="14"/>
        <v>6</v>
      </c>
      <c r="Y35" s="14">
        <f t="shared" ca="1" si="14"/>
        <v>7</v>
      </c>
      <c r="Z35" s="14">
        <f t="shared" ca="1" si="14"/>
        <v>4</v>
      </c>
      <c r="AA35" s="14">
        <f t="shared" ca="1" si="14"/>
        <v>5</v>
      </c>
      <c r="AB35" s="14">
        <f t="shared" ca="1" si="14"/>
        <v>7</v>
      </c>
      <c r="AC35" s="14" t="s">
        <v>175</v>
      </c>
      <c r="AD35" s="14" t="s">
        <v>175</v>
      </c>
      <c r="AE35" s="14" t="s">
        <v>175</v>
      </c>
      <c r="AF35" s="14" t="s">
        <v>175</v>
      </c>
      <c r="AG35" s="14" t="s">
        <v>175</v>
      </c>
      <c r="AH35" s="14" t="s">
        <v>175</v>
      </c>
      <c r="AI35" s="14" t="s">
        <v>175</v>
      </c>
      <c r="AJ35" s="14" t="s">
        <v>175</v>
      </c>
      <c r="AK35" s="14" t="s">
        <v>175</v>
      </c>
      <c r="AL35" s="14" t="s">
        <v>175</v>
      </c>
      <c r="AM35" s="14" t="s">
        <v>175</v>
      </c>
      <c r="AN35" s="14" t="s">
        <v>175</v>
      </c>
      <c r="AO35" s="14" t="s">
        <v>175</v>
      </c>
      <c r="AP35" s="14" t="s">
        <v>175</v>
      </c>
      <c r="AQ35" s="14" t="s">
        <v>175</v>
      </c>
      <c r="AR35" s="14" t="s">
        <v>175</v>
      </c>
      <c r="AS35" s="14" t="s">
        <v>175</v>
      </c>
      <c r="AT35" s="14" t="s">
        <v>175</v>
      </c>
      <c r="AU35" s="14" t="s">
        <v>175</v>
      </c>
      <c r="AV35" s="14" t="s">
        <v>175</v>
      </c>
      <c r="AW35" s="14" t="s">
        <v>175</v>
      </c>
      <c r="AX35" s="14" t="s">
        <v>175</v>
      </c>
      <c r="AY35" s="14" t="s">
        <v>175</v>
      </c>
      <c r="AZ35" s="14" t="s">
        <v>175</v>
      </c>
      <c r="BA35" s="14" t="s">
        <v>175</v>
      </c>
      <c r="BB35" s="14" t="s">
        <v>175</v>
      </c>
      <c r="BC35" s="14" t="s">
        <v>175</v>
      </c>
      <c r="BD35" s="14" t="s">
        <v>175</v>
      </c>
      <c r="BE35" s="14" t="s">
        <v>175</v>
      </c>
      <c r="BF35" s="14" t="s">
        <v>175</v>
      </c>
      <c r="BG35" s="14" t="s">
        <v>175</v>
      </c>
      <c r="BH35" s="14" t="s">
        <v>175</v>
      </c>
      <c r="BI35" s="14" t="s">
        <v>175</v>
      </c>
      <c r="BJ35" s="14" t="s">
        <v>175</v>
      </c>
      <c r="BK35" s="14" t="s">
        <v>175</v>
      </c>
      <c r="BL35" s="14" t="s">
        <v>175</v>
      </c>
      <c r="BM35" s="14" t="s">
        <v>175</v>
      </c>
      <c r="BN35" s="14" t="s">
        <v>175</v>
      </c>
      <c r="BO35" s="14" t="s">
        <v>175</v>
      </c>
      <c r="BP35" s="14" t="s">
        <v>175</v>
      </c>
      <c r="BQ35" s="14" t="s">
        <v>175</v>
      </c>
      <c r="BR35" s="14" t="s">
        <v>175</v>
      </c>
      <c r="BS35" s="14" t="s">
        <v>175</v>
      </c>
    </row>
    <row r="37" spans="3:71">
      <c r="G37" t="s">
        <v>0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 t="s">
        <v>175</v>
      </c>
      <c r="Y37" s="2" t="s">
        <v>175</v>
      </c>
      <c r="Z37" s="2" t="s">
        <v>175</v>
      </c>
      <c r="AA37" s="2" t="s">
        <v>175</v>
      </c>
      <c r="AB37" s="2" t="s">
        <v>175</v>
      </c>
      <c r="AC37" s="2" t="s">
        <v>175</v>
      </c>
      <c r="AD37" s="2" t="s">
        <v>175</v>
      </c>
      <c r="AE37" s="2" t="s">
        <v>175</v>
      </c>
      <c r="AF37" s="2" t="s">
        <v>175</v>
      </c>
      <c r="AG37" s="2" t="s">
        <v>175</v>
      </c>
      <c r="AH37" s="2" t="s">
        <v>175</v>
      </c>
      <c r="AI37" s="2" t="s">
        <v>175</v>
      </c>
      <c r="AJ37" s="2" t="s">
        <v>175</v>
      </c>
      <c r="AK37" s="2" t="s">
        <v>175</v>
      </c>
      <c r="AL37" s="2" t="s">
        <v>175</v>
      </c>
      <c r="AM37" s="2" t="s">
        <v>175</v>
      </c>
      <c r="AN37" s="2" t="s">
        <v>175</v>
      </c>
      <c r="AO37" s="2" t="s">
        <v>175</v>
      </c>
      <c r="AP37" s="2" t="s">
        <v>175</v>
      </c>
      <c r="AQ37" s="2" t="s">
        <v>175</v>
      </c>
      <c r="AR37" s="2" t="s">
        <v>175</v>
      </c>
      <c r="AS37" s="2" t="s">
        <v>175</v>
      </c>
      <c r="AT37" s="2" t="s">
        <v>175</v>
      </c>
      <c r="AU37" s="2" t="s">
        <v>175</v>
      </c>
      <c r="AV37" s="2" t="s">
        <v>175</v>
      </c>
      <c r="AW37" s="2" t="s">
        <v>175</v>
      </c>
      <c r="AX37" s="2" t="s">
        <v>175</v>
      </c>
      <c r="AY37" s="2" t="s">
        <v>175</v>
      </c>
      <c r="AZ37" s="2" t="s">
        <v>175</v>
      </c>
      <c r="BA37" s="2" t="s">
        <v>175</v>
      </c>
      <c r="BB37" s="2" t="s">
        <v>175</v>
      </c>
      <c r="BC37" s="2" t="s">
        <v>175</v>
      </c>
      <c r="BD37" s="2" t="s">
        <v>175</v>
      </c>
      <c r="BE37" s="2" t="s">
        <v>175</v>
      </c>
      <c r="BF37" s="2" t="s">
        <v>175</v>
      </c>
      <c r="BG37" s="2" t="s">
        <v>175</v>
      </c>
      <c r="BH37" s="2" t="s">
        <v>175</v>
      </c>
      <c r="BI37" s="2" t="s">
        <v>175</v>
      </c>
      <c r="BJ37" s="2" t="s">
        <v>175</v>
      </c>
      <c r="BK37" s="2" t="s">
        <v>175</v>
      </c>
      <c r="BL37" s="2" t="s">
        <v>175</v>
      </c>
      <c r="BM37" s="2" t="s">
        <v>175</v>
      </c>
      <c r="BN37" s="2" t="s">
        <v>175</v>
      </c>
      <c r="BO37" s="2" t="s">
        <v>175</v>
      </c>
      <c r="BP37" s="2" t="s">
        <v>175</v>
      </c>
      <c r="BQ37" s="2" t="s">
        <v>175</v>
      </c>
      <c r="BR37" s="2" t="s">
        <v>175</v>
      </c>
      <c r="BS37" s="2" t="s">
        <v>175</v>
      </c>
    </row>
    <row r="38" spans="3:71">
      <c r="G38" t="s">
        <v>32</v>
      </c>
      <c r="H38" s="2">
        <v>2</v>
      </c>
      <c r="I38" s="2"/>
      <c r="J38" s="2" t="s">
        <v>176</v>
      </c>
      <c r="K38" s="2"/>
      <c r="L38" s="2" t="s">
        <v>176</v>
      </c>
      <c r="M38" s="2" t="s">
        <v>176</v>
      </c>
      <c r="N38" s="2" t="s">
        <v>176</v>
      </c>
      <c r="O38" s="2">
        <v>2</v>
      </c>
      <c r="P38" s="2">
        <v>2</v>
      </c>
      <c r="Q38" s="2"/>
      <c r="R38" s="2" t="s">
        <v>176</v>
      </c>
      <c r="S38" s="2"/>
      <c r="T38" s="2" t="s">
        <v>176</v>
      </c>
      <c r="U38" s="2" t="s">
        <v>176</v>
      </c>
      <c r="V38" s="2" t="s">
        <v>176</v>
      </c>
      <c r="W38" s="2">
        <v>2</v>
      </c>
      <c r="X38" s="2">
        <v>2</v>
      </c>
      <c r="Y38" s="2" t="s">
        <v>175</v>
      </c>
      <c r="Z38" s="2" t="s">
        <v>175</v>
      </c>
      <c r="AA38" s="2" t="s">
        <v>175</v>
      </c>
      <c r="AB38" s="2" t="s">
        <v>175</v>
      </c>
      <c r="AC38" s="2" t="s">
        <v>175</v>
      </c>
      <c r="AD38" s="2" t="s">
        <v>175</v>
      </c>
      <c r="AE38" s="2" t="s">
        <v>175</v>
      </c>
      <c r="AF38" s="2" t="s">
        <v>175</v>
      </c>
      <c r="AG38" s="2" t="s">
        <v>175</v>
      </c>
      <c r="AH38" s="2" t="s">
        <v>175</v>
      </c>
      <c r="AI38" s="2" t="s">
        <v>175</v>
      </c>
      <c r="AJ38" s="2" t="s">
        <v>175</v>
      </c>
      <c r="AK38" s="2" t="s">
        <v>175</v>
      </c>
      <c r="AL38" s="2" t="s">
        <v>175</v>
      </c>
      <c r="AM38" s="2" t="s">
        <v>175</v>
      </c>
      <c r="AN38" s="2" t="s">
        <v>175</v>
      </c>
      <c r="AO38" s="2" t="s">
        <v>175</v>
      </c>
      <c r="AP38" s="2" t="s">
        <v>175</v>
      </c>
      <c r="AQ38" s="2" t="s">
        <v>175</v>
      </c>
      <c r="AR38" s="2" t="s">
        <v>175</v>
      </c>
      <c r="AS38" s="2" t="s">
        <v>175</v>
      </c>
      <c r="AT38" s="2" t="s">
        <v>175</v>
      </c>
      <c r="AU38" s="2" t="s">
        <v>175</v>
      </c>
      <c r="AV38" s="2" t="s">
        <v>175</v>
      </c>
      <c r="AW38" s="2" t="s">
        <v>175</v>
      </c>
      <c r="AX38" s="2" t="s">
        <v>175</v>
      </c>
      <c r="AY38" s="2" t="s">
        <v>175</v>
      </c>
      <c r="AZ38" s="2" t="s">
        <v>175</v>
      </c>
      <c r="BA38" s="2" t="s">
        <v>175</v>
      </c>
      <c r="BB38" s="2" t="s">
        <v>175</v>
      </c>
      <c r="BC38" s="2" t="s">
        <v>175</v>
      </c>
      <c r="BD38" s="2" t="s">
        <v>175</v>
      </c>
      <c r="BE38" s="2" t="s">
        <v>175</v>
      </c>
      <c r="BF38" s="2" t="s">
        <v>175</v>
      </c>
      <c r="BG38" s="2" t="s">
        <v>175</v>
      </c>
      <c r="BH38" s="2" t="s">
        <v>175</v>
      </c>
      <c r="BI38" s="2" t="s">
        <v>175</v>
      </c>
      <c r="BJ38" s="2" t="s">
        <v>175</v>
      </c>
      <c r="BK38" s="2" t="s">
        <v>175</v>
      </c>
      <c r="BL38" s="2" t="s">
        <v>175</v>
      </c>
      <c r="BM38" s="2" t="s">
        <v>175</v>
      </c>
      <c r="BN38" s="2" t="s">
        <v>175</v>
      </c>
      <c r="BO38" s="2" t="s">
        <v>175</v>
      </c>
      <c r="BP38" s="2" t="s">
        <v>175</v>
      </c>
      <c r="BQ38" s="2" t="s">
        <v>175</v>
      </c>
      <c r="BR38" s="2" t="s">
        <v>175</v>
      </c>
      <c r="BS38" s="2" t="s">
        <v>175</v>
      </c>
    </row>
    <row r="39" spans="3:71">
      <c r="G39" t="s">
        <v>7</v>
      </c>
      <c r="H39" s="2" t="s">
        <v>8</v>
      </c>
      <c r="I39" s="2" t="s">
        <v>8</v>
      </c>
      <c r="J39" s="2" t="s">
        <v>8</v>
      </c>
      <c r="K39" s="2"/>
      <c r="L39" s="2"/>
      <c r="M39" s="2"/>
      <c r="N39" s="2" t="s">
        <v>8</v>
      </c>
      <c r="O39" s="2"/>
      <c r="P39" s="2" t="s">
        <v>8</v>
      </c>
      <c r="Q39" s="2" t="s">
        <v>8</v>
      </c>
      <c r="R39" s="2" t="s">
        <v>8</v>
      </c>
      <c r="S39" s="2"/>
      <c r="T39" s="2"/>
      <c r="U39" s="2"/>
      <c r="V39" s="2" t="s">
        <v>8</v>
      </c>
      <c r="W39" s="2"/>
      <c r="X39" s="2" t="s">
        <v>175</v>
      </c>
      <c r="Y39" s="2" t="s">
        <v>175</v>
      </c>
      <c r="Z39" s="2" t="s">
        <v>175</v>
      </c>
      <c r="AA39" s="2" t="s">
        <v>175</v>
      </c>
      <c r="AB39" s="2" t="s">
        <v>175</v>
      </c>
      <c r="AC39" s="2" t="s">
        <v>175</v>
      </c>
      <c r="AD39" s="2" t="s">
        <v>175</v>
      </c>
      <c r="AE39" s="2" t="s">
        <v>175</v>
      </c>
      <c r="AF39" s="2" t="s">
        <v>175</v>
      </c>
      <c r="AG39" s="2" t="s">
        <v>175</v>
      </c>
      <c r="AH39" s="2" t="s">
        <v>175</v>
      </c>
      <c r="AI39" s="2" t="s">
        <v>175</v>
      </c>
      <c r="AJ39" s="2" t="s">
        <v>175</v>
      </c>
      <c r="AK39" s="2" t="s">
        <v>175</v>
      </c>
      <c r="AL39" s="2" t="s">
        <v>175</v>
      </c>
      <c r="AM39" s="2" t="s">
        <v>175</v>
      </c>
      <c r="AN39" s="2" t="s">
        <v>175</v>
      </c>
      <c r="AO39" s="2" t="s">
        <v>175</v>
      </c>
      <c r="AP39" s="2" t="s">
        <v>175</v>
      </c>
      <c r="AQ39" s="2" t="s">
        <v>175</v>
      </c>
      <c r="AR39" s="2" t="s">
        <v>175</v>
      </c>
      <c r="AS39" s="2" t="s">
        <v>175</v>
      </c>
      <c r="AT39" s="2" t="s">
        <v>175</v>
      </c>
      <c r="AU39" s="2" t="s">
        <v>175</v>
      </c>
      <c r="AV39" s="2" t="s">
        <v>175</v>
      </c>
      <c r="AW39" s="2" t="s">
        <v>175</v>
      </c>
      <c r="AX39" s="2" t="s">
        <v>175</v>
      </c>
      <c r="AY39" s="2" t="s">
        <v>175</v>
      </c>
      <c r="AZ39" s="2" t="s">
        <v>175</v>
      </c>
      <c r="BA39" s="2" t="s">
        <v>175</v>
      </c>
      <c r="BB39" s="2" t="s">
        <v>175</v>
      </c>
      <c r="BC39" s="2" t="s">
        <v>175</v>
      </c>
      <c r="BD39" s="2" t="s">
        <v>175</v>
      </c>
      <c r="BE39" s="2" t="s">
        <v>175</v>
      </c>
      <c r="BF39" s="2" t="s">
        <v>175</v>
      </c>
      <c r="BG39" s="2" t="s">
        <v>175</v>
      </c>
      <c r="BH39" s="2" t="s">
        <v>175</v>
      </c>
      <c r="BI39" s="2" t="s">
        <v>175</v>
      </c>
      <c r="BJ39" s="2" t="s">
        <v>175</v>
      </c>
      <c r="BK39" s="2" t="s">
        <v>175</v>
      </c>
      <c r="BL39" s="2" t="s">
        <v>175</v>
      </c>
      <c r="BM39" s="2" t="s">
        <v>175</v>
      </c>
      <c r="BN39" s="2" t="s">
        <v>175</v>
      </c>
      <c r="BO39" s="2" t="s">
        <v>175</v>
      </c>
      <c r="BP39" s="2" t="s">
        <v>175</v>
      </c>
      <c r="BQ39" s="2" t="s">
        <v>175</v>
      </c>
      <c r="BR39" s="2" t="s">
        <v>175</v>
      </c>
      <c r="BS39" s="2" t="s">
        <v>175</v>
      </c>
    </row>
    <row r="40" spans="3:71">
      <c r="G40" t="s">
        <v>9</v>
      </c>
      <c r="H40" s="2"/>
      <c r="I40" s="2"/>
      <c r="J40" s="2"/>
      <c r="K40" s="2"/>
      <c r="L40" s="2"/>
      <c r="M40" s="2"/>
      <c r="N40" s="2"/>
      <c r="O40" s="2" t="s">
        <v>10</v>
      </c>
      <c r="P40" s="2"/>
      <c r="Q40" s="2"/>
      <c r="R40" s="2"/>
      <c r="S40" s="2"/>
      <c r="T40" s="2"/>
      <c r="U40" s="2"/>
      <c r="V40" s="2"/>
      <c r="W40" s="2" t="s">
        <v>10</v>
      </c>
      <c r="X40" s="2" t="s">
        <v>175</v>
      </c>
      <c r="Y40" s="2" t="s">
        <v>175</v>
      </c>
      <c r="Z40" s="2" t="s">
        <v>175</v>
      </c>
      <c r="AA40" s="2" t="s">
        <v>175</v>
      </c>
      <c r="AB40" s="2" t="s">
        <v>175</v>
      </c>
      <c r="AC40" s="2" t="s">
        <v>175</v>
      </c>
      <c r="AD40" s="2" t="s">
        <v>175</v>
      </c>
      <c r="AE40" s="2" t="s">
        <v>175</v>
      </c>
      <c r="AF40" s="2" t="s">
        <v>175</v>
      </c>
      <c r="AG40" s="2" t="s">
        <v>175</v>
      </c>
      <c r="AH40" s="2" t="s">
        <v>175</v>
      </c>
      <c r="AI40" s="2" t="s">
        <v>175</v>
      </c>
      <c r="AJ40" s="2" t="s">
        <v>175</v>
      </c>
      <c r="AK40" s="2" t="s">
        <v>175</v>
      </c>
      <c r="AL40" s="2" t="s">
        <v>175</v>
      </c>
      <c r="AM40" s="2" t="s">
        <v>175</v>
      </c>
      <c r="AN40" s="2" t="s">
        <v>175</v>
      </c>
      <c r="AO40" s="2" t="s">
        <v>175</v>
      </c>
      <c r="AP40" s="2" t="s">
        <v>175</v>
      </c>
      <c r="AQ40" s="2" t="s">
        <v>175</v>
      </c>
      <c r="AR40" s="2" t="s">
        <v>175</v>
      </c>
      <c r="AS40" s="2" t="s">
        <v>175</v>
      </c>
      <c r="AT40" s="2" t="s">
        <v>175</v>
      </c>
      <c r="AU40" s="2" t="s">
        <v>175</v>
      </c>
      <c r="AV40" s="2" t="s">
        <v>175</v>
      </c>
      <c r="AW40" s="2" t="s">
        <v>175</v>
      </c>
      <c r="AX40" s="2" t="s">
        <v>175</v>
      </c>
      <c r="AY40" s="2" t="s">
        <v>175</v>
      </c>
      <c r="AZ40" s="2" t="s">
        <v>175</v>
      </c>
      <c r="BA40" s="2" t="s">
        <v>175</v>
      </c>
      <c r="BB40" s="2" t="s">
        <v>175</v>
      </c>
      <c r="BC40" s="2" t="s">
        <v>175</v>
      </c>
      <c r="BD40" s="2" t="s">
        <v>175</v>
      </c>
      <c r="BE40" s="2" t="s">
        <v>175</v>
      </c>
      <c r="BF40" s="2" t="s">
        <v>175</v>
      </c>
      <c r="BG40" s="2" t="s">
        <v>175</v>
      </c>
      <c r="BH40" s="2" t="s">
        <v>175</v>
      </c>
      <c r="BI40" s="2" t="s">
        <v>175</v>
      </c>
      <c r="BJ40" s="2" t="s">
        <v>175</v>
      </c>
      <c r="BK40" s="2" t="s">
        <v>175</v>
      </c>
      <c r="BL40" s="2" t="s">
        <v>175</v>
      </c>
      <c r="BM40" s="2" t="s">
        <v>175</v>
      </c>
      <c r="BN40" s="2" t="s">
        <v>175</v>
      </c>
      <c r="BO40" s="2" t="s">
        <v>175</v>
      </c>
      <c r="BP40" s="2" t="s">
        <v>175</v>
      </c>
      <c r="BQ40" s="2" t="s">
        <v>175</v>
      </c>
      <c r="BR40" s="2" t="s">
        <v>175</v>
      </c>
      <c r="BS40" s="2" t="s">
        <v>175</v>
      </c>
    </row>
    <row r="44" spans="3:71">
      <c r="F44">
        <f>IFERROR(IF(INDEX(Rytmika!F:F,$F19)="x","",INDEX(Rytmika!F:F,$F19)),"")</f>
        <v>0</v>
      </c>
    </row>
    <row r="45" spans="3:71">
      <c r="F45" t="str">
        <f>IF(ISNA(MATCH(INDEX(Rytmika!F:F,$F19),{"x";"0"},0)),"",INDEX(Rytmika!F:F,$F19))</f>
        <v/>
      </c>
    </row>
    <row r="47" spans="3:71">
      <c r="F47">
        <f>INDEX(Rytmika!F:F,$F19)</f>
        <v>0</v>
      </c>
    </row>
  </sheetData>
  <sortState xmlns:xlrd2="http://schemas.microsoft.com/office/spreadsheetml/2017/richdata2" ref="H31:AM31">
    <sortCondition descending="1" ref="H29"/>
  </sortState>
  <dataConsolidate/>
  <conditionalFormatting sqref="S3:AB4">
    <cfRule type="cellIs" dxfId="241" priority="9" operator="equal">
      <formula>" "</formula>
    </cfRule>
  </conditionalFormatting>
  <conditionalFormatting sqref="AL21:AM21">
    <cfRule type="cellIs" dxfId="240" priority="8" operator="equal">
      <formula>" "</formula>
    </cfRule>
  </conditionalFormatting>
  <conditionalFormatting sqref="H3:Q4">
    <cfRule type="cellIs" dxfId="239" priority="7" operator="equal">
      <formula>" "</formula>
    </cfRule>
  </conditionalFormatting>
  <conditionalFormatting sqref="R21:AA22">
    <cfRule type="cellIs" dxfId="238" priority="5" operator="equal">
      <formula>" "</formula>
    </cfRule>
  </conditionalFormatting>
  <conditionalFormatting sqref="AB21:AK22">
    <cfRule type="cellIs" dxfId="237" priority="4" operator="equal">
      <formula>" "</formula>
    </cfRule>
  </conditionalFormatting>
  <conditionalFormatting sqref="H21:Q22">
    <cfRule type="cellIs" dxfId="236" priority="3" operator="equal">
      <formula>" "</formula>
    </cfRule>
  </conditionalFormatting>
  <conditionalFormatting sqref="H39:W40">
    <cfRule type="expression" dxfId="235" priority="2">
      <formula>H39=" "</formula>
    </cfRule>
  </conditionalFormatting>
  <conditionalFormatting sqref="F19:F22">
    <cfRule type="expression" dxfId="234" priority="1">
      <formula>ISNA(F19)</formula>
    </cfRule>
  </conditionalFormatting>
  <dataValidations disablePrompts="1" count="2">
    <dataValidation type="list" allowBlank="1" showInputMessage="1" showErrorMessage="1" sqref="A6 A24" xr:uid="{00000000-0002-0000-0000-000000000000}">
      <formula1>Soundmap_abc</formula1>
    </dataValidation>
    <dataValidation type="list" allowBlank="1" showInputMessage="1" showErrorMessage="1" sqref="C25" xr:uid="{00000000-0002-0000-0000-000001000000}">
      <formula1>$B$2:$B$1002</formula1>
    </dataValidation>
  </dataValidations>
  <pageMargins left="0.7" right="0.7" top="0.75" bottom="0.75" header="0.3" footer="0.3"/>
  <pageSetup paperSize="9" orientation="portrait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6">
        <x14:dataValidation type="list" allowBlank="1" showInputMessage="1" xr:uid="{00000000-0002-0000-0000-000002000000}">
          <x14:formula1>
            <xm:f>OFFSET(Variables!$D$1,1,0,MATCH("x",Variables!$D$1:$D$500,0)-2,1)</xm:f>
          </x14:formula1>
          <xm:sqref>E22</xm:sqref>
        </x14:dataValidation>
        <x14:dataValidation type="list" allowBlank="1" showInputMessage="1" showErrorMessage="1" xr:uid="{00000000-0002-0000-0000-000003000000}">
          <x14:formula1>
            <xm:f>OFFSET(Variables!$F$1,1,0,MATCH("",Variables!$F$1:$F$500,0)-2,1)</xm:f>
          </x14:formula1>
          <xm:sqref>E24</xm:sqref>
        </x14:dataValidation>
        <x14:dataValidation type="list" allowBlank="1" showInputMessage="1" showErrorMessage="1" xr:uid="{00000000-0002-0000-0000-000004000000}">
          <x14:formula1>
            <xm:f>OFFSET(Variables!$F$1,1,0,MATCH("",Variables!$F$1:$F$500,0)-1,1)</xm:f>
          </x14:formula1>
          <xm:sqref>D28</xm:sqref>
        </x14:dataValidation>
        <x14:dataValidation type="list" allowBlank="1" showInputMessage="1" showErrorMessage="1" xr:uid="{00000000-0002-0000-0000-000005000000}">
          <x14:formula1>
            <xm:f>OFFSET(Variables!$O$1,1,0,MATCH("",Variables!$O$1:$O$500,0)-2,1)</xm:f>
          </x14:formula1>
          <xm:sqref>E26</xm:sqref>
        </x14:dataValidation>
        <x14:dataValidation type="list" allowBlank="1" showInputMessage="1" showErrorMessage="1" xr:uid="{00000000-0002-0000-0000-000006000000}">
          <x14:formula1>
            <xm:f>Skale!$B$2:$B$1002</xm:f>
          </x14:formula1>
          <xm:sqref>C6</xm:sqref>
        </x14:dataValidation>
        <x14:dataValidation type="list" allowBlank="1" showInputMessage="1" showErrorMessage="1" xr:uid="{00000000-0002-0000-0000-000007000000}">
          <x14:formula1>
            <xm:f>Skale!$B$2:$B$999</xm:f>
          </x14:formula1>
          <xm:sqref>C24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D1048576"/>
  <sheetViews>
    <sheetView zoomScale="85" zoomScaleNormal="85" workbookViewId="0">
      <selection activeCell="A113" sqref="A113"/>
    </sheetView>
  </sheetViews>
  <sheetFormatPr defaultRowHeight="15" zeroHeight="1"/>
  <cols>
    <col min="1" max="1" width="23.28515625" bestFit="1" customWidth="1"/>
    <col min="3" max="3" width="26.42578125" customWidth="1"/>
    <col min="4" max="4" width="6.5703125" customWidth="1"/>
    <col min="5" max="5" width="8.5703125" customWidth="1"/>
    <col min="69" max="69" width="9.140625" style="40"/>
  </cols>
  <sheetData>
    <row r="1" spans="1:70">
      <c r="C1" t="s">
        <v>177</v>
      </c>
      <c r="F1" t="s">
        <v>178</v>
      </c>
      <c r="BR1" t="s">
        <v>8</v>
      </c>
    </row>
    <row r="2" spans="1:70" ht="15.75" thickBot="1">
      <c r="A2" t="s">
        <v>179</v>
      </c>
      <c r="B2" t="s">
        <v>180</v>
      </c>
      <c r="C2" t="s">
        <v>110</v>
      </c>
      <c r="D2" t="s">
        <v>181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 t="s">
        <v>118</v>
      </c>
      <c r="N2" t="s">
        <v>119</v>
      </c>
      <c r="O2" t="s">
        <v>120</v>
      </c>
      <c r="P2" t="s">
        <v>121</v>
      </c>
      <c r="Q2" t="s">
        <v>122</v>
      </c>
      <c r="R2" t="s">
        <v>123</v>
      </c>
      <c r="S2" t="s">
        <v>124</v>
      </c>
      <c r="T2" t="s">
        <v>125</v>
      </c>
      <c r="U2" t="s">
        <v>126</v>
      </c>
      <c r="V2" t="s">
        <v>127</v>
      </c>
      <c r="W2" t="s">
        <v>128</v>
      </c>
      <c r="X2" t="s">
        <v>129</v>
      </c>
      <c r="Y2" t="s">
        <v>130</v>
      </c>
      <c r="Z2" t="s">
        <v>131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141</v>
      </c>
      <c r="AK2" t="s">
        <v>142</v>
      </c>
      <c r="AL2" t="s">
        <v>143</v>
      </c>
      <c r="AM2" t="s">
        <v>144</v>
      </c>
      <c r="AN2" t="s">
        <v>145</v>
      </c>
      <c r="AO2" t="s">
        <v>146</v>
      </c>
      <c r="AP2" t="s">
        <v>147</v>
      </c>
      <c r="AQ2" t="s">
        <v>148</v>
      </c>
      <c r="AR2" t="s">
        <v>149</v>
      </c>
      <c r="AS2" t="s">
        <v>150</v>
      </c>
      <c r="AT2" t="s">
        <v>151</v>
      </c>
      <c r="AU2" t="s">
        <v>152</v>
      </c>
      <c r="AV2" t="s">
        <v>153</v>
      </c>
      <c r="AW2" t="s">
        <v>154</v>
      </c>
      <c r="AX2" t="s">
        <v>155</v>
      </c>
      <c r="AY2" t="s">
        <v>156</v>
      </c>
      <c r="AZ2" t="s">
        <v>157</v>
      </c>
      <c r="BA2" t="s">
        <v>158</v>
      </c>
      <c r="BB2" t="s">
        <v>159</v>
      </c>
      <c r="BC2" t="s">
        <v>160</v>
      </c>
      <c r="BD2" t="s">
        <v>161</v>
      </c>
      <c r="BE2" t="s">
        <v>162</v>
      </c>
      <c r="BF2" t="s">
        <v>163</v>
      </c>
      <c r="BG2" t="s">
        <v>164</v>
      </c>
      <c r="BH2" t="s">
        <v>165</v>
      </c>
      <c r="BI2" t="s">
        <v>166</v>
      </c>
      <c r="BJ2" t="s">
        <v>167</v>
      </c>
      <c r="BK2" t="s">
        <v>168</v>
      </c>
      <c r="BL2" t="s">
        <v>169</v>
      </c>
      <c r="BM2" t="s">
        <v>170</v>
      </c>
      <c r="BN2" t="s">
        <v>171</v>
      </c>
      <c r="BO2" t="s">
        <v>172</v>
      </c>
      <c r="BP2" t="s">
        <v>173</v>
      </c>
      <c r="BQ2" s="40" t="s">
        <v>174</v>
      </c>
      <c r="BR2" t="s">
        <v>8</v>
      </c>
    </row>
    <row r="3" spans="1:70" ht="15.75" thickBot="1">
      <c r="A3" t="str">
        <f>C3&amp;E3</f>
        <v>Def Manpref</v>
      </c>
      <c r="B3" s="21" t="s">
        <v>34</v>
      </c>
      <c r="C3" s="23" t="s">
        <v>182</v>
      </c>
      <c r="D3" s="21" t="str">
        <f t="shared" ref="D3:D34" si="0">IF(IF(C3&lt;&gt;C2,C3,"")=0,"",IF(C3&lt;&gt;C2,C3,""))</f>
        <v>Def Man</v>
      </c>
      <c r="E3" s="21" t="s">
        <v>0</v>
      </c>
      <c r="F3" s="21" t="str">
        <f>IF('Scale generator'!H37=0,"",'Scale generator'!H37)</f>
        <v/>
      </c>
      <c r="G3" s="21" t="str">
        <f>IF('Scale generator'!I37=0,"",'Scale generator'!I37)</f>
        <v/>
      </c>
      <c r="H3" s="21" t="str">
        <f>IF('Scale generator'!J37=0,"",'Scale generator'!J37)</f>
        <v/>
      </c>
      <c r="I3" s="21" t="str">
        <f>IF('Scale generator'!K37=0,"",'Scale generator'!K37)</f>
        <v/>
      </c>
      <c r="J3" s="21" t="str">
        <f>IF('Scale generator'!L37=0,"",'Scale generator'!L37)</f>
        <v/>
      </c>
      <c r="K3" s="21" t="str">
        <f>IF('Scale generator'!M37=0,"",'Scale generator'!M37)</f>
        <v/>
      </c>
      <c r="L3" s="21" t="str">
        <f>IF('Scale generator'!N37=0,"",'Scale generator'!N37)</f>
        <v/>
      </c>
      <c r="M3" s="21" t="str">
        <f>IF('Scale generator'!O37=0,"",'Scale generator'!O37)</f>
        <v/>
      </c>
      <c r="N3" s="21" t="str">
        <f>IF('Scale generator'!P37=0,"",'Scale generator'!P37)</f>
        <v/>
      </c>
      <c r="O3" s="21" t="str">
        <f>IF('Scale generator'!Q37=0,"",'Scale generator'!Q37)</f>
        <v/>
      </c>
      <c r="P3" s="21" t="str">
        <f>IF('Scale generator'!R37=0,"",'Scale generator'!R37)</f>
        <v/>
      </c>
      <c r="Q3" s="21" t="str">
        <f>IF('Scale generator'!S37=0,"",'Scale generator'!S37)</f>
        <v/>
      </c>
      <c r="R3" s="21" t="str">
        <f>IF('Scale generator'!T37=0,"",'Scale generator'!T37)</f>
        <v/>
      </c>
      <c r="S3" s="21" t="str">
        <f>IF('Scale generator'!U37=0,"",'Scale generator'!U37)</f>
        <v/>
      </c>
      <c r="T3" s="21" t="str">
        <f>IF('Scale generator'!V37=0,"",'Scale generator'!V37)</f>
        <v/>
      </c>
      <c r="U3" s="21" t="str">
        <f>IF('Scale generator'!W37=0,"",'Scale generator'!W37)</f>
        <v/>
      </c>
      <c r="V3" s="21" t="str">
        <f>IF('Scale generator'!X37=0,"",'Scale generator'!X37)</f>
        <v>x</v>
      </c>
      <c r="W3" s="21" t="str">
        <f>IF('Scale generator'!Y37=0,"",'Scale generator'!Y37)</f>
        <v>x</v>
      </c>
      <c r="X3" s="21" t="str">
        <f>IF('Scale generator'!Z37=0,"",'Scale generator'!Z37)</f>
        <v>x</v>
      </c>
      <c r="Y3" s="21" t="str">
        <f>IF('Scale generator'!AA37=0,"",'Scale generator'!AA37)</f>
        <v>x</v>
      </c>
      <c r="Z3" s="21" t="str">
        <f>IF('Scale generator'!AB37=0,"",'Scale generator'!AB37)</f>
        <v>x</v>
      </c>
      <c r="AA3" s="21" t="str">
        <f>IF('Scale generator'!AC37=0,"",'Scale generator'!AC37)</f>
        <v>x</v>
      </c>
      <c r="AB3" s="21" t="str">
        <f>IF('Scale generator'!AD37=0,"",'Scale generator'!AD37)</f>
        <v>x</v>
      </c>
      <c r="AC3" s="21" t="str">
        <f>IF('Scale generator'!AE37=0,"",'Scale generator'!AE37)</f>
        <v>x</v>
      </c>
      <c r="AD3" s="21" t="str">
        <f>IF('Scale generator'!AF37=0,"",'Scale generator'!AF37)</f>
        <v>x</v>
      </c>
      <c r="AE3" s="21" t="str">
        <f>IF('Scale generator'!AG37=0,"",'Scale generator'!AG37)</f>
        <v>x</v>
      </c>
      <c r="AF3" s="21" t="str">
        <f>IF('Scale generator'!AH37=0,"",'Scale generator'!AH37)</f>
        <v>x</v>
      </c>
      <c r="AG3" s="21" t="str">
        <f>IF('Scale generator'!AI37=0,"",'Scale generator'!AI37)</f>
        <v>x</v>
      </c>
      <c r="AH3" s="21" t="str">
        <f>IF('Scale generator'!AJ37=0,"",'Scale generator'!AJ37)</f>
        <v>x</v>
      </c>
      <c r="AI3" s="21" t="str">
        <f>IF('Scale generator'!AK37=0,"",'Scale generator'!AK37)</f>
        <v>x</v>
      </c>
      <c r="AJ3" s="21" t="str">
        <f>IF('Scale generator'!AL37=0,"",'Scale generator'!AL37)</f>
        <v>x</v>
      </c>
      <c r="AK3" s="21" t="str">
        <f>IF('Scale generator'!AM37=0,"",'Scale generator'!AM37)</f>
        <v>x</v>
      </c>
      <c r="AL3" s="21" t="str">
        <f>IF('Scale generator'!AN37=0,"",'Scale generator'!AN37)</f>
        <v>x</v>
      </c>
      <c r="AM3" s="21" t="str">
        <f>IF('Scale generator'!AO37=0,"",'Scale generator'!AO37)</f>
        <v>x</v>
      </c>
      <c r="AN3" s="21" t="str">
        <f>IF('Scale generator'!AP37=0,"",'Scale generator'!AP37)</f>
        <v>x</v>
      </c>
      <c r="AO3" s="21" t="str">
        <f>IF('Scale generator'!AQ37=0,"",'Scale generator'!AQ37)</f>
        <v>x</v>
      </c>
      <c r="AP3" s="21" t="str">
        <f>IF('Scale generator'!AR37=0,"",'Scale generator'!AR37)</f>
        <v>x</v>
      </c>
      <c r="AQ3" s="21" t="str">
        <f>IF('Scale generator'!AS37=0,"",'Scale generator'!AS37)</f>
        <v>x</v>
      </c>
      <c r="AR3" s="21" t="str">
        <f>IF('Scale generator'!AT37=0,"",'Scale generator'!AT37)</f>
        <v>x</v>
      </c>
      <c r="AS3" s="21" t="str">
        <f>IF('Scale generator'!AU37=0,"",'Scale generator'!AU37)</f>
        <v>x</v>
      </c>
      <c r="AT3" s="21" t="str">
        <f>IF('Scale generator'!AV37=0,"",'Scale generator'!AV37)</f>
        <v>x</v>
      </c>
      <c r="AU3" s="21" t="str">
        <f>IF('Scale generator'!AW37=0,"",'Scale generator'!AW37)</f>
        <v>x</v>
      </c>
      <c r="AV3" s="21" t="str">
        <f>IF('Scale generator'!AX37=0,"",'Scale generator'!AX37)</f>
        <v>x</v>
      </c>
      <c r="AW3" s="21" t="str">
        <f>IF('Scale generator'!AY37=0,"",'Scale generator'!AY37)</f>
        <v>x</v>
      </c>
      <c r="AX3" s="21" t="str">
        <f>IF('Scale generator'!AZ37=0,"",'Scale generator'!AZ37)</f>
        <v>x</v>
      </c>
      <c r="AY3" s="21" t="str">
        <f>IF('Scale generator'!BA37=0,"",'Scale generator'!BA37)</f>
        <v>x</v>
      </c>
      <c r="AZ3" s="21" t="str">
        <f>IF('Scale generator'!BB37=0,"",'Scale generator'!BB37)</f>
        <v>x</v>
      </c>
      <c r="BA3" s="21" t="str">
        <f>IF('Scale generator'!BC37=0,"",'Scale generator'!BC37)</f>
        <v>x</v>
      </c>
      <c r="BB3" s="21" t="str">
        <f>IF('Scale generator'!BD37=0,"",'Scale generator'!BD37)</f>
        <v>x</v>
      </c>
      <c r="BC3" s="21" t="str">
        <f>IF('Scale generator'!BE37=0,"",'Scale generator'!BE37)</f>
        <v>x</v>
      </c>
      <c r="BD3" s="21" t="str">
        <f>IF('Scale generator'!BF37=0,"",'Scale generator'!BF37)</f>
        <v>x</v>
      </c>
      <c r="BE3" s="21" t="str">
        <f>IF('Scale generator'!BG37=0,"",'Scale generator'!BG37)</f>
        <v>x</v>
      </c>
      <c r="BF3" s="21" t="str">
        <f>IF('Scale generator'!BH37=0,"",'Scale generator'!BH37)</f>
        <v>x</v>
      </c>
      <c r="BG3" s="21" t="str">
        <f>IF('Scale generator'!BI37=0,"",'Scale generator'!BI37)</f>
        <v>x</v>
      </c>
      <c r="BH3" s="21" t="str">
        <f>IF('Scale generator'!BJ37=0,"",'Scale generator'!BJ37)</f>
        <v>x</v>
      </c>
      <c r="BI3" s="21" t="str">
        <f>IF('Scale generator'!BK37=0,"",'Scale generator'!BK37)</f>
        <v>x</v>
      </c>
      <c r="BJ3" s="21" t="str">
        <f>IF('Scale generator'!BL37=0,"",'Scale generator'!BL37)</f>
        <v>x</v>
      </c>
      <c r="BK3" s="21" t="str">
        <f>IF('Scale generator'!BM37=0,"",'Scale generator'!BM37)</f>
        <v>x</v>
      </c>
      <c r="BL3" s="21" t="str">
        <f>IF('Scale generator'!BN37=0,"",'Scale generator'!BN37)</f>
        <v>x</v>
      </c>
      <c r="BM3" s="21" t="str">
        <f>IF('Scale generator'!BO37=0,"",'Scale generator'!BO37)</f>
        <v>x</v>
      </c>
      <c r="BN3" s="21" t="str">
        <f>IF('Scale generator'!BP37=0,"",'Scale generator'!BP37)</f>
        <v>x</v>
      </c>
      <c r="BO3" s="21" t="str">
        <f>IF('Scale generator'!BQ37=0,"",'Scale generator'!BQ37)</f>
        <v>x</v>
      </c>
      <c r="BP3" s="21" t="str">
        <f>IF('Scale generator'!BR37=0,"",'Scale generator'!BR37)</f>
        <v>x</v>
      </c>
      <c r="BQ3" s="41" t="str">
        <f>IF('Scale generator'!BS37=0,"",'Scale generator'!BS37)</f>
        <v>x</v>
      </c>
      <c r="BR3" t="s">
        <v>8</v>
      </c>
    </row>
    <row r="4" spans="1:70" ht="15.75" thickBot="1">
      <c r="A4" t="str">
        <f t="shared" ref="A4:A75" si="1">C4&amp;E4</f>
        <v>Def Mansuff</v>
      </c>
      <c r="B4" s="21" t="s">
        <v>34</v>
      </c>
      <c r="C4" s="23" t="s">
        <v>182</v>
      </c>
      <c r="D4" s="21" t="str">
        <f t="shared" si="0"/>
        <v/>
      </c>
      <c r="E4" s="21" t="s">
        <v>32</v>
      </c>
      <c r="F4" s="21">
        <f>IF('Scale generator'!H38=0,"",'Scale generator'!H38)</f>
        <v>2</v>
      </c>
      <c r="G4" s="21" t="str">
        <f>IF('Scale generator'!I38=0,"",'Scale generator'!I38)</f>
        <v/>
      </c>
      <c r="H4" s="21" t="str">
        <f>IF('Scale generator'!J38=0,"",'Scale generator'!J38)</f>
        <v>/2</v>
      </c>
      <c r="I4" s="21" t="str">
        <f>IF('Scale generator'!K38=0,"",'Scale generator'!K38)</f>
        <v/>
      </c>
      <c r="J4" s="21" t="str">
        <f>IF('Scale generator'!L38=0,"",'Scale generator'!L38)</f>
        <v>/2</v>
      </c>
      <c r="K4" s="21" t="str">
        <f>IF('Scale generator'!M38=0,"",'Scale generator'!M38)</f>
        <v>/2</v>
      </c>
      <c r="L4" s="21" t="str">
        <f>IF('Scale generator'!N38=0,"",'Scale generator'!N38)</f>
        <v>/2</v>
      </c>
      <c r="M4" s="21">
        <f>IF('Scale generator'!O38=0,"",'Scale generator'!O38)</f>
        <v>2</v>
      </c>
      <c r="N4" s="21">
        <f>IF('Scale generator'!P38=0,"",'Scale generator'!P38)</f>
        <v>2</v>
      </c>
      <c r="O4" s="21" t="str">
        <f>IF('Scale generator'!Q38=0,"",'Scale generator'!Q38)</f>
        <v/>
      </c>
      <c r="P4" s="21" t="str">
        <f>IF('Scale generator'!R38=0,"",'Scale generator'!R38)</f>
        <v>/2</v>
      </c>
      <c r="Q4" s="21" t="str">
        <f>IF('Scale generator'!S38=0,"",'Scale generator'!S38)</f>
        <v/>
      </c>
      <c r="R4" s="21" t="str">
        <f>IF('Scale generator'!T38=0,"",'Scale generator'!T38)</f>
        <v>/2</v>
      </c>
      <c r="S4" s="21" t="str">
        <f>IF('Scale generator'!U38=0,"",'Scale generator'!U38)</f>
        <v>/2</v>
      </c>
      <c r="T4" s="21" t="str">
        <f>IF('Scale generator'!V38=0,"",'Scale generator'!V38)</f>
        <v>/2</v>
      </c>
      <c r="U4" s="21">
        <f>IF('Scale generator'!W38=0,"",'Scale generator'!W38)</f>
        <v>2</v>
      </c>
      <c r="V4" s="21">
        <f>IF('Scale generator'!X38=0,"",'Scale generator'!X38)</f>
        <v>2</v>
      </c>
      <c r="W4" s="21" t="str">
        <f>IF('Scale generator'!Y38=0,"",'Scale generator'!Y38)</f>
        <v>x</v>
      </c>
      <c r="X4" s="21" t="str">
        <f>IF('Scale generator'!Z38=0,"",'Scale generator'!Z38)</f>
        <v>x</v>
      </c>
      <c r="Y4" s="21" t="str">
        <f>IF('Scale generator'!AA38=0,"",'Scale generator'!AA38)</f>
        <v>x</v>
      </c>
      <c r="Z4" s="21" t="str">
        <f>IF('Scale generator'!AB38=0,"",'Scale generator'!AB38)</f>
        <v>x</v>
      </c>
      <c r="AA4" s="21" t="str">
        <f>IF('Scale generator'!AC38=0,"",'Scale generator'!AC38)</f>
        <v>x</v>
      </c>
      <c r="AB4" s="21" t="str">
        <f>IF('Scale generator'!AD38=0,"",'Scale generator'!AD38)</f>
        <v>x</v>
      </c>
      <c r="AC4" s="21" t="str">
        <f>IF('Scale generator'!AE38=0,"",'Scale generator'!AE38)</f>
        <v>x</v>
      </c>
      <c r="AD4" s="21" t="str">
        <f>IF('Scale generator'!AF38=0,"",'Scale generator'!AF38)</f>
        <v>x</v>
      </c>
      <c r="AE4" s="21" t="str">
        <f>IF('Scale generator'!AG38=0,"",'Scale generator'!AG38)</f>
        <v>x</v>
      </c>
      <c r="AF4" s="21" t="str">
        <f>IF('Scale generator'!AH38=0,"",'Scale generator'!AH38)</f>
        <v>x</v>
      </c>
      <c r="AG4" s="21" t="str">
        <f>IF('Scale generator'!AI38=0,"",'Scale generator'!AI38)</f>
        <v>x</v>
      </c>
      <c r="AH4" s="21" t="str">
        <f>IF('Scale generator'!AJ38=0,"",'Scale generator'!AJ38)</f>
        <v>x</v>
      </c>
      <c r="AI4" s="21" t="str">
        <f>IF('Scale generator'!AK38=0,"",'Scale generator'!AK38)</f>
        <v>x</v>
      </c>
      <c r="AJ4" s="21" t="str">
        <f>IF('Scale generator'!AL38=0,"",'Scale generator'!AL38)</f>
        <v>x</v>
      </c>
      <c r="AK4" s="21" t="str">
        <f>IF('Scale generator'!AM38=0,"",'Scale generator'!AM38)</f>
        <v>x</v>
      </c>
      <c r="AL4" s="21" t="str">
        <f>IF('Scale generator'!AN38=0,"",'Scale generator'!AN38)</f>
        <v>x</v>
      </c>
      <c r="AM4" s="21" t="str">
        <f>IF('Scale generator'!AO38=0,"",'Scale generator'!AO38)</f>
        <v>x</v>
      </c>
      <c r="AN4" s="21" t="str">
        <f>IF('Scale generator'!AP38=0,"",'Scale generator'!AP38)</f>
        <v>x</v>
      </c>
      <c r="AO4" s="21" t="str">
        <f>IF('Scale generator'!AQ38=0,"",'Scale generator'!AQ38)</f>
        <v>x</v>
      </c>
      <c r="AP4" s="21" t="str">
        <f>IF('Scale generator'!AR38=0,"",'Scale generator'!AR38)</f>
        <v>x</v>
      </c>
      <c r="AQ4" s="21" t="str">
        <f>IF('Scale generator'!AS38=0,"",'Scale generator'!AS38)</f>
        <v>x</v>
      </c>
      <c r="AR4" s="21" t="str">
        <f>IF('Scale generator'!AT38=0,"",'Scale generator'!AT38)</f>
        <v>x</v>
      </c>
      <c r="AS4" s="21" t="str">
        <f>IF('Scale generator'!AU38=0,"",'Scale generator'!AU38)</f>
        <v>x</v>
      </c>
      <c r="AT4" s="21" t="str">
        <f>IF('Scale generator'!AV38=0,"",'Scale generator'!AV38)</f>
        <v>x</v>
      </c>
      <c r="AU4" s="21" t="str">
        <f>IF('Scale generator'!AW38=0,"",'Scale generator'!AW38)</f>
        <v>x</v>
      </c>
      <c r="AV4" s="21" t="str">
        <f>IF('Scale generator'!AX38=0,"",'Scale generator'!AX38)</f>
        <v>x</v>
      </c>
      <c r="AW4" s="21" t="str">
        <f>IF('Scale generator'!AY38=0,"",'Scale generator'!AY38)</f>
        <v>x</v>
      </c>
      <c r="AX4" s="21" t="str">
        <f>IF('Scale generator'!AZ38=0,"",'Scale generator'!AZ38)</f>
        <v>x</v>
      </c>
      <c r="AY4" s="21" t="str">
        <f>IF('Scale generator'!BA38=0,"",'Scale generator'!BA38)</f>
        <v>x</v>
      </c>
      <c r="AZ4" s="21" t="str">
        <f>IF('Scale generator'!BB38=0,"",'Scale generator'!BB38)</f>
        <v>x</v>
      </c>
      <c r="BA4" s="21" t="str">
        <f>IF('Scale generator'!BC38=0,"",'Scale generator'!BC38)</f>
        <v>x</v>
      </c>
      <c r="BB4" s="21" t="str">
        <f>IF('Scale generator'!BD38=0,"",'Scale generator'!BD38)</f>
        <v>x</v>
      </c>
      <c r="BC4" s="21" t="str">
        <f>IF('Scale generator'!BE38=0,"",'Scale generator'!BE38)</f>
        <v>x</v>
      </c>
      <c r="BD4" s="21" t="str">
        <f>IF('Scale generator'!BF38=0,"",'Scale generator'!BF38)</f>
        <v>x</v>
      </c>
      <c r="BE4" s="21" t="str">
        <f>IF('Scale generator'!BG38=0,"",'Scale generator'!BG38)</f>
        <v>x</v>
      </c>
      <c r="BF4" s="21" t="str">
        <f>IF('Scale generator'!BH38=0,"",'Scale generator'!BH38)</f>
        <v>x</v>
      </c>
      <c r="BG4" s="21" t="str">
        <f>IF('Scale generator'!BI38=0,"",'Scale generator'!BI38)</f>
        <v>x</v>
      </c>
      <c r="BH4" s="21" t="str">
        <f>IF('Scale generator'!BJ38=0,"",'Scale generator'!BJ38)</f>
        <v>x</v>
      </c>
      <c r="BI4" s="21" t="str">
        <f>IF('Scale generator'!BK38=0,"",'Scale generator'!BK38)</f>
        <v>x</v>
      </c>
      <c r="BJ4" s="21" t="str">
        <f>IF('Scale generator'!BL38=0,"",'Scale generator'!BL38)</f>
        <v>x</v>
      </c>
      <c r="BK4" s="21" t="str">
        <f>IF('Scale generator'!BM38=0,"",'Scale generator'!BM38)</f>
        <v>x</v>
      </c>
      <c r="BL4" s="21" t="str">
        <f>IF('Scale generator'!BN38=0,"",'Scale generator'!BN38)</f>
        <v>x</v>
      </c>
      <c r="BM4" s="21" t="str">
        <f>IF('Scale generator'!BO38=0,"",'Scale generator'!BO38)</f>
        <v>x</v>
      </c>
      <c r="BN4" s="21" t="str">
        <f>IF('Scale generator'!BP38=0,"",'Scale generator'!BP38)</f>
        <v>x</v>
      </c>
      <c r="BO4" s="21" t="str">
        <f>IF('Scale generator'!BQ38=0,"",'Scale generator'!BQ38)</f>
        <v>x</v>
      </c>
      <c r="BP4" s="21" t="str">
        <f>IF('Scale generator'!BR38=0,"",'Scale generator'!BR38)</f>
        <v>x</v>
      </c>
      <c r="BQ4" s="41" t="str">
        <f>IF('Scale generator'!BS38=0,"",'Scale generator'!BS38)</f>
        <v>x</v>
      </c>
      <c r="BR4" t="s">
        <v>8</v>
      </c>
    </row>
    <row r="5" spans="1:70" ht="15.75" thickBot="1">
      <c r="A5" t="str">
        <f t="shared" si="1"/>
        <v>Def ManSpace</v>
      </c>
      <c r="B5" s="21" t="s">
        <v>34</v>
      </c>
      <c r="C5" s="23" t="s">
        <v>182</v>
      </c>
      <c r="D5" s="21" t="str">
        <f t="shared" si="0"/>
        <v/>
      </c>
      <c r="E5" s="21" t="s">
        <v>7</v>
      </c>
      <c r="F5" s="21" t="str">
        <f>IF('Scale generator'!H39=0,"",'Scale generator'!H39)</f>
        <v xml:space="preserve"> </v>
      </c>
      <c r="G5" s="21" t="str">
        <f>IF('Scale generator'!I39=0,"",'Scale generator'!I39)</f>
        <v xml:space="preserve"> </v>
      </c>
      <c r="H5" s="21" t="str">
        <f>IF('Scale generator'!J39=0,"",'Scale generator'!J39)</f>
        <v xml:space="preserve"> </v>
      </c>
      <c r="I5" s="21" t="str">
        <f>IF('Scale generator'!K39=0,"",'Scale generator'!K39)</f>
        <v/>
      </c>
      <c r="J5" s="21" t="str">
        <f>IF('Scale generator'!L39=0,"",'Scale generator'!L39)</f>
        <v/>
      </c>
      <c r="K5" s="21" t="str">
        <f>IF('Scale generator'!M39=0,"",'Scale generator'!M39)</f>
        <v/>
      </c>
      <c r="L5" s="21" t="str">
        <f>IF('Scale generator'!N39=0,"",'Scale generator'!N39)</f>
        <v xml:space="preserve"> </v>
      </c>
      <c r="M5" s="21" t="str">
        <f>IF('Scale generator'!O39=0,"",'Scale generator'!O39)</f>
        <v/>
      </c>
      <c r="N5" s="21" t="str">
        <f>IF('Scale generator'!P39=0,"",'Scale generator'!P39)</f>
        <v xml:space="preserve"> </v>
      </c>
      <c r="O5" s="21" t="str">
        <f>IF('Scale generator'!Q39=0,"",'Scale generator'!Q39)</f>
        <v xml:space="preserve"> </v>
      </c>
      <c r="P5" s="21" t="str">
        <f>IF('Scale generator'!R39=0,"",'Scale generator'!R39)</f>
        <v xml:space="preserve"> </v>
      </c>
      <c r="Q5" s="21" t="str">
        <f>IF('Scale generator'!S39=0,"",'Scale generator'!S39)</f>
        <v/>
      </c>
      <c r="R5" s="21" t="str">
        <f>IF('Scale generator'!T39=0,"",'Scale generator'!T39)</f>
        <v/>
      </c>
      <c r="S5" s="21" t="str">
        <f>IF('Scale generator'!U39=0,"",'Scale generator'!U39)</f>
        <v/>
      </c>
      <c r="T5" s="21" t="str">
        <f>IF('Scale generator'!V39=0,"",'Scale generator'!V39)</f>
        <v xml:space="preserve"> </v>
      </c>
      <c r="U5" s="21" t="str">
        <f>IF('Scale generator'!W39=0,"",'Scale generator'!W39)</f>
        <v/>
      </c>
      <c r="V5" s="21" t="str">
        <f>IF('Scale generator'!X39=0,"",'Scale generator'!X39)</f>
        <v>x</v>
      </c>
      <c r="W5" s="21" t="str">
        <f>IF('Scale generator'!Y39=0,"",'Scale generator'!Y39)</f>
        <v>x</v>
      </c>
      <c r="X5" s="21" t="str">
        <f>IF('Scale generator'!Z39=0,"",'Scale generator'!Z39)</f>
        <v>x</v>
      </c>
      <c r="Y5" s="21" t="str">
        <f>IF('Scale generator'!AA39=0,"",'Scale generator'!AA39)</f>
        <v>x</v>
      </c>
      <c r="Z5" s="21" t="str">
        <f>IF('Scale generator'!AB39=0,"",'Scale generator'!AB39)</f>
        <v>x</v>
      </c>
      <c r="AA5" s="21" t="str">
        <f>IF('Scale generator'!AC39=0,"",'Scale generator'!AC39)</f>
        <v>x</v>
      </c>
      <c r="AB5" s="21" t="str">
        <f>IF('Scale generator'!AD39=0,"",'Scale generator'!AD39)</f>
        <v>x</v>
      </c>
      <c r="AC5" s="21" t="str">
        <f>IF('Scale generator'!AE39=0,"",'Scale generator'!AE39)</f>
        <v>x</v>
      </c>
      <c r="AD5" s="21" t="str">
        <f>IF('Scale generator'!AF39=0,"",'Scale generator'!AF39)</f>
        <v>x</v>
      </c>
      <c r="AE5" s="21" t="str">
        <f>IF('Scale generator'!AG39=0,"",'Scale generator'!AG39)</f>
        <v>x</v>
      </c>
      <c r="AF5" s="21" t="str">
        <f>IF('Scale generator'!AH39=0,"",'Scale generator'!AH39)</f>
        <v>x</v>
      </c>
      <c r="AG5" s="21" t="str">
        <f>IF('Scale generator'!AI39=0,"",'Scale generator'!AI39)</f>
        <v>x</v>
      </c>
      <c r="AH5" s="21" t="str">
        <f>IF('Scale generator'!AJ39=0,"",'Scale generator'!AJ39)</f>
        <v>x</v>
      </c>
      <c r="AI5" s="21" t="str">
        <f>IF('Scale generator'!AK39=0,"",'Scale generator'!AK39)</f>
        <v>x</v>
      </c>
      <c r="AJ5" s="21" t="str">
        <f>IF('Scale generator'!AL39=0,"",'Scale generator'!AL39)</f>
        <v>x</v>
      </c>
      <c r="AK5" s="21" t="str">
        <f>IF('Scale generator'!AM39=0,"",'Scale generator'!AM39)</f>
        <v>x</v>
      </c>
      <c r="AL5" s="21" t="str">
        <f>IF('Scale generator'!AN39=0,"",'Scale generator'!AN39)</f>
        <v>x</v>
      </c>
      <c r="AM5" s="21" t="str">
        <f>IF('Scale generator'!AO39=0,"",'Scale generator'!AO39)</f>
        <v>x</v>
      </c>
      <c r="AN5" s="21" t="str">
        <f>IF('Scale generator'!AP39=0,"",'Scale generator'!AP39)</f>
        <v>x</v>
      </c>
      <c r="AO5" s="21" t="str">
        <f>IF('Scale generator'!AQ39=0,"",'Scale generator'!AQ39)</f>
        <v>x</v>
      </c>
      <c r="AP5" s="21" t="str">
        <f>IF('Scale generator'!AR39=0,"",'Scale generator'!AR39)</f>
        <v>x</v>
      </c>
      <c r="AQ5" s="21" t="str">
        <f>IF('Scale generator'!AS39=0,"",'Scale generator'!AS39)</f>
        <v>x</v>
      </c>
      <c r="AR5" s="21" t="str">
        <f>IF('Scale generator'!AT39=0,"",'Scale generator'!AT39)</f>
        <v>x</v>
      </c>
      <c r="AS5" s="21" t="str">
        <f>IF('Scale generator'!AU39=0,"",'Scale generator'!AU39)</f>
        <v>x</v>
      </c>
      <c r="AT5" s="21" t="str">
        <f>IF('Scale generator'!AV39=0,"",'Scale generator'!AV39)</f>
        <v>x</v>
      </c>
      <c r="AU5" s="21" t="str">
        <f>IF('Scale generator'!AW39=0,"",'Scale generator'!AW39)</f>
        <v>x</v>
      </c>
      <c r="AV5" s="21" t="str">
        <f>IF('Scale generator'!AX39=0,"",'Scale generator'!AX39)</f>
        <v>x</v>
      </c>
      <c r="AW5" s="21" t="str">
        <f>IF('Scale generator'!AY39=0,"",'Scale generator'!AY39)</f>
        <v>x</v>
      </c>
      <c r="AX5" s="21" t="str">
        <f>IF('Scale generator'!AZ39=0,"",'Scale generator'!AZ39)</f>
        <v>x</v>
      </c>
      <c r="AY5" s="21" t="str">
        <f>IF('Scale generator'!BA39=0,"",'Scale generator'!BA39)</f>
        <v>x</v>
      </c>
      <c r="AZ5" s="21" t="str">
        <f>IF('Scale generator'!BB39=0,"",'Scale generator'!BB39)</f>
        <v>x</v>
      </c>
      <c r="BA5" s="21" t="str">
        <f>IF('Scale generator'!BC39=0,"",'Scale generator'!BC39)</f>
        <v>x</v>
      </c>
      <c r="BB5" s="21" t="str">
        <f>IF('Scale generator'!BD39=0,"",'Scale generator'!BD39)</f>
        <v>x</v>
      </c>
      <c r="BC5" s="21" t="str">
        <f>IF('Scale generator'!BE39=0,"",'Scale generator'!BE39)</f>
        <v>x</v>
      </c>
      <c r="BD5" s="21" t="str">
        <f>IF('Scale generator'!BF39=0,"",'Scale generator'!BF39)</f>
        <v>x</v>
      </c>
      <c r="BE5" s="21" t="str">
        <f>IF('Scale generator'!BG39=0,"",'Scale generator'!BG39)</f>
        <v>x</v>
      </c>
      <c r="BF5" s="21" t="str">
        <f>IF('Scale generator'!BH39=0,"",'Scale generator'!BH39)</f>
        <v>x</v>
      </c>
      <c r="BG5" s="21" t="str">
        <f>IF('Scale generator'!BI39=0,"",'Scale generator'!BI39)</f>
        <v>x</v>
      </c>
      <c r="BH5" s="21" t="str">
        <f>IF('Scale generator'!BJ39=0,"",'Scale generator'!BJ39)</f>
        <v>x</v>
      </c>
      <c r="BI5" s="21" t="str">
        <f>IF('Scale generator'!BK39=0,"",'Scale generator'!BK39)</f>
        <v>x</v>
      </c>
      <c r="BJ5" s="21" t="str">
        <f>IF('Scale generator'!BL39=0,"",'Scale generator'!BL39)</f>
        <v>x</v>
      </c>
      <c r="BK5" s="21" t="str">
        <f>IF('Scale generator'!BM39=0,"",'Scale generator'!BM39)</f>
        <v>x</v>
      </c>
      <c r="BL5" s="21" t="str">
        <f>IF('Scale generator'!BN39=0,"",'Scale generator'!BN39)</f>
        <v>x</v>
      </c>
      <c r="BM5" s="21" t="str">
        <f>IF('Scale generator'!BO39=0,"",'Scale generator'!BO39)</f>
        <v>x</v>
      </c>
      <c r="BN5" s="21" t="str">
        <f>IF('Scale generator'!BP39=0,"",'Scale generator'!BP39)</f>
        <v>x</v>
      </c>
      <c r="BO5" s="21" t="str">
        <f>IF('Scale generator'!BQ39=0,"",'Scale generator'!BQ39)</f>
        <v>x</v>
      </c>
      <c r="BP5" s="21" t="str">
        <f>IF('Scale generator'!BR39=0,"",'Scale generator'!BR39)</f>
        <v>x</v>
      </c>
      <c r="BQ5" s="41" t="str">
        <f>IF('Scale generator'!BS39=0,"",'Scale generator'!BS39)</f>
        <v>x</v>
      </c>
      <c r="BR5" t="s">
        <v>8</v>
      </c>
    </row>
    <row r="6" spans="1:70" ht="15.75" thickBot="1">
      <c r="A6" t="str">
        <f t="shared" si="1"/>
        <v>Def ManBar</v>
      </c>
      <c r="B6" s="21" t="s">
        <v>34</v>
      </c>
      <c r="C6" s="23" t="s">
        <v>182</v>
      </c>
      <c r="D6" s="21" t="str">
        <f t="shared" si="0"/>
        <v/>
      </c>
      <c r="E6" s="21" t="s">
        <v>9</v>
      </c>
      <c r="F6" s="21" t="str">
        <f>IF('Scale generator'!H40=0,"",'Scale generator'!H40)</f>
        <v/>
      </c>
      <c r="G6" s="21" t="str">
        <f>IF('Scale generator'!I40=0,"",'Scale generator'!I40)</f>
        <v/>
      </c>
      <c r="H6" s="21" t="str">
        <f>IF('Scale generator'!J40=0,"",'Scale generator'!J40)</f>
        <v/>
      </c>
      <c r="I6" s="21" t="str">
        <f>IF('Scale generator'!K40=0,"",'Scale generator'!K40)</f>
        <v/>
      </c>
      <c r="J6" s="21" t="str">
        <f>IF('Scale generator'!L40=0,"",'Scale generator'!L40)</f>
        <v/>
      </c>
      <c r="K6" s="21" t="str">
        <f>IF('Scale generator'!M40=0,"",'Scale generator'!M40)</f>
        <v/>
      </c>
      <c r="L6" s="21" t="str">
        <f>IF('Scale generator'!N40=0,"",'Scale generator'!N40)</f>
        <v/>
      </c>
      <c r="M6" s="21" t="str">
        <f>IF('Scale generator'!O40=0,"",'Scale generator'!O40)</f>
        <v>|</v>
      </c>
      <c r="N6" s="21" t="str">
        <f>IF('Scale generator'!P40=0,"",'Scale generator'!P40)</f>
        <v/>
      </c>
      <c r="O6" s="21" t="str">
        <f>IF('Scale generator'!Q40=0,"",'Scale generator'!Q40)</f>
        <v/>
      </c>
      <c r="P6" s="21" t="str">
        <f>IF('Scale generator'!R40=0,"",'Scale generator'!R40)</f>
        <v/>
      </c>
      <c r="Q6" s="21" t="str">
        <f>IF('Scale generator'!S40=0,"",'Scale generator'!S40)</f>
        <v/>
      </c>
      <c r="R6" s="21" t="str">
        <f>IF('Scale generator'!T40=0,"",'Scale generator'!T40)</f>
        <v/>
      </c>
      <c r="S6" s="21" t="str">
        <f>IF('Scale generator'!U40=0,"",'Scale generator'!U40)</f>
        <v/>
      </c>
      <c r="T6" s="21" t="str">
        <f>IF('Scale generator'!V40=0,"",'Scale generator'!V40)</f>
        <v/>
      </c>
      <c r="U6" s="21" t="str">
        <f>IF('Scale generator'!W40=0,"",'Scale generator'!W40)</f>
        <v>|</v>
      </c>
      <c r="V6" s="21" t="str">
        <f>IF('Scale generator'!X40=0,"",'Scale generator'!X40)</f>
        <v>x</v>
      </c>
      <c r="W6" s="21" t="str">
        <f>IF('Scale generator'!Y40=0,"",'Scale generator'!Y40)</f>
        <v>x</v>
      </c>
      <c r="X6" s="21" t="str">
        <f>IF('Scale generator'!Z40=0,"",'Scale generator'!Z40)</f>
        <v>x</v>
      </c>
      <c r="Y6" s="21" t="str">
        <f>IF('Scale generator'!AA40=0,"",'Scale generator'!AA40)</f>
        <v>x</v>
      </c>
      <c r="Z6" s="21" t="str">
        <f>IF('Scale generator'!AB40=0,"",'Scale generator'!AB40)</f>
        <v>x</v>
      </c>
      <c r="AA6" s="21" t="str">
        <f>IF('Scale generator'!AC40=0,"",'Scale generator'!AC40)</f>
        <v>x</v>
      </c>
      <c r="AB6" s="21" t="str">
        <f>IF('Scale generator'!AD40=0,"",'Scale generator'!AD40)</f>
        <v>x</v>
      </c>
      <c r="AC6" s="21" t="str">
        <f>IF('Scale generator'!AE40=0,"",'Scale generator'!AE40)</f>
        <v>x</v>
      </c>
      <c r="AD6" s="21" t="str">
        <f>IF('Scale generator'!AF40=0,"",'Scale generator'!AF40)</f>
        <v>x</v>
      </c>
      <c r="AE6" s="21" t="str">
        <f>IF('Scale generator'!AG40=0,"",'Scale generator'!AG40)</f>
        <v>x</v>
      </c>
      <c r="AF6" s="21" t="str">
        <f>IF('Scale generator'!AH40=0,"",'Scale generator'!AH40)</f>
        <v>x</v>
      </c>
      <c r="AG6" s="21" t="str">
        <f>IF('Scale generator'!AI40=0,"",'Scale generator'!AI40)</f>
        <v>x</v>
      </c>
      <c r="AH6" s="21" t="str">
        <f>IF('Scale generator'!AJ40=0,"",'Scale generator'!AJ40)</f>
        <v>x</v>
      </c>
      <c r="AI6" s="21" t="str">
        <f>IF('Scale generator'!AK40=0,"",'Scale generator'!AK40)</f>
        <v>x</v>
      </c>
      <c r="AJ6" s="21" t="str">
        <f>IF('Scale generator'!AL40=0,"",'Scale generator'!AL40)</f>
        <v>x</v>
      </c>
      <c r="AK6" s="21" t="str">
        <f>IF('Scale generator'!AM40=0,"",'Scale generator'!AM40)</f>
        <v>x</v>
      </c>
      <c r="AL6" s="21" t="str">
        <f>IF('Scale generator'!AN40=0,"",'Scale generator'!AN40)</f>
        <v>x</v>
      </c>
      <c r="AM6" s="21" t="str">
        <f>IF('Scale generator'!AO40=0,"",'Scale generator'!AO40)</f>
        <v>x</v>
      </c>
      <c r="AN6" s="21" t="str">
        <f>IF('Scale generator'!AP40=0,"",'Scale generator'!AP40)</f>
        <v>x</v>
      </c>
      <c r="AO6" s="21" t="str">
        <f>IF('Scale generator'!AQ40=0,"",'Scale generator'!AQ40)</f>
        <v>x</v>
      </c>
      <c r="AP6" s="21" t="str">
        <f>IF('Scale generator'!AR40=0,"",'Scale generator'!AR40)</f>
        <v>x</v>
      </c>
      <c r="AQ6" s="21" t="str">
        <f>IF('Scale generator'!AS40=0,"",'Scale generator'!AS40)</f>
        <v>x</v>
      </c>
      <c r="AR6" s="21" t="str">
        <f>IF('Scale generator'!AT40=0,"",'Scale generator'!AT40)</f>
        <v>x</v>
      </c>
      <c r="AS6" s="21" t="str">
        <f>IF('Scale generator'!AU40=0,"",'Scale generator'!AU40)</f>
        <v>x</v>
      </c>
      <c r="AT6" s="21" t="str">
        <f>IF('Scale generator'!AV40=0,"",'Scale generator'!AV40)</f>
        <v>x</v>
      </c>
      <c r="AU6" s="21" t="str">
        <f>IF('Scale generator'!AW40=0,"",'Scale generator'!AW40)</f>
        <v>x</v>
      </c>
      <c r="AV6" s="21" t="str">
        <f>IF('Scale generator'!AX40=0,"",'Scale generator'!AX40)</f>
        <v>x</v>
      </c>
      <c r="AW6" s="21" t="str">
        <f>IF('Scale generator'!AY40=0,"",'Scale generator'!AY40)</f>
        <v>x</v>
      </c>
      <c r="AX6" s="21" t="str">
        <f>IF('Scale generator'!AZ40=0,"",'Scale generator'!AZ40)</f>
        <v>x</v>
      </c>
      <c r="AY6" s="21" t="str">
        <f>IF('Scale generator'!BA40=0,"",'Scale generator'!BA40)</f>
        <v>x</v>
      </c>
      <c r="AZ6" s="21" t="str">
        <f>IF('Scale generator'!BB40=0,"",'Scale generator'!BB40)</f>
        <v>x</v>
      </c>
      <c r="BA6" s="21" t="str">
        <f>IF('Scale generator'!BC40=0,"",'Scale generator'!BC40)</f>
        <v>x</v>
      </c>
      <c r="BB6" s="21" t="str">
        <f>IF('Scale generator'!BD40=0,"",'Scale generator'!BD40)</f>
        <v>x</v>
      </c>
      <c r="BC6" s="21" t="str">
        <f>IF('Scale generator'!BE40=0,"",'Scale generator'!BE40)</f>
        <v>x</v>
      </c>
      <c r="BD6" s="21" t="str">
        <f>IF('Scale generator'!BF40=0,"",'Scale generator'!BF40)</f>
        <v>x</v>
      </c>
      <c r="BE6" s="21" t="str">
        <f>IF('Scale generator'!BG40=0,"",'Scale generator'!BG40)</f>
        <v>x</v>
      </c>
      <c r="BF6" s="21" t="str">
        <f>IF('Scale generator'!BH40=0,"",'Scale generator'!BH40)</f>
        <v>x</v>
      </c>
      <c r="BG6" s="21" t="str">
        <f>IF('Scale generator'!BI40=0,"",'Scale generator'!BI40)</f>
        <v>x</v>
      </c>
      <c r="BH6" s="21" t="str">
        <f>IF('Scale generator'!BJ40=0,"",'Scale generator'!BJ40)</f>
        <v>x</v>
      </c>
      <c r="BI6" s="21" t="str">
        <f>IF('Scale generator'!BK40=0,"",'Scale generator'!BK40)</f>
        <v>x</v>
      </c>
      <c r="BJ6" s="21" t="str">
        <f>IF('Scale generator'!BL40=0,"",'Scale generator'!BL40)</f>
        <v>x</v>
      </c>
      <c r="BK6" s="21" t="str">
        <f>IF('Scale generator'!BM40=0,"",'Scale generator'!BM40)</f>
        <v>x</v>
      </c>
      <c r="BL6" s="21" t="str">
        <f>IF('Scale generator'!BN40=0,"",'Scale generator'!BN40)</f>
        <v>x</v>
      </c>
      <c r="BM6" s="21" t="str">
        <f>IF('Scale generator'!BO40=0,"",'Scale generator'!BO40)</f>
        <v>x</v>
      </c>
      <c r="BN6" s="21" t="str">
        <f>IF('Scale generator'!BP40=0,"",'Scale generator'!BP40)</f>
        <v>x</v>
      </c>
      <c r="BO6" s="21" t="str">
        <f>IF('Scale generator'!BQ40=0,"",'Scale generator'!BQ40)</f>
        <v>x</v>
      </c>
      <c r="BP6" s="21" t="str">
        <f>IF('Scale generator'!BR40=0,"",'Scale generator'!BR40)</f>
        <v>x</v>
      </c>
      <c r="BQ6" s="41" t="str">
        <f>IF('Scale generator'!BS40=0,"",'Scale generator'!BS40)</f>
        <v>x</v>
      </c>
      <c r="BR6" t="s">
        <v>8</v>
      </c>
    </row>
    <row r="7" spans="1:70" s="23" customFormat="1" ht="15.75" thickBot="1">
      <c r="A7" t="str">
        <f t="shared" si="1"/>
        <v>Def 8thpref</v>
      </c>
      <c r="B7" s="23" t="s">
        <v>34</v>
      </c>
      <c r="C7" s="23" t="s">
        <v>107</v>
      </c>
      <c r="D7" s="23" t="str">
        <f t="shared" si="0"/>
        <v>Def 8th</v>
      </c>
      <c r="E7" s="23" t="s">
        <v>0</v>
      </c>
      <c r="N7" s="24"/>
      <c r="BQ7" s="42"/>
      <c r="BR7" s="23" t="s">
        <v>8</v>
      </c>
    </row>
    <row r="8" spans="1:70" ht="15.75" thickBot="1">
      <c r="A8" t="str">
        <f t="shared" si="1"/>
        <v>Def 8thsuff</v>
      </c>
      <c r="B8" t="s">
        <v>34</v>
      </c>
      <c r="C8" s="23" t="s">
        <v>107</v>
      </c>
      <c r="D8" t="str">
        <f t="shared" si="0"/>
        <v/>
      </c>
      <c r="E8" t="s">
        <v>32</v>
      </c>
      <c r="BR8" t="s">
        <v>8</v>
      </c>
    </row>
    <row r="9" spans="1:70" ht="15.75" thickBot="1">
      <c r="A9" t="str">
        <f t="shared" si="1"/>
        <v>Def 8thSpace</v>
      </c>
      <c r="B9" t="s">
        <v>34</v>
      </c>
      <c r="C9" s="23" t="s">
        <v>107</v>
      </c>
      <c r="D9" t="str">
        <f t="shared" si="0"/>
        <v/>
      </c>
      <c r="E9" t="s">
        <v>7</v>
      </c>
      <c r="G9" t="s">
        <v>8</v>
      </c>
      <c r="I9" t="s">
        <v>8</v>
      </c>
      <c r="K9" t="s">
        <v>8</v>
      </c>
      <c r="M9" t="s">
        <v>8</v>
      </c>
      <c r="O9" t="s">
        <v>8</v>
      </c>
      <c r="Q9" t="s">
        <v>8</v>
      </c>
      <c r="S9" t="s">
        <v>8</v>
      </c>
      <c r="U9" t="s">
        <v>8</v>
      </c>
      <c r="W9" t="s">
        <v>8</v>
      </c>
      <c r="Y9" t="s">
        <v>8</v>
      </c>
      <c r="AA9" t="s">
        <v>8</v>
      </c>
      <c r="AC9" t="s">
        <v>8</v>
      </c>
      <c r="AE9" t="s">
        <v>8</v>
      </c>
      <c r="AG9" t="s">
        <v>8</v>
      </c>
      <c r="AI9" t="s">
        <v>8</v>
      </c>
      <c r="AK9" t="s">
        <v>8</v>
      </c>
      <c r="AM9" t="s">
        <v>8</v>
      </c>
      <c r="AO9" t="s">
        <v>8</v>
      </c>
      <c r="AQ9" t="s">
        <v>8</v>
      </c>
      <c r="AS9" t="s">
        <v>8</v>
      </c>
      <c r="AU9" t="s">
        <v>8</v>
      </c>
      <c r="AW9" t="s">
        <v>8</v>
      </c>
      <c r="AY9" t="s">
        <v>8</v>
      </c>
      <c r="BA9" t="s">
        <v>8</v>
      </c>
      <c r="BC9" t="s">
        <v>8</v>
      </c>
      <c r="BE9" t="s">
        <v>8</v>
      </c>
      <c r="BG9" t="s">
        <v>8</v>
      </c>
      <c r="BI9" t="s">
        <v>8</v>
      </c>
      <c r="BK9" t="s">
        <v>8</v>
      </c>
      <c r="BM9" t="s">
        <v>8</v>
      </c>
      <c r="BO9" t="s">
        <v>8</v>
      </c>
      <c r="BQ9" s="40" t="s">
        <v>8</v>
      </c>
      <c r="BR9" t="s">
        <v>8</v>
      </c>
    </row>
    <row r="10" spans="1:70" s="27" customFormat="1" ht="15.75" thickBot="1">
      <c r="A10" t="str">
        <f t="shared" si="1"/>
        <v>Def 8thBar</v>
      </c>
      <c r="B10" s="27" t="s">
        <v>34</v>
      </c>
      <c r="C10" s="23" t="s">
        <v>107</v>
      </c>
      <c r="D10" s="27" t="str">
        <f t="shared" si="0"/>
        <v/>
      </c>
      <c r="E10" s="27" t="s">
        <v>9</v>
      </c>
      <c r="M10" s="27" t="s">
        <v>10</v>
      </c>
      <c r="N10" s="28"/>
      <c r="U10" s="27" t="s">
        <v>10</v>
      </c>
      <c r="AC10" s="27" t="s">
        <v>10</v>
      </c>
      <c r="AK10" s="27" t="s">
        <v>10</v>
      </c>
      <c r="AS10" s="27" t="s">
        <v>10</v>
      </c>
      <c r="BA10" s="27" t="s">
        <v>10</v>
      </c>
      <c r="BI10" s="27" t="s">
        <v>10</v>
      </c>
      <c r="BQ10" s="43" t="s">
        <v>10</v>
      </c>
      <c r="BR10" s="27" t="s">
        <v>8</v>
      </c>
    </row>
    <row r="11" spans="1:70" s="23" customFormat="1" ht="15.75" thickBot="1">
      <c r="A11" t="str">
        <f t="shared" si="1"/>
        <v>Def (3pref</v>
      </c>
      <c r="B11" s="23" t="s">
        <v>34</v>
      </c>
      <c r="C11" s="23" t="s">
        <v>183</v>
      </c>
      <c r="D11" s="23" t="str">
        <f t="shared" si="0"/>
        <v>Def (3</v>
      </c>
      <c r="E11" s="23" t="s">
        <v>0</v>
      </c>
      <c r="F11" s="23" t="s">
        <v>1</v>
      </c>
      <c r="I11" s="23" t="s">
        <v>1</v>
      </c>
      <c r="L11" s="23" t="s">
        <v>1</v>
      </c>
      <c r="O11" s="23" t="s">
        <v>1</v>
      </c>
      <c r="R11" s="23" t="s">
        <v>1</v>
      </c>
      <c r="U11" s="23" t="s">
        <v>1</v>
      </c>
      <c r="X11" s="23" t="s">
        <v>1</v>
      </c>
      <c r="AA11" s="23" t="s">
        <v>1</v>
      </c>
      <c r="AD11" s="23" t="s">
        <v>1</v>
      </c>
      <c r="AG11" s="23" t="s">
        <v>1</v>
      </c>
      <c r="AJ11" s="23" t="s">
        <v>1</v>
      </c>
      <c r="AM11" s="23" t="s">
        <v>1</v>
      </c>
      <c r="AP11" s="23" t="s">
        <v>1</v>
      </c>
      <c r="AS11" s="23" t="s">
        <v>1</v>
      </c>
      <c r="AV11" s="23" t="s">
        <v>1</v>
      </c>
      <c r="AY11" s="23" t="s">
        <v>1</v>
      </c>
      <c r="BB11" s="23" t="s">
        <v>1</v>
      </c>
      <c r="BE11" s="23" t="s">
        <v>1</v>
      </c>
      <c r="BH11" s="23" t="s">
        <v>1</v>
      </c>
      <c r="BK11" s="23" t="s">
        <v>1</v>
      </c>
      <c r="BN11" s="23" t="s">
        <v>1</v>
      </c>
      <c r="BQ11" s="42" t="s">
        <v>1</v>
      </c>
      <c r="BR11" s="23" t="s">
        <v>8</v>
      </c>
    </row>
    <row r="12" spans="1:70" ht="15.75" thickBot="1">
      <c r="A12" t="str">
        <f t="shared" si="1"/>
        <v>Def (3suff</v>
      </c>
      <c r="B12" t="s">
        <v>34</v>
      </c>
      <c r="C12" s="23" t="s">
        <v>183</v>
      </c>
      <c r="D12" t="str">
        <f t="shared" si="0"/>
        <v/>
      </c>
      <c r="E12" t="s">
        <v>32</v>
      </c>
      <c r="BR12" t="s">
        <v>8</v>
      </c>
    </row>
    <row r="13" spans="1:70" ht="15.75" thickBot="1">
      <c r="A13" t="str">
        <f t="shared" si="1"/>
        <v>Def (3Space</v>
      </c>
      <c r="B13" t="s">
        <v>34</v>
      </c>
      <c r="C13" s="23" t="s">
        <v>183</v>
      </c>
      <c r="D13" t="str">
        <f t="shared" si="0"/>
        <v/>
      </c>
      <c r="E13" t="s">
        <v>7</v>
      </c>
      <c r="H13" t="s">
        <v>8</v>
      </c>
      <c r="K13" t="s">
        <v>8</v>
      </c>
      <c r="N13" t="s">
        <v>8</v>
      </c>
      <c r="Q13" t="s">
        <v>8</v>
      </c>
      <c r="T13" t="s">
        <v>8</v>
      </c>
      <c r="W13" t="s">
        <v>8</v>
      </c>
      <c r="Z13" t="s">
        <v>8</v>
      </c>
      <c r="AC13" t="s">
        <v>8</v>
      </c>
      <c r="AF13" t="s">
        <v>8</v>
      </c>
      <c r="AI13" t="s">
        <v>8</v>
      </c>
      <c r="AL13" t="s">
        <v>8</v>
      </c>
      <c r="AO13" t="s">
        <v>8</v>
      </c>
      <c r="AR13" t="s">
        <v>8</v>
      </c>
      <c r="AU13" t="s">
        <v>8</v>
      </c>
      <c r="AX13" t="s">
        <v>8</v>
      </c>
      <c r="BA13" t="s">
        <v>8</v>
      </c>
      <c r="BD13" t="s">
        <v>8</v>
      </c>
      <c r="BG13" t="s">
        <v>8</v>
      </c>
      <c r="BJ13" t="s">
        <v>8</v>
      </c>
      <c r="BM13" t="s">
        <v>8</v>
      </c>
      <c r="BP13" t="s">
        <v>8</v>
      </c>
      <c r="BR13" t="s">
        <v>8</v>
      </c>
    </row>
    <row r="14" spans="1:70" s="27" customFormat="1" ht="15.75" thickBot="1">
      <c r="A14" t="str">
        <f t="shared" si="1"/>
        <v>Def (3Bar</v>
      </c>
      <c r="B14" s="27" t="s">
        <v>34</v>
      </c>
      <c r="C14" s="23" t="s">
        <v>183</v>
      </c>
      <c r="D14" s="27" t="str">
        <f t="shared" si="0"/>
        <v/>
      </c>
      <c r="E14" s="27" t="s">
        <v>9</v>
      </c>
      <c r="Q14" s="27" t="s">
        <v>10</v>
      </c>
      <c r="AC14" s="27" t="s">
        <v>10</v>
      </c>
      <c r="AO14" s="27" t="s">
        <v>10</v>
      </c>
      <c r="BA14" s="27" t="s">
        <v>10</v>
      </c>
      <c r="BM14" s="27" t="s">
        <v>10</v>
      </c>
      <c r="BQ14" s="43"/>
      <c r="BR14" s="27" t="s">
        <v>8</v>
      </c>
    </row>
    <row r="15" spans="1:70" s="23" customFormat="1" ht="15.75" thickBot="1">
      <c r="A15" t="str">
        <f t="shared" si="1"/>
        <v>Def 5/4pref</v>
      </c>
      <c r="B15" s="23" t="s">
        <v>184</v>
      </c>
      <c r="C15" s="23" t="s">
        <v>185</v>
      </c>
      <c r="D15" s="23" t="str">
        <f t="shared" si="0"/>
        <v>Def 5/4</v>
      </c>
      <c r="E15" s="23" t="s">
        <v>0</v>
      </c>
      <c r="BQ15" s="42"/>
      <c r="BR15" s="23" t="s">
        <v>8</v>
      </c>
    </row>
    <row r="16" spans="1:70" ht="15.75" thickBot="1">
      <c r="A16" t="str">
        <f t="shared" si="1"/>
        <v>Def 5/4suff</v>
      </c>
      <c r="B16" t="s">
        <v>184</v>
      </c>
      <c r="C16" s="23" t="s">
        <v>185</v>
      </c>
      <c r="D16" t="str">
        <f t="shared" si="0"/>
        <v/>
      </c>
      <c r="E16" t="s">
        <v>32</v>
      </c>
      <c r="BR16" t="s">
        <v>8</v>
      </c>
    </row>
    <row r="17" spans="1:70" ht="15.75" thickBot="1">
      <c r="A17" t="str">
        <f t="shared" si="1"/>
        <v>Def 5/4Space</v>
      </c>
      <c r="B17" t="s">
        <v>184</v>
      </c>
      <c r="C17" s="23" t="s">
        <v>185</v>
      </c>
      <c r="D17" t="str">
        <f t="shared" si="0"/>
        <v/>
      </c>
      <c r="E17" t="s">
        <v>7</v>
      </c>
      <c r="G17" t="s">
        <v>8</v>
      </c>
      <c r="I17" t="s">
        <v>8</v>
      </c>
      <c r="K17" t="s">
        <v>8</v>
      </c>
      <c r="M17" t="s">
        <v>8</v>
      </c>
      <c r="O17" t="s">
        <v>8</v>
      </c>
      <c r="Q17" t="s">
        <v>8</v>
      </c>
      <c r="S17" t="s">
        <v>8</v>
      </c>
      <c r="U17" t="s">
        <v>8</v>
      </c>
      <c r="W17" t="s">
        <v>8</v>
      </c>
      <c r="Y17" t="s">
        <v>8</v>
      </c>
      <c r="AA17" t="s">
        <v>8</v>
      </c>
      <c r="AC17" t="s">
        <v>8</v>
      </c>
      <c r="AE17" t="s">
        <v>8</v>
      </c>
      <c r="AG17" t="s">
        <v>8</v>
      </c>
      <c r="AI17" t="s">
        <v>8</v>
      </c>
      <c r="AK17" t="s">
        <v>8</v>
      </c>
      <c r="AM17" t="s">
        <v>8</v>
      </c>
      <c r="AO17" t="s">
        <v>8</v>
      </c>
      <c r="AQ17" t="s">
        <v>8</v>
      </c>
      <c r="AS17" t="s">
        <v>8</v>
      </c>
      <c r="AU17" t="s">
        <v>8</v>
      </c>
      <c r="AW17" t="s">
        <v>8</v>
      </c>
      <c r="AY17" t="s">
        <v>8</v>
      </c>
      <c r="BA17" t="s">
        <v>8</v>
      </c>
      <c r="BC17" t="s">
        <v>8</v>
      </c>
      <c r="BE17" t="s">
        <v>8</v>
      </c>
      <c r="BG17" t="s">
        <v>8</v>
      </c>
      <c r="BI17" t="s">
        <v>8</v>
      </c>
      <c r="BK17" t="s">
        <v>8</v>
      </c>
      <c r="BM17" t="s">
        <v>8</v>
      </c>
      <c r="BO17" t="s">
        <v>8</v>
      </c>
      <c r="BQ17" s="40" t="s">
        <v>8</v>
      </c>
      <c r="BR17" t="s">
        <v>8</v>
      </c>
    </row>
    <row r="18" spans="1:70" s="27" customFormat="1" ht="15.75" thickBot="1">
      <c r="A18" t="str">
        <f t="shared" si="1"/>
        <v>Def 5/4Bar</v>
      </c>
      <c r="B18" s="27" t="s">
        <v>184</v>
      </c>
      <c r="C18" s="23" t="s">
        <v>185</v>
      </c>
      <c r="D18" s="27" t="str">
        <f t="shared" si="0"/>
        <v/>
      </c>
      <c r="E18" s="27" t="s">
        <v>9</v>
      </c>
      <c r="O18" s="27" t="s">
        <v>10</v>
      </c>
      <c r="Y18" s="27" t="s">
        <v>10</v>
      </c>
      <c r="AI18" s="27" t="s">
        <v>10</v>
      </c>
      <c r="AS18" s="27" t="s">
        <v>10</v>
      </c>
      <c r="BC18" s="27" t="s">
        <v>10</v>
      </c>
      <c r="BM18" s="27" t="s">
        <v>10</v>
      </c>
      <c r="BQ18" s="43"/>
      <c r="BR18" s="27" t="s">
        <v>8</v>
      </c>
    </row>
    <row r="19" spans="1:70" s="23" customFormat="1" ht="15.75" thickBot="1">
      <c r="A19" t="str">
        <f t="shared" si="1"/>
        <v>Def (5pref</v>
      </c>
      <c r="B19" s="23" t="s">
        <v>184</v>
      </c>
      <c r="C19" s="23" t="s">
        <v>186</v>
      </c>
      <c r="D19" s="23" t="str">
        <f t="shared" si="0"/>
        <v>Def (5</v>
      </c>
      <c r="E19" s="23" t="s">
        <v>0</v>
      </c>
      <c r="F19" s="23" t="s">
        <v>187</v>
      </c>
      <c r="K19" s="23" t="s">
        <v>187</v>
      </c>
      <c r="P19" s="23" t="s">
        <v>187</v>
      </c>
      <c r="U19" s="23" t="s">
        <v>187</v>
      </c>
      <c r="Z19" s="23" t="s">
        <v>187</v>
      </c>
      <c r="AE19" s="23" t="s">
        <v>187</v>
      </c>
      <c r="AJ19" s="23" t="s">
        <v>187</v>
      </c>
      <c r="AO19" s="23" t="s">
        <v>187</v>
      </c>
      <c r="AT19" s="23" t="s">
        <v>187</v>
      </c>
      <c r="AY19" s="23" t="s">
        <v>187</v>
      </c>
      <c r="BD19" s="23" t="s">
        <v>187</v>
      </c>
      <c r="BI19" s="23" t="s">
        <v>187</v>
      </c>
      <c r="BN19" s="23" t="s">
        <v>187</v>
      </c>
      <c r="BQ19" s="42"/>
      <c r="BR19" s="23" t="s">
        <v>8</v>
      </c>
    </row>
    <row r="20" spans="1:70" ht="15.75" thickBot="1">
      <c r="A20" t="str">
        <f t="shared" si="1"/>
        <v>Def (5suff</v>
      </c>
      <c r="B20" t="s">
        <v>184</v>
      </c>
      <c r="C20" s="23" t="s">
        <v>186</v>
      </c>
      <c r="D20" s="23" t="str">
        <f t="shared" si="0"/>
        <v/>
      </c>
      <c r="E20" t="s">
        <v>32</v>
      </c>
      <c r="BR20" t="s">
        <v>8</v>
      </c>
    </row>
    <row r="21" spans="1:70" ht="15.75" thickBot="1">
      <c r="A21" t="str">
        <f t="shared" si="1"/>
        <v>Def (5Space</v>
      </c>
      <c r="B21" t="s">
        <v>184</v>
      </c>
      <c r="C21" s="23" t="s">
        <v>186</v>
      </c>
      <c r="D21" s="23" t="str">
        <f t="shared" si="0"/>
        <v/>
      </c>
      <c r="E21" t="s">
        <v>7</v>
      </c>
      <c r="J21" t="s">
        <v>8</v>
      </c>
      <c r="O21" t="s">
        <v>8</v>
      </c>
      <c r="T21" t="s">
        <v>8</v>
      </c>
      <c r="Y21" t="s">
        <v>8</v>
      </c>
      <c r="AD21" t="s">
        <v>8</v>
      </c>
      <c r="AI21" t="s">
        <v>8</v>
      </c>
      <c r="AN21" t="s">
        <v>8</v>
      </c>
      <c r="AS21" t="s">
        <v>8</v>
      </c>
      <c r="AX21" t="s">
        <v>8</v>
      </c>
      <c r="BC21" t="s">
        <v>8</v>
      </c>
      <c r="BH21" t="s">
        <v>8</v>
      </c>
      <c r="BM21" t="s">
        <v>8</v>
      </c>
      <c r="BR21" t="s">
        <v>8</v>
      </c>
    </row>
    <row r="22" spans="1:70" ht="15.75" thickBot="1">
      <c r="A22" t="str">
        <f t="shared" si="1"/>
        <v>Def (5Bar</v>
      </c>
      <c r="B22" t="s">
        <v>184</v>
      </c>
      <c r="C22" s="23" t="s">
        <v>186</v>
      </c>
      <c r="D22" s="23" t="str">
        <f t="shared" si="0"/>
        <v/>
      </c>
      <c r="E22" t="s">
        <v>9</v>
      </c>
      <c r="O22" t="s">
        <v>10</v>
      </c>
      <c r="Y22" t="s">
        <v>10</v>
      </c>
      <c r="AI22" t="s">
        <v>10</v>
      </c>
      <c r="AS22" t="s">
        <v>10</v>
      </c>
      <c r="BC22" t="s">
        <v>10</v>
      </c>
      <c r="BM22" t="s">
        <v>10</v>
      </c>
      <c r="BR22" t="s">
        <v>8</v>
      </c>
    </row>
    <row r="23" spans="1:70" s="23" customFormat="1">
      <c r="A23" s="22" t="str">
        <f t="shared" si="1"/>
        <v>Orn gracepref</v>
      </c>
      <c r="B23" s="23" t="s">
        <v>188</v>
      </c>
      <c r="C23" s="23" t="s">
        <v>189</v>
      </c>
      <c r="D23" s="23" t="str">
        <f t="shared" si="0"/>
        <v>Orn grace</v>
      </c>
      <c r="E23" s="23" t="s">
        <v>0</v>
      </c>
      <c r="F23" s="23" t="s">
        <v>190</v>
      </c>
      <c r="BQ23" s="42"/>
      <c r="BR23" s="23" t="s">
        <v>8</v>
      </c>
    </row>
    <row r="24" spans="1:70">
      <c r="A24" s="25" t="str">
        <f t="shared" si="1"/>
        <v>Orn gracesuff</v>
      </c>
      <c r="B24" t="s">
        <v>188</v>
      </c>
      <c r="C24" t="s">
        <v>189</v>
      </c>
      <c r="D24" t="str">
        <f t="shared" si="0"/>
        <v/>
      </c>
      <c r="E24" t="s">
        <v>32</v>
      </c>
      <c r="F24" t="s">
        <v>191</v>
      </c>
      <c r="G24" t="s">
        <v>192</v>
      </c>
      <c r="BR24" t="s">
        <v>8</v>
      </c>
    </row>
    <row r="25" spans="1:70">
      <c r="A25" s="25" t="str">
        <f t="shared" si="1"/>
        <v>Orn graceSpace</v>
      </c>
      <c r="B25" t="s">
        <v>188</v>
      </c>
      <c r="C25" t="s">
        <v>189</v>
      </c>
      <c r="D25" t="str">
        <f t="shared" si="0"/>
        <v/>
      </c>
      <c r="E25" t="s">
        <v>7</v>
      </c>
      <c r="G25" t="s">
        <v>8</v>
      </c>
      <c r="BR25" t="s">
        <v>8</v>
      </c>
    </row>
    <row r="26" spans="1:70" s="27" customFormat="1" ht="15.75" thickBot="1">
      <c r="A26" s="26" t="str">
        <f t="shared" si="1"/>
        <v>Orn graceBar</v>
      </c>
      <c r="B26" s="27" t="s">
        <v>188</v>
      </c>
      <c r="C26" s="27" t="s">
        <v>189</v>
      </c>
      <c r="D26" s="27" t="str">
        <f t="shared" si="0"/>
        <v/>
      </c>
      <c r="E26" s="27" t="s">
        <v>9</v>
      </c>
      <c r="BQ26" s="43"/>
      <c r="BR26" s="27" t="s">
        <v>8</v>
      </c>
    </row>
    <row r="27" spans="1:70" s="23" customFormat="1">
      <c r="A27" s="22" t="str">
        <f t="shared" ref="A27:A30" si="2">C27&amp;E27</f>
        <v>Orn mordpref</v>
      </c>
      <c r="B27" s="23" t="s">
        <v>188</v>
      </c>
      <c r="C27" s="23" t="s">
        <v>193</v>
      </c>
      <c r="D27" s="23" t="str">
        <f t="shared" si="0"/>
        <v>Orn mord</v>
      </c>
      <c r="E27" s="23" t="s">
        <v>0</v>
      </c>
      <c r="F27" s="23" t="s">
        <v>3</v>
      </c>
      <c r="BQ27" s="42"/>
      <c r="BR27" s="23" t="s">
        <v>8</v>
      </c>
    </row>
    <row r="28" spans="1:70">
      <c r="A28" s="25" t="str">
        <f t="shared" si="2"/>
        <v>Orn mordsuff</v>
      </c>
      <c r="B28" t="s">
        <v>188</v>
      </c>
      <c r="C28" t="s">
        <v>193</v>
      </c>
      <c r="D28" t="str">
        <f t="shared" si="0"/>
        <v/>
      </c>
      <c r="E28" t="s">
        <v>32</v>
      </c>
      <c r="F28" t="s">
        <v>176</v>
      </c>
      <c r="G28" t="s">
        <v>176</v>
      </c>
      <c r="H28" t="s">
        <v>194</v>
      </c>
      <c r="BR28" t="s">
        <v>8</v>
      </c>
    </row>
    <row r="29" spans="1:70">
      <c r="A29" s="25" t="str">
        <f t="shared" si="2"/>
        <v>Orn mordSpace</v>
      </c>
      <c r="B29" t="s">
        <v>188</v>
      </c>
      <c r="C29" t="s">
        <v>193</v>
      </c>
      <c r="D29" t="str">
        <f t="shared" si="0"/>
        <v/>
      </c>
      <c r="E29" t="s">
        <v>7</v>
      </c>
      <c r="G29" t="s">
        <v>8</v>
      </c>
      <c r="H29" t="s">
        <v>8</v>
      </c>
      <c r="BR29" t="s">
        <v>8</v>
      </c>
    </row>
    <row r="30" spans="1:70" s="27" customFormat="1" ht="15.75" thickBot="1">
      <c r="A30" s="26" t="str">
        <f t="shared" si="2"/>
        <v>Orn mordBar</v>
      </c>
      <c r="B30" s="27" t="s">
        <v>188</v>
      </c>
      <c r="C30" s="27" t="s">
        <v>193</v>
      </c>
      <c r="D30" s="27" t="str">
        <f t="shared" si="0"/>
        <v/>
      </c>
      <c r="E30" s="27" t="s">
        <v>9</v>
      </c>
      <c r="BQ30" s="43"/>
      <c r="BR30" s="27" t="s">
        <v>8</v>
      </c>
    </row>
    <row r="31" spans="1:70" s="23" customFormat="1">
      <c r="A31" s="22" t="str">
        <f t="shared" si="1"/>
        <v>Orn triopref</v>
      </c>
      <c r="B31" s="23" t="s">
        <v>188</v>
      </c>
      <c r="C31" s="23" t="s">
        <v>195</v>
      </c>
      <c r="D31" s="23" t="str">
        <f t="shared" si="0"/>
        <v>Orn trio</v>
      </c>
      <c r="E31" s="23" t="s">
        <v>0</v>
      </c>
      <c r="F31" s="23" t="s">
        <v>196</v>
      </c>
      <c r="BQ31" s="42"/>
      <c r="BR31" s="23" t="s">
        <v>8</v>
      </c>
    </row>
    <row r="32" spans="1:70">
      <c r="A32" s="25" t="str">
        <f t="shared" si="1"/>
        <v>Orn triosuff</v>
      </c>
      <c r="B32" t="s">
        <v>188</v>
      </c>
      <c r="C32" t="s">
        <v>195</v>
      </c>
      <c r="D32" t="str">
        <f t="shared" si="0"/>
        <v/>
      </c>
      <c r="E32" t="s">
        <v>32</v>
      </c>
      <c r="F32" t="s">
        <v>176</v>
      </c>
      <c r="G32" t="s">
        <v>176</v>
      </c>
      <c r="H32" t="s">
        <v>176</v>
      </c>
      <c r="I32" t="s">
        <v>194</v>
      </c>
      <c r="BR32" t="s">
        <v>8</v>
      </c>
    </row>
    <row r="33" spans="1:70">
      <c r="A33" s="25" t="str">
        <f t="shared" si="1"/>
        <v>Orn trioSpace</v>
      </c>
      <c r="B33" t="s">
        <v>188</v>
      </c>
      <c r="C33" t="s">
        <v>195</v>
      </c>
      <c r="D33" t="str">
        <f t="shared" si="0"/>
        <v/>
      </c>
      <c r="E33" t="s">
        <v>7</v>
      </c>
      <c r="H33" t="s">
        <v>8</v>
      </c>
      <c r="I33" t="s">
        <v>8</v>
      </c>
      <c r="BR33" t="s">
        <v>8</v>
      </c>
    </row>
    <row r="34" spans="1:70" s="27" customFormat="1" ht="15.75" thickBot="1">
      <c r="A34" s="26" t="str">
        <f t="shared" si="1"/>
        <v>Orn trioBar</v>
      </c>
      <c r="B34" s="27" t="s">
        <v>188</v>
      </c>
      <c r="C34" s="27" t="s">
        <v>195</v>
      </c>
      <c r="D34" s="27" t="str">
        <f t="shared" si="0"/>
        <v/>
      </c>
      <c r="E34" s="27" t="s">
        <v>9</v>
      </c>
      <c r="BQ34" s="43"/>
      <c r="BR34" s="27" t="s">
        <v>8</v>
      </c>
    </row>
    <row r="35" spans="1:70" s="23" customFormat="1">
      <c r="A35" s="22" t="str">
        <f t="shared" si="1"/>
        <v>Orn quatpref</v>
      </c>
      <c r="B35" s="23" t="s">
        <v>188</v>
      </c>
      <c r="C35" s="23" t="s">
        <v>197</v>
      </c>
      <c r="D35" s="23" t="str">
        <f t="shared" ref="D35:D55" si="3">IF(IF(C35&lt;&gt;C34,C35,"")=0,"",IF(C35&lt;&gt;C34,C35,""))</f>
        <v>Orn quat</v>
      </c>
      <c r="E35" s="23" t="s">
        <v>0</v>
      </c>
      <c r="F35" s="23" t="s">
        <v>3</v>
      </c>
      <c r="BQ35" s="42"/>
      <c r="BR35" s="23" t="s">
        <v>8</v>
      </c>
    </row>
    <row r="36" spans="1:70">
      <c r="A36" s="25" t="str">
        <f t="shared" si="1"/>
        <v>Orn quatsuff</v>
      </c>
      <c r="B36" t="s">
        <v>188</v>
      </c>
      <c r="C36" t="s">
        <v>197</v>
      </c>
      <c r="D36" t="str">
        <f t="shared" si="3"/>
        <v/>
      </c>
      <c r="E36" t="s">
        <v>32</v>
      </c>
      <c r="F36" t="s">
        <v>176</v>
      </c>
      <c r="G36" t="s">
        <v>176</v>
      </c>
      <c r="H36" t="s">
        <v>176</v>
      </c>
      <c r="I36" t="s">
        <v>176</v>
      </c>
      <c r="J36" t="s">
        <v>194</v>
      </c>
      <c r="BR36" t="s">
        <v>8</v>
      </c>
    </row>
    <row r="37" spans="1:70">
      <c r="A37" s="25" t="str">
        <f t="shared" si="1"/>
        <v>Orn quatSpace</v>
      </c>
      <c r="B37" t="s">
        <v>188</v>
      </c>
      <c r="C37" t="s">
        <v>197</v>
      </c>
      <c r="D37" t="str">
        <f t="shared" si="3"/>
        <v/>
      </c>
      <c r="E37" t="s">
        <v>7</v>
      </c>
      <c r="I37" t="s">
        <v>8</v>
      </c>
      <c r="J37" t="s">
        <v>8</v>
      </c>
      <c r="BR37" t="s">
        <v>8</v>
      </c>
    </row>
    <row r="38" spans="1:70" ht="15.75" thickBot="1">
      <c r="A38" s="25" t="str">
        <f t="shared" si="1"/>
        <v>Orn quatBar</v>
      </c>
      <c r="B38" t="s">
        <v>188</v>
      </c>
      <c r="C38" t="s">
        <v>197</v>
      </c>
      <c r="D38" t="str">
        <f t="shared" si="3"/>
        <v/>
      </c>
      <c r="E38" t="s">
        <v>9</v>
      </c>
      <c r="BR38" t="s">
        <v>8</v>
      </c>
    </row>
    <row r="39" spans="1:70" s="23" customFormat="1">
      <c r="A39" s="22" t="str">
        <f t="shared" si="1"/>
        <v>Orn kwinpref</v>
      </c>
      <c r="B39" s="23" t="s">
        <v>188</v>
      </c>
      <c r="C39" s="23" t="s">
        <v>198</v>
      </c>
      <c r="D39" s="23" t="str">
        <f t="shared" si="3"/>
        <v>Orn kwin</v>
      </c>
      <c r="E39" s="23" t="s">
        <v>0</v>
      </c>
      <c r="F39" s="23" t="s">
        <v>199</v>
      </c>
      <c r="BQ39" s="42"/>
      <c r="BR39" s="23" t="s">
        <v>8</v>
      </c>
    </row>
    <row r="40" spans="1:70">
      <c r="A40" s="25" t="str">
        <f t="shared" si="1"/>
        <v>Orn kwinsuff</v>
      </c>
      <c r="B40" t="s">
        <v>188</v>
      </c>
      <c r="C40" t="s">
        <v>198</v>
      </c>
      <c r="D40" t="str">
        <f t="shared" si="3"/>
        <v/>
      </c>
      <c r="E40" t="s">
        <v>32</v>
      </c>
      <c r="F40" t="s">
        <v>176</v>
      </c>
      <c r="G40" t="s">
        <v>176</v>
      </c>
      <c r="H40" t="s">
        <v>176</v>
      </c>
      <c r="I40" t="s">
        <v>176</v>
      </c>
      <c r="J40" t="s">
        <v>176</v>
      </c>
      <c r="K40" t="s">
        <v>194</v>
      </c>
      <c r="BR40" t="s">
        <v>8</v>
      </c>
    </row>
    <row r="41" spans="1:70">
      <c r="A41" s="25" t="str">
        <f t="shared" si="1"/>
        <v>Orn kwinSpace</v>
      </c>
      <c r="B41" t="s">
        <v>188</v>
      </c>
      <c r="C41" t="s">
        <v>198</v>
      </c>
      <c r="D41" t="str">
        <f t="shared" si="3"/>
        <v/>
      </c>
      <c r="E41" t="s">
        <v>7</v>
      </c>
      <c r="J41" t="s">
        <v>8</v>
      </c>
      <c r="K41" t="s">
        <v>8</v>
      </c>
      <c r="BR41" t="s">
        <v>8</v>
      </c>
    </row>
    <row r="42" spans="1:70" s="27" customFormat="1" ht="15.75" thickBot="1">
      <c r="A42" s="26" t="str">
        <f t="shared" si="1"/>
        <v>Orn kwinBar</v>
      </c>
      <c r="B42" s="27" t="s">
        <v>188</v>
      </c>
      <c r="C42" s="27" t="s">
        <v>198</v>
      </c>
      <c r="D42" s="27" t="str">
        <f t="shared" si="3"/>
        <v/>
      </c>
      <c r="E42" s="27" t="s">
        <v>9</v>
      </c>
      <c r="BQ42" s="43"/>
      <c r="BR42" s="27" t="s">
        <v>8</v>
      </c>
    </row>
    <row r="43" spans="1:70" s="23" customFormat="1">
      <c r="A43" s="22" t="str">
        <f t="shared" si="1"/>
        <v>Dim2pref</v>
      </c>
      <c r="B43" s="23" t="s">
        <v>200</v>
      </c>
      <c r="C43" s="23" t="s">
        <v>201</v>
      </c>
      <c r="D43" s="23" t="str">
        <f t="shared" si="3"/>
        <v>Dim2</v>
      </c>
      <c r="E43" s="23" t="s">
        <v>0</v>
      </c>
      <c r="G43" s="23" t="s">
        <v>2</v>
      </c>
      <c r="BQ43" s="42"/>
      <c r="BR43" s="23" t="s">
        <v>8</v>
      </c>
    </row>
    <row r="44" spans="1:70">
      <c r="A44" s="25" t="str">
        <f t="shared" si="1"/>
        <v>Dim2suff</v>
      </c>
      <c r="B44" t="s">
        <v>200</v>
      </c>
      <c r="C44" t="s">
        <v>201</v>
      </c>
      <c r="D44" t="str">
        <f t="shared" si="3"/>
        <v/>
      </c>
      <c r="E44" t="s">
        <v>32</v>
      </c>
      <c r="F44">
        <v>4</v>
      </c>
      <c r="G44">
        <v>8</v>
      </c>
      <c r="BR44" t="s">
        <v>8</v>
      </c>
    </row>
    <row r="45" spans="1:70">
      <c r="A45" s="25" t="str">
        <f t="shared" si="1"/>
        <v>Dim2Space</v>
      </c>
      <c r="B45" t="s">
        <v>200</v>
      </c>
      <c r="C45" t="s">
        <v>201</v>
      </c>
      <c r="D45" t="str">
        <f t="shared" si="3"/>
        <v/>
      </c>
      <c r="E45" t="s">
        <v>7</v>
      </c>
      <c r="F45" t="s">
        <v>8</v>
      </c>
      <c r="G45" t="s">
        <v>8</v>
      </c>
      <c r="BR45" t="s">
        <v>8</v>
      </c>
    </row>
    <row r="46" spans="1:70" s="27" customFormat="1" ht="15.75" thickBot="1">
      <c r="A46" s="26" t="str">
        <f t="shared" si="1"/>
        <v>Dim2Bar</v>
      </c>
      <c r="B46" s="27" t="s">
        <v>200</v>
      </c>
      <c r="C46" s="27" t="s">
        <v>201</v>
      </c>
      <c r="D46" s="27" t="str">
        <f t="shared" si="3"/>
        <v/>
      </c>
      <c r="E46" s="27" t="s">
        <v>9</v>
      </c>
      <c r="BQ46" s="43"/>
      <c r="BR46" s="27" t="s">
        <v>8</v>
      </c>
    </row>
    <row r="47" spans="1:70" s="23" customFormat="1">
      <c r="A47" s="22" t="str">
        <f t="shared" si="1"/>
        <v>Dim3pref</v>
      </c>
      <c r="B47" s="23" t="s">
        <v>200</v>
      </c>
      <c r="C47" s="36" t="s">
        <v>202</v>
      </c>
      <c r="D47" s="23" t="str">
        <f t="shared" si="3"/>
        <v>Dim3</v>
      </c>
      <c r="E47" s="23" t="s">
        <v>0</v>
      </c>
      <c r="H47" s="23" t="s">
        <v>2</v>
      </c>
      <c r="BQ47" s="42"/>
      <c r="BR47" s="23" t="s">
        <v>8</v>
      </c>
    </row>
    <row r="48" spans="1:70">
      <c r="A48" s="25" t="str">
        <f t="shared" si="1"/>
        <v>Dim3suff</v>
      </c>
      <c r="B48" t="s">
        <v>200</v>
      </c>
      <c r="C48" s="37" t="s">
        <v>202</v>
      </c>
      <c r="D48" t="str">
        <f t="shared" si="3"/>
        <v/>
      </c>
      <c r="E48" t="s">
        <v>32</v>
      </c>
      <c r="F48">
        <v>2</v>
      </c>
      <c r="H48">
        <v>8</v>
      </c>
      <c r="BR48" t="s">
        <v>8</v>
      </c>
    </row>
    <row r="49" spans="1:70">
      <c r="A49" s="25" t="str">
        <f t="shared" si="1"/>
        <v>Dim3Space</v>
      </c>
      <c r="B49" t="s">
        <v>200</v>
      </c>
      <c r="C49" s="37" t="s">
        <v>202</v>
      </c>
      <c r="D49" t="str">
        <f t="shared" si="3"/>
        <v/>
      </c>
      <c r="E49" t="s">
        <v>7</v>
      </c>
      <c r="G49" t="s">
        <v>8</v>
      </c>
      <c r="H49" t="s">
        <v>8</v>
      </c>
      <c r="BR49" t="s">
        <v>8</v>
      </c>
    </row>
    <row r="50" spans="1:70" s="27" customFormat="1" ht="15.75" thickBot="1">
      <c r="A50" s="26" t="str">
        <f t="shared" si="1"/>
        <v>Dim3Bar</v>
      </c>
      <c r="B50" s="27" t="s">
        <v>200</v>
      </c>
      <c r="C50" s="38" t="s">
        <v>202</v>
      </c>
      <c r="D50" s="27" t="str">
        <f t="shared" si="3"/>
        <v/>
      </c>
      <c r="E50" s="27" t="s">
        <v>9</v>
      </c>
      <c r="BQ50" s="43"/>
      <c r="BR50" s="27" t="s">
        <v>8</v>
      </c>
    </row>
    <row r="51" spans="1:70" s="23" customFormat="1">
      <c r="A51" s="22" t="str">
        <f t="shared" si="1"/>
        <v>Dim4_1pref</v>
      </c>
      <c r="B51" s="23" t="s">
        <v>200</v>
      </c>
      <c r="C51" s="23" t="s">
        <v>203</v>
      </c>
      <c r="D51" s="23" t="str">
        <f t="shared" si="3"/>
        <v>Dim4_1</v>
      </c>
      <c r="E51" s="23" t="s">
        <v>0</v>
      </c>
      <c r="I51" s="23" t="s">
        <v>2</v>
      </c>
      <c r="BQ51" s="42"/>
      <c r="BR51" s="23" t="s">
        <v>8</v>
      </c>
    </row>
    <row r="52" spans="1:70">
      <c r="A52" s="25" t="str">
        <f t="shared" si="1"/>
        <v>Dim4_1suff</v>
      </c>
      <c r="B52" t="s">
        <v>200</v>
      </c>
      <c r="C52" t="s">
        <v>203</v>
      </c>
      <c r="D52" t="str">
        <f t="shared" si="3"/>
        <v/>
      </c>
      <c r="E52" t="s">
        <v>32</v>
      </c>
      <c r="F52">
        <v>2</v>
      </c>
      <c r="I52">
        <v>8</v>
      </c>
      <c r="BR52" t="s">
        <v>8</v>
      </c>
    </row>
    <row r="53" spans="1:70">
      <c r="A53" s="25" t="str">
        <f t="shared" si="1"/>
        <v>Dim4_1Space</v>
      </c>
      <c r="B53" t="s">
        <v>200</v>
      </c>
      <c r="C53" t="s">
        <v>203</v>
      </c>
      <c r="D53" t="str">
        <f t="shared" si="3"/>
        <v/>
      </c>
      <c r="E53" t="s">
        <v>7</v>
      </c>
      <c r="F53" t="s">
        <v>8</v>
      </c>
      <c r="H53" t="s">
        <v>8</v>
      </c>
      <c r="I53" t="s">
        <v>8</v>
      </c>
      <c r="BR53" t="s">
        <v>8</v>
      </c>
    </row>
    <row r="54" spans="1:70" s="27" customFormat="1" ht="15.75" thickBot="1">
      <c r="A54" s="26" t="str">
        <f t="shared" si="1"/>
        <v>Dim4_1Bar</v>
      </c>
      <c r="B54" s="27" t="s">
        <v>200</v>
      </c>
      <c r="C54" s="27" t="s">
        <v>203</v>
      </c>
      <c r="D54" s="27" t="str">
        <f t="shared" si="3"/>
        <v/>
      </c>
      <c r="E54" s="27" t="s">
        <v>9</v>
      </c>
      <c r="BQ54" s="43"/>
      <c r="BR54" s="27" t="s">
        <v>8</v>
      </c>
    </row>
    <row r="55" spans="1:70" s="23" customFormat="1">
      <c r="A55" s="22" t="str">
        <f t="shared" si="1"/>
        <v>Dim4_2pref</v>
      </c>
      <c r="B55" s="23" t="s">
        <v>200</v>
      </c>
      <c r="C55" s="23" t="s">
        <v>204</v>
      </c>
      <c r="D55" s="23" t="str">
        <f t="shared" si="3"/>
        <v>Dim4_2</v>
      </c>
      <c r="E55" s="23" t="s">
        <v>0</v>
      </c>
      <c r="I55" s="23" t="s">
        <v>2</v>
      </c>
      <c r="BQ55" s="42"/>
      <c r="BR55" s="23" t="s">
        <v>8</v>
      </c>
    </row>
    <row r="56" spans="1:70">
      <c r="A56" s="25" t="str">
        <f t="shared" si="1"/>
        <v>Dim4_2suff</v>
      </c>
      <c r="B56" t="s">
        <v>200</v>
      </c>
      <c r="C56" t="s">
        <v>204</v>
      </c>
      <c r="E56" t="s">
        <v>32</v>
      </c>
      <c r="H56">
        <v>2</v>
      </c>
      <c r="I56">
        <v>8</v>
      </c>
      <c r="BR56" t="s">
        <v>8</v>
      </c>
    </row>
    <row r="57" spans="1:70">
      <c r="A57" s="25" t="str">
        <f t="shared" si="1"/>
        <v>Dim4_2Space</v>
      </c>
      <c r="B57" t="s">
        <v>200</v>
      </c>
      <c r="C57" t="s">
        <v>204</v>
      </c>
      <c r="E57" t="s">
        <v>7</v>
      </c>
      <c r="G57" t="s">
        <v>8</v>
      </c>
      <c r="H57" t="s">
        <v>8</v>
      </c>
      <c r="I57" t="s">
        <v>8</v>
      </c>
      <c r="BR57" t="s">
        <v>8</v>
      </c>
    </row>
    <row r="58" spans="1:70" s="27" customFormat="1" ht="15.75" thickBot="1">
      <c r="A58" s="26" t="str">
        <f t="shared" si="1"/>
        <v>Dim4_2Bar</v>
      </c>
      <c r="B58" s="27" t="s">
        <v>200</v>
      </c>
      <c r="C58" s="27" t="s">
        <v>204</v>
      </c>
      <c r="E58" s="27" t="s">
        <v>9</v>
      </c>
      <c r="BQ58" s="43"/>
      <c r="BR58" s="27" t="s">
        <v>8</v>
      </c>
    </row>
    <row r="59" spans="1:70" s="23" customFormat="1">
      <c r="A59" s="22" t="str">
        <f t="shared" si="1"/>
        <v>Dim5pref</v>
      </c>
      <c r="B59" s="23" t="s">
        <v>200</v>
      </c>
      <c r="C59" s="23" t="s">
        <v>205</v>
      </c>
      <c r="D59" s="23" t="str">
        <f>IF(IF(C59&lt;&gt;C54,C59,"")=0,"",IF(C59&lt;&gt;C54,C59,""))</f>
        <v>Dim5</v>
      </c>
      <c r="E59" s="23" t="s">
        <v>0</v>
      </c>
      <c r="J59" s="23" t="s">
        <v>2</v>
      </c>
      <c r="BQ59" s="42"/>
      <c r="BR59" s="23" t="s">
        <v>8</v>
      </c>
    </row>
    <row r="60" spans="1:70">
      <c r="A60" s="25" t="str">
        <f t="shared" si="1"/>
        <v>Dim5suff</v>
      </c>
      <c r="B60" t="s">
        <v>200</v>
      </c>
      <c r="C60" t="s">
        <v>205</v>
      </c>
      <c r="D60" t="str">
        <f t="shared" ref="D60:D70" si="4">IF(IF(C60&lt;&gt;C59,C60,"")=0,"",IF(C60&lt;&gt;C59,C60,""))</f>
        <v/>
      </c>
      <c r="E60" t="s">
        <v>32</v>
      </c>
      <c r="J60">
        <v>8</v>
      </c>
      <c r="BR60" t="s">
        <v>8</v>
      </c>
    </row>
    <row r="61" spans="1:70">
      <c r="A61" s="25" t="str">
        <f t="shared" si="1"/>
        <v>Dim5Space</v>
      </c>
      <c r="B61" t="s">
        <v>200</v>
      </c>
      <c r="C61" t="s">
        <v>205</v>
      </c>
      <c r="D61" t="str">
        <f t="shared" si="4"/>
        <v/>
      </c>
      <c r="E61" t="s">
        <v>7</v>
      </c>
      <c r="I61" t="s">
        <v>8</v>
      </c>
      <c r="J61" t="s">
        <v>8</v>
      </c>
      <c r="BR61" t="s">
        <v>8</v>
      </c>
    </row>
    <row r="62" spans="1:70" s="27" customFormat="1" ht="15.75" thickBot="1">
      <c r="A62" s="26" t="str">
        <f t="shared" si="1"/>
        <v>Dim5Bar</v>
      </c>
      <c r="B62" s="27" t="s">
        <v>200</v>
      </c>
      <c r="C62" s="27" t="s">
        <v>205</v>
      </c>
      <c r="D62" s="27" t="str">
        <f t="shared" si="4"/>
        <v/>
      </c>
      <c r="E62" s="27" t="s">
        <v>9</v>
      </c>
      <c r="BQ62" s="43"/>
      <c r="BR62" s="27" t="s">
        <v>8</v>
      </c>
    </row>
    <row r="63" spans="1:70" s="23" customFormat="1">
      <c r="A63" s="22" t="str">
        <f t="shared" si="1"/>
        <v>Dim6_1pref</v>
      </c>
      <c r="B63" s="23" t="s">
        <v>200</v>
      </c>
      <c r="C63" s="23" t="s">
        <v>206</v>
      </c>
      <c r="D63" s="23" t="str">
        <f t="shared" si="4"/>
        <v>Dim6_1</v>
      </c>
      <c r="E63" s="23" t="s">
        <v>0</v>
      </c>
      <c r="K63" s="23" t="s">
        <v>2</v>
      </c>
      <c r="BQ63" s="42"/>
      <c r="BR63" s="23" t="s">
        <v>8</v>
      </c>
    </row>
    <row r="64" spans="1:70">
      <c r="A64" s="25" t="str">
        <f t="shared" si="1"/>
        <v>Dim6_1suff</v>
      </c>
      <c r="B64" t="s">
        <v>200</v>
      </c>
      <c r="C64" t="s">
        <v>206</v>
      </c>
      <c r="D64" t="str">
        <f t="shared" si="4"/>
        <v/>
      </c>
      <c r="E64" t="s">
        <v>32</v>
      </c>
      <c r="F64" t="s">
        <v>207</v>
      </c>
      <c r="I64" t="s">
        <v>208</v>
      </c>
      <c r="J64" t="s">
        <v>208</v>
      </c>
      <c r="K64">
        <v>8</v>
      </c>
      <c r="BR64" t="s">
        <v>8</v>
      </c>
    </row>
    <row r="65" spans="1:70">
      <c r="A65" s="25" t="str">
        <f t="shared" si="1"/>
        <v>Dim6_1Space</v>
      </c>
      <c r="B65" t="s">
        <v>200</v>
      </c>
      <c r="C65" t="s">
        <v>206</v>
      </c>
      <c r="D65" t="str">
        <f t="shared" si="4"/>
        <v/>
      </c>
      <c r="E65" t="s">
        <v>7</v>
      </c>
      <c r="G65" t="s">
        <v>8</v>
      </c>
      <c r="J65" t="s">
        <v>8</v>
      </c>
      <c r="K65" t="s">
        <v>8</v>
      </c>
      <c r="BR65" t="s">
        <v>8</v>
      </c>
    </row>
    <row r="66" spans="1:70" s="27" customFormat="1" ht="15.75" thickBot="1">
      <c r="A66" s="26" t="str">
        <f t="shared" si="1"/>
        <v>Dim6_1Bar</v>
      </c>
      <c r="B66" s="27" t="s">
        <v>200</v>
      </c>
      <c r="C66" s="27" t="s">
        <v>206</v>
      </c>
      <c r="D66" s="27" t="str">
        <f t="shared" si="4"/>
        <v/>
      </c>
      <c r="E66" s="27" t="s">
        <v>9</v>
      </c>
      <c r="BQ66" s="43"/>
      <c r="BR66" s="27" t="s">
        <v>8</v>
      </c>
    </row>
    <row r="67" spans="1:70" s="23" customFormat="1">
      <c r="A67" s="22" t="str">
        <f t="shared" ref="A67:A70" si="5">C67&amp;E67</f>
        <v>Dim6_2pref</v>
      </c>
      <c r="B67" s="23" t="s">
        <v>200</v>
      </c>
      <c r="C67" s="23" t="s">
        <v>209</v>
      </c>
      <c r="D67" s="23" t="str">
        <f t="shared" si="4"/>
        <v>Dim6_2</v>
      </c>
      <c r="E67" s="23" t="s">
        <v>0</v>
      </c>
      <c r="K67" s="23" t="s">
        <v>2</v>
      </c>
      <c r="BQ67" s="42"/>
      <c r="BR67" s="23" t="s">
        <v>8</v>
      </c>
    </row>
    <row r="68" spans="1:70">
      <c r="A68" s="25" t="str">
        <f t="shared" si="5"/>
        <v>Dim6_2suff</v>
      </c>
      <c r="B68" t="s">
        <v>200</v>
      </c>
      <c r="C68" t="s">
        <v>209</v>
      </c>
      <c r="D68" t="str">
        <f t="shared" si="4"/>
        <v/>
      </c>
      <c r="E68" t="s">
        <v>32</v>
      </c>
      <c r="F68" t="s">
        <v>207</v>
      </c>
      <c r="H68" t="s">
        <v>208</v>
      </c>
      <c r="I68" t="s">
        <v>208</v>
      </c>
      <c r="K68">
        <v>8</v>
      </c>
      <c r="BR68" t="s">
        <v>8</v>
      </c>
    </row>
    <row r="69" spans="1:70">
      <c r="A69" s="25" t="str">
        <f t="shared" si="5"/>
        <v>Dim6_2Space</v>
      </c>
      <c r="B69" t="s">
        <v>200</v>
      </c>
      <c r="C69" t="s">
        <v>209</v>
      </c>
      <c r="D69" t="str">
        <f t="shared" si="4"/>
        <v/>
      </c>
      <c r="E69" t="s">
        <v>7</v>
      </c>
      <c r="G69" t="s">
        <v>8</v>
      </c>
      <c r="J69" t="s">
        <v>8</v>
      </c>
      <c r="K69" t="s">
        <v>8</v>
      </c>
      <c r="BR69" t="s">
        <v>8</v>
      </c>
    </row>
    <row r="70" spans="1:70" s="27" customFormat="1" ht="15.75" thickBot="1">
      <c r="A70" s="26" t="str">
        <f t="shared" si="5"/>
        <v>Dim6_2Bar</v>
      </c>
      <c r="B70" s="27" t="s">
        <v>200</v>
      </c>
      <c r="C70" s="27" t="s">
        <v>209</v>
      </c>
      <c r="D70" s="27" t="str">
        <f t="shared" si="4"/>
        <v/>
      </c>
      <c r="E70" s="27" t="s">
        <v>9</v>
      </c>
      <c r="BQ70" s="43"/>
      <c r="BR70" s="27" t="s">
        <v>8</v>
      </c>
    </row>
    <row r="71" spans="1:70" s="23" customFormat="1">
      <c r="A71" s="22" t="str">
        <f t="shared" si="1"/>
        <v>Dim7pref</v>
      </c>
      <c r="B71" s="23" t="s">
        <v>200</v>
      </c>
      <c r="C71" s="23" t="s">
        <v>210</v>
      </c>
      <c r="D71" s="23" t="str">
        <f>IF(IF(C71&lt;&gt;C66,C71,"")=0,"",IF(C71&lt;&gt;C66,C71,""))</f>
        <v>Dim7</v>
      </c>
      <c r="E71" s="23" t="s">
        <v>0</v>
      </c>
      <c r="L71" s="23" t="s">
        <v>2</v>
      </c>
      <c r="BQ71" s="42"/>
      <c r="BR71" s="23" t="s">
        <v>8</v>
      </c>
    </row>
    <row r="72" spans="1:70">
      <c r="A72" s="25" t="str">
        <f t="shared" si="1"/>
        <v>Dim7suff</v>
      </c>
      <c r="B72" t="s">
        <v>200</v>
      </c>
      <c r="C72" t="s">
        <v>210</v>
      </c>
      <c r="D72" t="str">
        <f t="shared" ref="D72:D122" si="6">IF(IF(C72&lt;&gt;C71,C72,"")=0,"",IF(C72&lt;&gt;C71,C72,""))</f>
        <v/>
      </c>
      <c r="E72" t="s">
        <v>32</v>
      </c>
      <c r="F72" t="s">
        <v>207</v>
      </c>
      <c r="H72" t="s">
        <v>208</v>
      </c>
      <c r="I72" t="s">
        <v>208</v>
      </c>
      <c r="J72" t="s">
        <v>208</v>
      </c>
      <c r="K72" t="s">
        <v>208</v>
      </c>
      <c r="L72">
        <v>8</v>
      </c>
      <c r="BR72" t="s">
        <v>8</v>
      </c>
    </row>
    <row r="73" spans="1:70">
      <c r="A73" s="25" t="str">
        <f t="shared" si="1"/>
        <v>Dim7Space</v>
      </c>
      <c r="B73" t="s">
        <v>200</v>
      </c>
      <c r="C73" t="s">
        <v>210</v>
      </c>
      <c r="D73" t="str">
        <f t="shared" si="6"/>
        <v/>
      </c>
      <c r="E73" t="s">
        <v>7</v>
      </c>
      <c r="G73" t="s">
        <v>8</v>
      </c>
      <c r="K73" t="s">
        <v>8</v>
      </c>
      <c r="L73" t="s">
        <v>8</v>
      </c>
      <c r="BR73" t="s">
        <v>8</v>
      </c>
    </row>
    <row r="74" spans="1:70" s="27" customFormat="1" ht="15.75" thickBot="1">
      <c r="A74" s="26" t="str">
        <f t="shared" si="1"/>
        <v>Dim7Bar</v>
      </c>
      <c r="B74" s="27" t="s">
        <v>200</v>
      </c>
      <c r="C74" s="27" t="s">
        <v>210</v>
      </c>
      <c r="D74" s="27" t="str">
        <f t="shared" si="6"/>
        <v/>
      </c>
      <c r="E74" s="27" t="s">
        <v>9</v>
      </c>
      <c r="BQ74" s="43"/>
      <c r="BR74" s="27" t="s">
        <v>8</v>
      </c>
    </row>
    <row r="75" spans="1:70" s="23" customFormat="1">
      <c r="A75" s="22" t="str">
        <f t="shared" si="1"/>
        <v>Dim8pref</v>
      </c>
      <c r="B75" s="23" t="s">
        <v>200</v>
      </c>
      <c r="C75" s="36" t="s">
        <v>211</v>
      </c>
      <c r="D75" s="23" t="str">
        <f t="shared" si="6"/>
        <v>Dim8</v>
      </c>
      <c r="E75" s="23" t="s">
        <v>0</v>
      </c>
      <c r="M75" s="23" t="s">
        <v>2</v>
      </c>
      <c r="BQ75" s="42"/>
      <c r="BR75" s="23" t="s">
        <v>8</v>
      </c>
    </row>
    <row r="76" spans="1:70">
      <c r="A76" s="25" t="str">
        <f t="shared" ref="A76:A86" si="7">C76&amp;E76</f>
        <v>Dim8suff</v>
      </c>
      <c r="B76" t="s">
        <v>200</v>
      </c>
      <c r="C76" s="37" t="s">
        <v>211</v>
      </c>
      <c r="D76" t="str">
        <f t="shared" si="6"/>
        <v/>
      </c>
      <c r="E76" t="s">
        <v>32</v>
      </c>
      <c r="G76" t="s">
        <v>208</v>
      </c>
      <c r="H76" t="s">
        <v>208</v>
      </c>
      <c r="I76" t="s">
        <v>208</v>
      </c>
      <c r="J76" t="s">
        <v>208</v>
      </c>
      <c r="K76" t="s">
        <v>208</v>
      </c>
      <c r="L76" t="s">
        <v>208</v>
      </c>
      <c r="M76">
        <v>8</v>
      </c>
      <c r="BR76" t="s">
        <v>8</v>
      </c>
    </row>
    <row r="77" spans="1:70">
      <c r="A77" s="25" t="str">
        <f t="shared" si="7"/>
        <v>Dim8Space</v>
      </c>
      <c r="B77" t="s">
        <v>200</v>
      </c>
      <c r="C77" s="37" t="s">
        <v>211</v>
      </c>
      <c r="D77" t="str">
        <f t="shared" si="6"/>
        <v/>
      </c>
      <c r="E77" t="s">
        <v>7</v>
      </c>
      <c r="H77" t="s">
        <v>8</v>
      </c>
      <c r="L77" t="s">
        <v>8</v>
      </c>
      <c r="M77" t="s">
        <v>8</v>
      </c>
      <c r="BR77" t="s">
        <v>8</v>
      </c>
    </row>
    <row r="78" spans="1:70" s="27" customFormat="1" ht="15.75" thickBot="1">
      <c r="A78" s="26" t="str">
        <f t="shared" si="7"/>
        <v>Dim8Bar</v>
      </c>
      <c r="B78" s="27" t="s">
        <v>200</v>
      </c>
      <c r="C78" s="38" t="s">
        <v>211</v>
      </c>
      <c r="D78" s="27" t="str">
        <f t="shared" si="6"/>
        <v/>
      </c>
      <c r="E78" s="27" t="s">
        <v>9</v>
      </c>
      <c r="BQ78" s="43"/>
      <c r="BR78" s="27" t="s">
        <v>8</v>
      </c>
    </row>
    <row r="79" spans="1:70" s="23" customFormat="1">
      <c r="A79" s="22" t="str">
        <f t="shared" si="7"/>
        <v>Dim9pref</v>
      </c>
      <c r="B79" s="23" t="s">
        <v>200</v>
      </c>
      <c r="C79" s="23" t="s">
        <v>212</v>
      </c>
      <c r="D79" s="23" t="str">
        <f t="shared" si="6"/>
        <v>Dim9</v>
      </c>
      <c r="E79" s="23" t="s">
        <v>0</v>
      </c>
      <c r="N79" s="23" t="s">
        <v>2</v>
      </c>
      <c r="BQ79" s="42"/>
      <c r="BR79" s="23" t="s">
        <v>8</v>
      </c>
    </row>
    <row r="80" spans="1:70">
      <c r="A80" s="25" t="str">
        <f t="shared" si="7"/>
        <v>Dim9suff</v>
      </c>
      <c r="B80" t="s">
        <v>200</v>
      </c>
      <c r="C80" t="s">
        <v>212</v>
      </c>
      <c r="D80" t="str">
        <f t="shared" si="6"/>
        <v/>
      </c>
      <c r="E80" t="s">
        <v>32</v>
      </c>
      <c r="F80" t="s">
        <v>208</v>
      </c>
      <c r="G80" t="s">
        <v>208</v>
      </c>
      <c r="H80" t="s">
        <v>208</v>
      </c>
      <c r="I80" t="s">
        <v>208</v>
      </c>
      <c r="J80" t="s">
        <v>208</v>
      </c>
      <c r="K80" t="s">
        <v>208</v>
      </c>
      <c r="L80" t="s">
        <v>208</v>
      </c>
      <c r="M80" t="s">
        <v>208</v>
      </c>
      <c r="N80">
        <v>8</v>
      </c>
      <c r="BR80" t="s">
        <v>8</v>
      </c>
    </row>
    <row r="81" spans="1:134">
      <c r="A81" s="25" t="str">
        <f t="shared" si="7"/>
        <v>Dim9Space</v>
      </c>
      <c r="B81" t="s">
        <v>200</v>
      </c>
      <c r="C81" t="s">
        <v>212</v>
      </c>
      <c r="D81" t="str">
        <f t="shared" si="6"/>
        <v/>
      </c>
      <c r="E81" t="s">
        <v>7</v>
      </c>
      <c r="I81" t="s">
        <v>8</v>
      </c>
      <c r="M81" t="s">
        <v>8</v>
      </c>
      <c r="N81" t="s">
        <v>8</v>
      </c>
      <c r="BR81" t="s">
        <v>8</v>
      </c>
    </row>
    <row r="82" spans="1:134" ht="15.75" thickBot="1">
      <c r="A82" s="25" t="str">
        <f t="shared" si="7"/>
        <v>Dim9Bar</v>
      </c>
      <c r="B82" t="s">
        <v>200</v>
      </c>
      <c r="C82" t="s">
        <v>212</v>
      </c>
      <c r="D82" t="str">
        <f t="shared" si="6"/>
        <v/>
      </c>
      <c r="E82" t="s">
        <v>9</v>
      </c>
      <c r="BR82" t="s">
        <v>8</v>
      </c>
    </row>
    <row r="83" spans="1:134" s="23" customFormat="1">
      <c r="A83" s="22" t="str">
        <f t="shared" si="7"/>
        <v>Chord3pref</v>
      </c>
      <c r="B83" s="23" t="s">
        <v>213</v>
      </c>
      <c r="C83" s="23" t="s">
        <v>214</v>
      </c>
      <c r="D83" s="23" t="str">
        <f t="shared" si="6"/>
        <v>Chord3</v>
      </c>
      <c r="E83" s="23" t="s">
        <v>0</v>
      </c>
      <c r="F83" s="23" t="s">
        <v>215</v>
      </c>
      <c r="I83" s="23" t="s">
        <v>215</v>
      </c>
      <c r="L83" s="23" t="s">
        <v>215</v>
      </c>
      <c r="O83" s="23" t="s">
        <v>215</v>
      </c>
      <c r="R83" s="23" t="s">
        <v>215</v>
      </c>
      <c r="U83" s="23" t="s">
        <v>215</v>
      </c>
      <c r="X83" s="23" t="s">
        <v>215</v>
      </c>
      <c r="AA83" s="23" t="s">
        <v>215</v>
      </c>
      <c r="AD83" s="23" t="s">
        <v>215</v>
      </c>
      <c r="AG83" s="23" t="s">
        <v>215</v>
      </c>
      <c r="AJ83" s="23" t="s">
        <v>215</v>
      </c>
      <c r="AM83" s="23" t="s">
        <v>215</v>
      </c>
      <c r="AP83" s="23" t="s">
        <v>215</v>
      </c>
      <c r="AS83" s="23" t="s">
        <v>215</v>
      </c>
      <c r="AV83" s="23" t="s">
        <v>215</v>
      </c>
      <c r="AY83" s="23" t="s">
        <v>215</v>
      </c>
      <c r="BB83" s="23" t="s">
        <v>215</v>
      </c>
      <c r="BE83" s="23" t="s">
        <v>215</v>
      </c>
      <c r="BH83" s="23" t="s">
        <v>215</v>
      </c>
      <c r="BK83" s="23" t="s">
        <v>215</v>
      </c>
      <c r="BN83" s="23" t="s">
        <v>215</v>
      </c>
      <c r="BQ83" s="23" t="s">
        <v>215</v>
      </c>
      <c r="BR83" s="23" t="s">
        <v>8</v>
      </c>
    </row>
    <row r="84" spans="1:134">
      <c r="A84" s="25" t="str">
        <f t="shared" si="7"/>
        <v>Chord3suff</v>
      </c>
      <c r="B84" t="s">
        <v>213</v>
      </c>
      <c r="C84" t="s">
        <v>214</v>
      </c>
      <c r="D84" t="str">
        <f t="shared" si="6"/>
        <v/>
      </c>
      <c r="E84" t="s">
        <v>32</v>
      </c>
      <c r="H84" t="s">
        <v>216</v>
      </c>
      <c r="K84" t="s">
        <v>216</v>
      </c>
      <c r="N84" t="s">
        <v>216</v>
      </c>
      <c r="Q84" t="s">
        <v>216</v>
      </c>
      <c r="T84" t="s">
        <v>216</v>
      </c>
      <c r="W84" t="s">
        <v>216</v>
      </c>
      <c r="Z84" t="s">
        <v>216</v>
      </c>
      <c r="AC84" t="s">
        <v>216</v>
      </c>
      <c r="AF84" t="s">
        <v>216</v>
      </c>
      <c r="AI84" t="s">
        <v>216</v>
      </c>
      <c r="AL84" t="s">
        <v>216</v>
      </c>
      <c r="AO84" t="s">
        <v>216</v>
      </c>
      <c r="AR84" t="s">
        <v>216</v>
      </c>
      <c r="AU84" t="s">
        <v>216</v>
      </c>
      <c r="AX84" t="s">
        <v>216</v>
      </c>
      <c r="BA84" t="s">
        <v>216</v>
      </c>
      <c r="BD84" t="s">
        <v>216</v>
      </c>
      <c r="BG84" t="s">
        <v>216</v>
      </c>
      <c r="BJ84" t="s">
        <v>216</v>
      </c>
      <c r="BM84" t="s">
        <v>216</v>
      </c>
      <c r="BP84" t="s">
        <v>216</v>
      </c>
      <c r="BQ84"/>
      <c r="BR84" t="s">
        <v>8</v>
      </c>
      <c r="BU84" t="s">
        <v>217</v>
      </c>
      <c r="BX84" t="s">
        <v>217</v>
      </c>
      <c r="CA84" t="s">
        <v>217</v>
      </c>
      <c r="CD84" t="s">
        <v>217</v>
      </c>
      <c r="CG84" t="s">
        <v>217</v>
      </c>
      <c r="CJ84" t="s">
        <v>217</v>
      </c>
      <c r="CM84" t="s">
        <v>217</v>
      </c>
      <c r="CP84" t="s">
        <v>217</v>
      </c>
      <c r="CS84" t="s">
        <v>217</v>
      </c>
      <c r="CV84" t="s">
        <v>217</v>
      </c>
      <c r="CY84" t="s">
        <v>217</v>
      </c>
      <c r="DB84" t="s">
        <v>217</v>
      </c>
      <c r="DE84" t="s">
        <v>217</v>
      </c>
      <c r="DH84" t="s">
        <v>217</v>
      </c>
      <c r="DK84" t="s">
        <v>217</v>
      </c>
      <c r="DN84" t="s">
        <v>217</v>
      </c>
      <c r="DQ84" t="s">
        <v>217</v>
      </c>
      <c r="DT84" t="s">
        <v>217</v>
      </c>
      <c r="DW84" t="s">
        <v>217</v>
      </c>
      <c r="DZ84" t="s">
        <v>217</v>
      </c>
      <c r="EC84" t="s">
        <v>217</v>
      </c>
    </row>
    <row r="85" spans="1:134">
      <c r="A85" s="25" t="str">
        <f t="shared" si="7"/>
        <v>Chord3Space</v>
      </c>
      <c r="B85" t="s">
        <v>213</v>
      </c>
      <c r="C85" t="s">
        <v>214</v>
      </c>
      <c r="D85" t="str">
        <f t="shared" si="6"/>
        <v/>
      </c>
      <c r="E85" t="s">
        <v>7</v>
      </c>
      <c r="H85" t="s">
        <v>8</v>
      </c>
      <c r="K85" t="s">
        <v>8</v>
      </c>
      <c r="N85" t="s">
        <v>8</v>
      </c>
      <c r="Q85" t="s">
        <v>8</v>
      </c>
      <c r="T85" t="s">
        <v>8</v>
      </c>
      <c r="W85" t="s">
        <v>8</v>
      </c>
      <c r="Z85" t="s">
        <v>8</v>
      </c>
      <c r="AC85" t="s">
        <v>8</v>
      </c>
      <c r="AF85" t="s">
        <v>8</v>
      </c>
      <c r="AI85" t="s">
        <v>8</v>
      </c>
      <c r="AL85" t="s">
        <v>8</v>
      </c>
      <c r="AO85" t="s">
        <v>8</v>
      </c>
      <c r="AR85" t="s">
        <v>8</v>
      </c>
      <c r="AU85" t="s">
        <v>8</v>
      </c>
      <c r="AX85" t="s">
        <v>8</v>
      </c>
      <c r="BA85" t="s">
        <v>8</v>
      </c>
      <c r="BD85" t="s">
        <v>8</v>
      </c>
      <c r="BG85" t="s">
        <v>8</v>
      </c>
      <c r="BJ85" t="s">
        <v>8</v>
      </c>
      <c r="BM85" t="s">
        <v>8</v>
      </c>
      <c r="BP85" t="s">
        <v>8</v>
      </c>
      <c r="BQ85"/>
      <c r="BR85" t="s">
        <v>8</v>
      </c>
      <c r="BS85" t="s">
        <v>8</v>
      </c>
    </row>
    <row r="86" spans="1:134" s="27" customFormat="1" ht="15.75" thickBot="1">
      <c r="A86" s="26" t="str">
        <f t="shared" si="7"/>
        <v>Chord3Bar</v>
      </c>
      <c r="B86" s="27" t="s">
        <v>213</v>
      </c>
      <c r="C86" s="27" t="s">
        <v>214</v>
      </c>
      <c r="D86" s="27" t="str">
        <f t="shared" si="6"/>
        <v/>
      </c>
      <c r="E86" s="27" t="s">
        <v>9</v>
      </c>
      <c r="Q86" s="27" t="s">
        <v>10</v>
      </c>
      <c r="AC86" s="27" t="s">
        <v>10</v>
      </c>
      <c r="AO86" s="27" t="s">
        <v>10</v>
      </c>
      <c r="BA86" s="27" t="s">
        <v>10</v>
      </c>
      <c r="BM86" s="27" t="s">
        <v>10</v>
      </c>
      <c r="BY86" s="27" t="s">
        <v>10</v>
      </c>
    </row>
    <row r="87" spans="1:134" s="23" customFormat="1">
      <c r="A87" s="22" t="str">
        <f t="shared" ref="A87:A90" si="8">C87&amp;E87</f>
        <v>Chord4pref</v>
      </c>
      <c r="B87" s="23" t="s">
        <v>213</v>
      </c>
      <c r="C87" s="23" t="s">
        <v>218</v>
      </c>
      <c r="D87" s="23" t="str">
        <f t="shared" si="6"/>
        <v>Chord4</v>
      </c>
      <c r="E87" s="23" t="s">
        <v>0</v>
      </c>
      <c r="F87" s="23" t="s">
        <v>215</v>
      </c>
      <c r="J87" s="23" t="s">
        <v>215</v>
      </c>
      <c r="N87" s="23" t="s">
        <v>215</v>
      </c>
      <c r="R87" s="23" t="s">
        <v>215</v>
      </c>
      <c r="V87" s="23" t="s">
        <v>215</v>
      </c>
      <c r="Z87" s="23" t="s">
        <v>215</v>
      </c>
      <c r="AD87" s="23" t="s">
        <v>215</v>
      </c>
      <c r="AH87" s="23" t="s">
        <v>215</v>
      </c>
      <c r="AL87" s="23" t="s">
        <v>215</v>
      </c>
      <c r="AP87" s="23" t="s">
        <v>215</v>
      </c>
      <c r="AT87" s="23" t="s">
        <v>215</v>
      </c>
      <c r="AX87" s="23" t="s">
        <v>215</v>
      </c>
      <c r="BB87" s="23" t="s">
        <v>215</v>
      </c>
      <c r="BF87" s="23" t="s">
        <v>215</v>
      </c>
      <c r="BJ87" s="23" t="s">
        <v>215</v>
      </c>
      <c r="BN87" s="23" t="s">
        <v>215</v>
      </c>
      <c r="BR87" s="23" t="s">
        <v>8</v>
      </c>
    </row>
    <row r="88" spans="1:134">
      <c r="A88" s="25" t="str">
        <f t="shared" si="8"/>
        <v>Chord4suff</v>
      </c>
      <c r="B88" t="s">
        <v>213</v>
      </c>
      <c r="C88" t="s">
        <v>218</v>
      </c>
      <c r="D88" t="str">
        <f t="shared" si="6"/>
        <v/>
      </c>
      <c r="E88" t="s">
        <v>32</v>
      </c>
      <c r="I88" t="s">
        <v>216</v>
      </c>
      <c r="M88" t="s">
        <v>216</v>
      </c>
      <c r="Q88" t="s">
        <v>216</v>
      </c>
      <c r="U88" t="s">
        <v>216</v>
      </c>
      <c r="Y88" t="s">
        <v>216</v>
      </c>
      <c r="AC88" t="s">
        <v>216</v>
      </c>
      <c r="AG88" t="s">
        <v>216</v>
      </c>
      <c r="AK88" t="s">
        <v>216</v>
      </c>
      <c r="AO88" t="s">
        <v>216</v>
      </c>
      <c r="AS88" t="s">
        <v>216</v>
      </c>
      <c r="AW88" t="s">
        <v>216</v>
      </c>
      <c r="BA88" t="s">
        <v>216</v>
      </c>
      <c r="BE88" t="s">
        <v>216</v>
      </c>
      <c r="BI88" t="s">
        <v>216</v>
      </c>
      <c r="BM88" t="s">
        <v>216</v>
      </c>
      <c r="BQ88" t="s">
        <v>216</v>
      </c>
      <c r="BR88" t="s">
        <v>8</v>
      </c>
      <c r="BS88" t="s">
        <v>219</v>
      </c>
      <c r="BT88" t="s">
        <v>219</v>
      </c>
      <c r="BU88" t="s">
        <v>219</v>
      </c>
      <c r="BV88" t="s">
        <v>220</v>
      </c>
      <c r="BW88" t="s">
        <v>219</v>
      </c>
      <c r="BX88" t="s">
        <v>219</v>
      </c>
      <c r="BY88" t="s">
        <v>219</v>
      </c>
      <c r="BZ88" t="s">
        <v>220</v>
      </c>
      <c r="CA88" t="s">
        <v>219</v>
      </c>
      <c r="CB88" t="s">
        <v>219</v>
      </c>
      <c r="CC88" t="s">
        <v>219</v>
      </c>
      <c r="CD88" t="s">
        <v>220</v>
      </c>
      <c r="CE88" t="s">
        <v>219</v>
      </c>
      <c r="CF88" t="s">
        <v>219</v>
      </c>
      <c r="CG88" t="s">
        <v>219</v>
      </c>
      <c r="CH88" t="s">
        <v>220</v>
      </c>
      <c r="CI88" t="s">
        <v>219</v>
      </c>
      <c r="CJ88" t="s">
        <v>219</v>
      </c>
      <c r="CK88" t="s">
        <v>219</v>
      </c>
      <c r="CL88" t="s">
        <v>220</v>
      </c>
      <c r="CM88" t="s">
        <v>219</v>
      </c>
      <c r="CN88" t="s">
        <v>219</v>
      </c>
      <c r="CO88" t="s">
        <v>219</v>
      </c>
      <c r="CP88" t="s">
        <v>220</v>
      </c>
      <c r="CQ88" t="s">
        <v>219</v>
      </c>
      <c r="CR88" t="s">
        <v>219</v>
      </c>
      <c r="CS88" t="s">
        <v>219</v>
      </c>
      <c r="CT88" t="s">
        <v>220</v>
      </c>
      <c r="CU88" t="s">
        <v>219</v>
      </c>
      <c r="CV88" t="s">
        <v>219</v>
      </c>
      <c r="CW88" t="s">
        <v>219</v>
      </c>
      <c r="CX88" t="s">
        <v>220</v>
      </c>
      <c r="CY88" t="s">
        <v>219</v>
      </c>
      <c r="CZ88" t="s">
        <v>219</v>
      </c>
      <c r="DA88" t="s">
        <v>219</v>
      </c>
      <c r="DB88" t="s">
        <v>220</v>
      </c>
      <c r="DC88" t="s">
        <v>219</v>
      </c>
      <c r="DD88" t="s">
        <v>219</v>
      </c>
      <c r="DE88" t="s">
        <v>219</v>
      </c>
      <c r="DF88" t="s">
        <v>220</v>
      </c>
      <c r="DG88" t="s">
        <v>219</v>
      </c>
      <c r="DH88" t="s">
        <v>219</v>
      </c>
      <c r="DI88" t="s">
        <v>219</v>
      </c>
      <c r="DJ88" t="s">
        <v>220</v>
      </c>
      <c r="DK88" t="s">
        <v>219</v>
      </c>
      <c r="DL88" t="s">
        <v>219</v>
      </c>
      <c r="DM88" t="s">
        <v>219</v>
      </c>
      <c r="DN88" t="s">
        <v>220</v>
      </c>
      <c r="DO88" t="s">
        <v>219</v>
      </c>
      <c r="DP88" t="s">
        <v>219</v>
      </c>
      <c r="DQ88" t="s">
        <v>219</v>
      </c>
      <c r="DR88" t="s">
        <v>220</v>
      </c>
      <c r="DS88" t="s">
        <v>219</v>
      </c>
      <c r="DT88" t="s">
        <v>219</v>
      </c>
      <c r="DU88" t="s">
        <v>219</v>
      </c>
      <c r="DV88" t="s">
        <v>220</v>
      </c>
      <c r="DW88" t="s">
        <v>219</v>
      </c>
      <c r="DX88" t="s">
        <v>219</v>
      </c>
      <c r="DY88" t="s">
        <v>219</v>
      </c>
      <c r="DZ88" t="s">
        <v>220</v>
      </c>
      <c r="EA88" t="s">
        <v>219</v>
      </c>
      <c r="EB88" t="s">
        <v>219</v>
      </c>
      <c r="EC88" t="s">
        <v>219</v>
      </c>
      <c r="ED88" t="s">
        <v>220</v>
      </c>
    </row>
    <row r="89" spans="1:134">
      <c r="A89" s="25" t="str">
        <f t="shared" si="8"/>
        <v>Chord4Space</v>
      </c>
      <c r="B89" t="s">
        <v>213</v>
      </c>
      <c r="C89" t="s">
        <v>218</v>
      </c>
      <c r="D89" t="str">
        <f t="shared" si="6"/>
        <v/>
      </c>
      <c r="E89" t="s">
        <v>7</v>
      </c>
      <c r="I89" t="s">
        <v>8</v>
      </c>
      <c r="M89" t="s">
        <v>8</v>
      </c>
      <c r="Q89" t="s">
        <v>8</v>
      </c>
      <c r="U89" t="s">
        <v>8</v>
      </c>
      <c r="Y89" t="s">
        <v>8</v>
      </c>
      <c r="AC89" t="s">
        <v>8</v>
      </c>
      <c r="AG89" t="s">
        <v>8</v>
      </c>
      <c r="AK89" t="s">
        <v>8</v>
      </c>
      <c r="AO89" t="s">
        <v>8</v>
      </c>
      <c r="AS89" t="s">
        <v>8</v>
      </c>
      <c r="AW89" t="s">
        <v>8</v>
      </c>
      <c r="BA89" t="s">
        <v>8</v>
      </c>
      <c r="BE89" t="s">
        <v>8</v>
      </c>
      <c r="BI89" t="s">
        <v>8</v>
      </c>
      <c r="BM89" t="s">
        <v>8</v>
      </c>
      <c r="BQ89" t="s">
        <v>8</v>
      </c>
      <c r="BR89" t="s">
        <v>8</v>
      </c>
    </row>
    <row r="90" spans="1:134" s="27" customFormat="1" ht="15.75" thickBot="1">
      <c r="A90" s="26" t="str">
        <f t="shared" si="8"/>
        <v>Chord4Bar</v>
      </c>
      <c r="B90" s="27" t="s">
        <v>213</v>
      </c>
      <c r="C90" s="27" t="s">
        <v>218</v>
      </c>
      <c r="D90" s="27" t="str">
        <f t="shared" si="6"/>
        <v/>
      </c>
      <c r="E90" s="27" t="s">
        <v>9</v>
      </c>
      <c r="F90" s="27" t="str">
        <f>IF(F89=" ","|","")</f>
        <v/>
      </c>
      <c r="U90" s="27" t="s">
        <v>10</v>
      </c>
      <c r="V90" s="27" t="str">
        <f>IF(V89=" ","|","")</f>
        <v/>
      </c>
      <c r="AK90" s="27" t="s">
        <v>10</v>
      </c>
      <c r="AL90" s="27" t="str">
        <f>IF(AL89=" ","|","")</f>
        <v/>
      </c>
      <c r="BA90" s="27" t="s">
        <v>10</v>
      </c>
      <c r="BB90" s="27" t="str">
        <f>IF(BB89=" ","|","")</f>
        <v/>
      </c>
      <c r="BQ90" s="27" t="s">
        <v>10</v>
      </c>
      <c r="BR90" s="27" t="s">
        <v>8</v>
      </c>
    </row>
    <row r="91" spans="1:134" s="23" customFormat="1">
      <c r="A91" s="22" t="str">
        <f t="shared" ref="A91:A114" si="9">C91&amp;E91</f>
        <v>Chord5pref</v>
      </c>
      <c r="B91" s="23" t="s">
        <v>213</v>
      </c>
      <c r="C91" s="23" t="s">
        <v>221</v>
      </c>
      <c r="D91" s="23" t="str">
        <f t="shared" si="6"/>
        <v>Chord5</v>
      </c>
      <c r="E91" s="23" t="s">
        <v>0</v>
      </c>
      <c r="F91" s="23" t="s">
        <v>215</v>
      </c>
      <c r="K91" s="23" t="s">
        <v>215</v>
      </c>
      <c r="P91" s="23" t="s">
        <v>215</v>
      </c>
      <c r="U91" s="23" t="s">
        <v>215</v>
      </c>
      <c r="Z91" s="23" t="s">
        <v>215</v>
      </c>
      <c r="AE91" s="23" t="s">
        <v>215</v>
      </c>
      <c r="AJ91" s="23" t="s">
        <v>215</v>
      </c>
      <c r="AO91" s="23" t="s">
        <v>215</v>
      </c>
      <c r="AT91" s="23" t="s">
        <v>215</v>
      </c>
      <c r="AY91" s="23" t="s">
        <v>215</v>
      </c>
      <c r="BD91" s="23" t="s">
        <v>215</v>
      </c>
      <c r="BI91" s="23" t="s">
        <v>215</v>
      </c>
      <c r="BN91" s="23" t="s">
        <v>215</v>
      </c>
      <c r="BR91" s="23" t="s">
        <v>8</v>
      </c>
    </row>
    <row r="92" spans="1:134">
      <c r="A92" s="25" t="str">
        <f t="shared" si="9"/>
        <v>Chord5suff</v>
      </c>
      <c r="B92" t="s">
        <v>213</v>
      </c>
      <c r="C92" t="s">
        <v>221</v>
      </c>
      <c r="D92" t="str">
        <f t="shared" si="6"/>
        <v/>
      </c>
      <c r="E92" t="s">
        <v>32</v>
      </c>
      <c r="J92" t="s">
        <v>216</v>
      </c>
      <c r="O92" t="s">
        <v>216</v>
      </c>
      <c r="T92" t="s">
        <v>216</v>
      </c>
      <c r="Y92" t="s">
        <v>216</v>
      </c>
      <c r="AD92" t="s">
        <v>216</v>
      </c>
      <c r="AI92" t="s">
        <v>216</v>
      </c>
      <c r="AN92" t="s">
        <v>216</v>
      </c>
      <c r="AS92" t="s">
        <v>216</v>
      </c>
      <c r="AX92" t="s">
        <v>216</v>
      </c>
      <c r="BC92" t="s">
        <v>216</v>
      </c>
      <c r="BH92" t="s">
        <v>216</v>
      </c>
      <c r="BM92" t="s">
        <v>216</v>
      </c>
      <c r="BQ92"/>
      <c r="BR92" t="s">
        <v>8</v>
      </c>
      <c r="BS92" t="s">
        <v>219</v>
      </c>
      <c r="BT92" t="s">
        <v>219</v>
      </c>
      <c r="BU92" t="s">
        <v>219</v>
      </c>
      <c r="BV92" t="s">
        <v>219</v>
      </c>
      <c r="BW92" t="s">
        <v>220</v>
      </c>
      <c r="BX92" t="s">
        <v>219</v>
      </c>
      <c r="BY92" t="s">
        <v>219</v>
      </c>
      <c r="BZ92" t="s">
        <v>219</v>
      </c>
      <c r="CA92" t="s">
        <v>219</v>
      </c>
      <c r="CB92" t="s">
        <v>220</v>
      </c>
      <c r="CC92" t="s">
        <v>219</v>
      </c>
      <c r="CD92" t="s">
        <v>219</v>
      </c>
      <c r="CE92" t="s">
        <v>219</v>
      </c>
      <c r="CF92" t="s">
        <v>219</v>
      </c>
      <c r="CG92" t="s">
        <v>220</v>
      </c>
      <c r="CH92" t="s">
        <v>219</v>
      </c>
      <c r="CI92" t="s">
        <v>219</v>
      </c>
      <c r="CJ92" t="s">
        <v>219</v>
      </c>
      <c r="CK92" t="s">
        <v>219</v>
      </c>
      <c r="CL92" t="s">
        <v>220</v>
      </c>
      <c r="CM92" t="s">
        <v>219</v>
      </c>
      <c r="CN92" t="s">
        <v>219</v>
      </c>
      <c r="CO92" t="s">
        <v>219</v>
      </c>
      <c r="CP92" t="s">
        <v>219</v>
      </c>
      <c r="CQ92" t="s">
        <v>220</v>
      </c>
      <c r="CR92" t="s">
        <v>219</v>
      </c>
      <c r="CS92" t="s">
        <v>219</v>
      </c>
      <c r="CT92" t="s">
        <v>219</v>
      </c>
      <c r="CU92" t="s">
        <v>219</v>
      </c>
      <c r="CV92" t="s">
        <v>220</v>
      </c>
      <c r="CW92" t="s">
        <v>219</v>
      </c>
      <c r="CX92" t="s">
        <v>219</v>
      </c>
      <c r="CY92" t="s">
        <v>219</v>
      </c>
      <c r="CZ92" t="s">
        <v>219</v>
      </c>
      <c r="DA92" t="s">
        <v>220</v>
      </c>
      <c r="DB92" t="s">
        <v>219</v>
      </c>
      <c r="DC92" t="s">
        <v>219</v>
      </c>
      <c r="DD92" t="s">
        <v>219</v>
      </c>
      <c r="DE92" t="s">
        <v>219</v>
      </c>
      <c r="DF92" t="s">
        <v>220</v>
      </c>
      <c r="DG92" t="s">
        <v>219</v>
      </c>
      <c r="DH92" t="s">
        <v>219</v>
      </c>
      <c r="DI92" t="s">
        <v>219</v>
      </c>
      <c r="DJ92" t="s">
        <v>219</v>
      </c>
      <c r="DK92" t="s">
        <v>220</v>
      </c>
      <c r="DL92" t="s">
        <v>219</v>
      </c>
      <c r="DM92" t="s">
        <v>219</v>
      </c>
      <c r="DN92" t="s">
        <v>219</v>
      </c>
      <c r="DO92" t="s">
        <v>219</v>
      </c>
      <c r="DP92" t="s">
        <v>220</v>
      </c>
      <c r="DQ92" t="s">
        <v>219</v>
      </c>
      <c r="DR92" t="s">
        <v>219</v>
      </c>
      <c r="DS92" t="s">
        <v>219</v>
      </c>
      <c r="DT92" t="s">
        <v>219</v>
      </c>
      <c r="DU92" t="s">
        <v>220</v>
      </c>
      <c r="DV92" t="s">
        <v>219</v>
      </c>
      <c r="DW92" t="s">
        <v>219</v>
      </c>
      <c r="DX92" t="s">
        <v>219</v>
      </c>
      <c r="DY92" t="s">
        <v>219</v>
      </c>
      <c r="DZ92" t="s">
        <v>220</v>
      </c>
      <c r="EA92" t="s">
        <v>219</v>
      </c>
      <c r="EB92" t="s">
        <v>219</v>
      </c>
      <c r="EC92" t="s">
        <v>219</v>
      </c>
      <c r="ED92" t="s">
        <v>219</v>
      </c>
    </row>
    <row r="93" spans="1:134">
      <c r="A93" s="25" t="str">
        <f t="shared" si="9"/>
        <v>Chord5Space</v>
      </c>
      <c r="B93" t="s">
        <v>213</v>
      </c>
      <c r="C93" t="s">
        <v>221</v>
      </c>
      <c r="D93" t="str">
        <f t="shared" si="6"/>
        <v/>
      </c>
      <c r="E93" t="s">
        <v>7</v>
      </c>
      <c r="J93" t="s">
        <v>8</v>
      </c>
      <c r="O93" t="s">
        <v>8</v>
      </c>
      <c r="T93" t="s">
        <v>8</v>
      </c>
      <c r="Y93" t="s">
        <v>8</v>
      </c>
      <c r="AD93" t="s">
        <v>8</v>
      </c>
      <c r="AI93" t="s">
        <v>8</v>
      </c>
      <c r="AN93" t="s">
        <v>8</v>
      </c>
      <c r="AS93" t="s">
        <v>8</v>
      </c>
      <c r="AX93" t="s">
        <v>8</v>
      </c>
      <c r="BC93" t="s">
        <v>8</v>
      </c>
      <c r="BH93" t="s">
        <v>8</v>
      </c>
      <c r="BM93" t="s">
        <v>8</v>
      </c>
      <c r="BQ93"/>
      <c r="BR93" t="s">
        <v>8</v>
      </c>
    </row>
    <row r="94" spans="1:134" s="27" customFormat="1" ht="15.75" thickBot="1">
      <c r="A94" s="26" t="str">
        <f t="shared" si="9"/>
        <v>Chord5Bar</v>
      </c>
      <c r="B94" s="27" t="s">
        <v>213</v>
      </c>
      <c r="C94" s="27" t="s">
        <v>221</v>
      </c>
      <c r="D94" s="27" t="str">
        <f t="shared" si="6"/>
        <v/>
      </c>
      <c r="E94" s="27" t="s">
        <v>9</v>
      </c>
      <c r="Y94" s="27" t="s">
        <v>10</v>
      </c>
      <c r="AS94" s="27" t="s">
        <v>10</v>
      </c>
      <c r="BM94" s="27" t="s">
        <v>10</v>
      </c>
      <c r="CG94" s="27" t="s">
        <v>10</v>
      </c>
    </row>
    <row r="95" spans="1:134" s="23" customFormat="1">
      <c r="A95" s="22" t="str">
        <f t="shared" si="9"/>
        <v>Chord6pref</v>
      </c>
      <c r="B95" s="23" t="s">
        <v>213</v>
      </c>
      <c r="C95" s="23" t="s">
        <v>222</v>
      </c>
      <c r="D95" s="23" t="str">
        <f t="shared" si="6"/>
        <v>Chord6</v>
      </c>
      <c r="E95" s="23" t="s">
        <v>0</v>
      </c>
      <c r="F95" s="23" t="s">
        <v>215</v>
      </c>
      <c r="L95" s="23" t="s">
        <v>215</v>
      </c>
      <c r="R95" s="23" t="s">
        <v>215</v>
      </c>
      <c r="X95" s="23" t="s">
        <v>215</v>
      </c>
      <c r="AD95" s="23" t="s">
        <v>215</v>
      </c>
      <c r="AJ95" s="23" t="s">
        <v>215</v>
      </c>
      <c r="AP95" s="23" t="s">
        <v>215</v>
      </c>
      <c r="AV95" s="23" t="s">
        <v>215</v>
      </c>
      <c r="BB95" s="23" t="s">
        <v>215</v>
      </c>
      <c r="BH95" s="23" t="s">
        <v>215</v>
      </c>
      <c r="BN95" s="23" t="s">
        <v>215</v>
      </c>
      <c r="BR95" s="23" t="s">
        <v>8</v>
      </c>
    </row>
    <row r="96" spans="1:134">
      <c r="A96" s="25" t="str">
        <f t="shared" si="9"/>
        <v>Chord6suff</v>
      </c>
      <c r="B96" t="s">
        <v>213</v>
      </c>
      <c r="C96" t="s">
        <v>222</v>
      </c>
      <c r="D96" t="str">
        <f t="shared" si="6"/>
        <v/>
      </c>
      <c r="E96" t="s">
        <v>32</v>
      </c>
      <c r="K96" t="s">
        <v>216</v>
      </c>
      <c r="Q96" t="s">
        <v>216</v>
      </c>
      <c r="W96" t="s">
        <v>216</v>
      </c>
      <c r="AC96" t="s">
        <v>216</v>
      </c>
      <c r="AI96" t="s">
        <v>216</v>
      </c>
      <c r="AO96" t="s">
        <v>216</v>
      </c>
      <c r="AU96" t="s">
        <v>216</v>
      </c>
      <c r="BA96" t="s">
        <v>216</v>
      </c>
      <c r="BG96" t="s">
        <v>216</v>
      </c>
      <c r="BM96" t="s">
        <v>216</v>
      </c>
      <c r="BQ96"/>
      <c r="BR96" t="s">
        <v>8</v>
      </c>
      <c r="BS96" t="s">
        <v>219</v>
      </c>
      <c r="BT96" t="s">
        <v>219</v>
      </c>
      <c r="BU96" t="s">
        <v>219</v>
      </c>
      <c r="BV96" t="s">
        <v>219</v>
      </c>
      <c r="BW96" t="s">
        <v>219</v>
      </c>
      <c r="BX96" t="s">
        <v>220</v>
      </c>
      <c r="BY96" t="s">
        <v>219</v>
      </c>
      <c r="BZ96" t="s">
        <v>219</v>
      </c>
      <c r="CA96" t="s">
        <v>219</v>
      </c>
      <c r="CB96" t="s">
        <v>219</v>
      </c>
      <c r="CC96" t="s">
        <v>219</v>
      </c>
      <c r="CD96" t="s">
        <v>220</v>
      </c>
      <c r="CE96" t="s">
        <v>219</v>
      </c>
      <c r="CF96" t="s">
        <v>219</v>
      </c>
      <c r="CG96" t="s">
        <v>219</v>
      </c>
      <c r="CH96" t="s">
        <v>219</v>
      </c>
      <c r="CI96" t="s">
        <v>219</v>
      </c>
      <c r="CJ96" t="s">
        <v>220</v>
      </c>
      <c r="CK96" t="s">
        <v>219</v>
      </c>
      <c r="CL96" t="s">
        <v>219</v>
      </c>
      <c r="CM96" t="s">
        <v>219</v>
      </c>
      <c r="CN96" t="s">
        <v>219</v>
      </c>
      <c r="CO96" t="s">
        <v>219</v>
      </c>
      <c r="CP96" t="s">
        <v>220</v>
      </c>
      <c r="CQ96" t="s">
        <v>219</v>
      </c>
      <c r="CR96" t="s">
        <v>219</v>
      </c>
      <c r="CS96" t="s">
        <v>219</v>
      </c>
      <c r="CT96" t="s">
        <v>219</v>
      </c>
      <c r="CU96" t="s">
        <v>219</v>
      </c>
      <c r="CV96" t="s">
        <v>220</v>
      </c>
      <c r="CW96" t="s">
        <v>219</v>
      </c>
      <c r="CX96" t="s">
        <v>219</v>
      </c>
      <c r="CY96" t="s">
        <v>219</v>
      </c>
      <c r="CZ96" t="s">
        <v>219</v>
      </c>
      <c r="DA96" t="s">
        <v>219</v>
      </c>
      <c r="DB96" t="s">
        <v>220</v>
      </c>
      <c r="DC96" t="s">
        <v>219</v>
      </c>
      <c r="DD96" t="s">
        <v>219</v>
      </c>
      <c r="DE96" t="s">
        <v>219</v>
      </c>
      <c r="DF96" t="s">
        <v>219</v>
      </c>
      <c r="DG96" t="s">
        <v>219</v>
      </c>
      <c r="DH96" t="s">
        <v>220</v>
      </c>
      <c r="DI96" t="s">
        <v>219</v>
      </c>
      <c r="DJ96" t="s">
        <v>219</v>
      </c>
      <c r="DK96" t="s">
        <v>219</v>
      </c>
      <c r="DL96" t="s">
        <v>219</v>
      </c>
      <c r="DM96" t="s">
        <v>219</v>
      </c>
      <c r="DN96" t="s">
        <v>220</v>
      </c>
      <c r="DO96" t="s">
        <v>219</v>
      </c>
      <c r="DP96" t="s">
        <v>219</v>
      </c>
      <c r="DQ96" t="s">
        <v>219</v>
      </c>
      <c r="DR96" t="s">
        <v>219</v>
      </c>
      <c r="DS96" t="s">
        <v>219</v>
      </c>
      <c r="DT96" t="s">
        <v>220</v>
      </c>
      <c r="DU96" t="s">
        <v>219</v>
      </c>
      <c r="DV96" t="s">
        <v>219</v>
      </c>
      <c r="DW96" t="s">
        <v>219</v>
      </c>
      <c r="DX96" t="s">
        <v>219</v>
      </c>
      <c r="DY96" t="s">
        <v>219</v>
      </c>
      <c r="DZ96" t="s">
        <v>220</v>
      </c>
      <c r="EA96" t="s">
        <v>219</v>
      </c>
      <c r="EB96" t="s">
        <v>219</v>
      </c>
      <c r="EC96" t="s">
        <v>219</v>
      </c>
      <c r="ED96" t="s">
        <v>219</v>
      </c>
    </row>
    <row r="97" spans="1:134">
      <c r="A97" s="25" t="str">
        <f t="shared" si="9"/>
        <v>Chord6Space</v>
      </c>
      <c r="B97" t="s">
        <v>213</v>
      </c>
      <c r="C97" t="s">
        <v>222</v>
      </c>
      <c r="D97" t="str">
        <f t="shared" si="6"/>
        <v/>
      </c>
      <c r="E97" t="s">
        <v>7</v>
      </c>
      <c r="K97" t="s">
        <v>8</v>
      </c>
      <c r="Q97" t="s">
        <v>8</v>
      </c>
      <c r="W97" t="s">
        <v>8</v>
      </c>
      <c r="AC97" t="s">
        <v>8</v>
      </c>
      <c r="AI97" t="s">
        <v>8</v>
      </c>
      <c r="AO97" t="s">
        <v>8</v>
      </c>
      <c r="AU97" t="s">
        <v>8</v>
      </c>
      <c r="BA97" t="s">
        <v>8</v>
      </c>
      <c r="BG97" t="s">
        <v>8</v>
      </c>
      <c r="BM97" t="s">
        <v>8</v>
      </c>
      <c r="BQ97"/>
      <c r="BR97" t="s">
        <v>8</v>
      </c>
    </row>
    <row r="98" spans="1:134" s="27" customFormat="1" ht="15.75" thickBot="1">
      <c r="A98" s="26" t="str">
        <f t="shared" si="9"/>
        <v>Chord6Bar</v>
      </c>
      <c r="B98" s="27" t="s">
        <v>213</v>
      </c>
      <c r="C98" s="27" t="s">
        <v>222</v>
      </c>
      <c r="D98" s="27" t="str">
        <f t="shared" si="6"/>
        <v/>
      </c>
      <c r="E98" s="27" t="s">
        <v>9</v>
      </c>
      <c r="AC98" s="27" t="s">
        <v>10</v>
      </c>
      <c r="BA98" s="27" t="s">
        <v>10</v>
      </c>
      <c r="BY98" s="27" t="s">
        <v>10</v>
      </c>
    </row>
    <row r="99" spans="1:134" s="23" customFormat="1">
      <c r="A99" s="22" t="str">
        <f t="shared" si="9"/>
        <v>Chord7pref</v>
      </c>
      <c r="B99" s="23" t="s">
        <v>213</v>
      </c>
      <c r="C99" s="23" t="s">
        <v>223</v>
      </c>
      <c r="D99" s="23" t="str">
        <f t="shared" si="6"/>
        <v>Chord7</v>
      </c>
      <c r="E99" s="23" t="s">
        <v>0</v>
      </c>
      <c r="F99" s="23" t="s">
        <v>215</v>
      </c>
      <c r="M99" s="23" t="s">
        <v>215</v>
      </c>
      <c r="T99" s="23" t="s">
        <v>215</v>
      </c>
      <c r="AA99" s="23" t="s">
        <v>215</v>
      </c>
      <c r="AH99" s="23" t="s">
        <v>215</v>
      </c>
      <c r="AO99" s="23" t="s">
        <v>215</v>
      </c>
      <c r="AV99" s="23" t="s">
        <v>215</v>
      </c>
      <c r="BC99" s="23" t="s">
        <v>215</v>
      </c>
      <c r="BJ99" s="23" t="s">
        <v>215</v>
      </c>
      <c r="BQ99" s="23" t="s">
        <v>215</v>
      </c>
      <c r="BR99" s="23" t="s">
        <v>8</v>
      </c>
    </row>
    <row r="100" spans="1:134">
      <c r="A100" s="25" t="str">
        <f t="shared" si="9"/>
        <v>Chord7suff</v>
      </c>
      <c r="B100" t="s">
        <v>213</v>
      </c>
      <c r="C100" t="s">
        <v>223</v>
      </c>
      <c r="D100" t="str">
        <f t="shared" si="6"/>
        <v/>
      </c>
      <c r="E100" t="s">
        <v>32</v>
      </c>
      <c r="L100" t="s">
        <v>216</v>
      </c>
      <c r="S100" t="s">
        <v>216</v>
      </c>
      <c r="Z100" t="s">
        <v>216</v>
      </c>
      <c r="AG100" t="s">
        <v>216</v>
      </c>
      <c r="AN100" t="s">
        <v>216</v>
      </c>
      <c r="AU100" t="s">
        <v>216</v>
      </c>
      <c r="BB100" t="s">
        <v>216</v>
      </c>
      <c r="BI100" t="s">
        <v>216</v>
      </c>
      <c r="BP100" t="s">
        <v>216</v>
      </c>
      <c r="BQ100"/>
      <c r="BR100" t="s">
        <v>8</v>
      </c>
      <c r="BS100" t="s">
        <v>219</v>
      </c>
      <c r="BT100" t="s">
        <v>219</v>
      </c>
      <c r="BU100" t="s">
        <v>219</v>
      </c>
      <c r="BV100" t="s">
        <v>219</v>
      </c>
      <c r="BW100" t="s">
        <v>219</v>
      </c>
      <c r="BX100" t="s">
        <v>219</v>
      </c>
      <c r="BY100" t="s">
        <v>220</v>
      </c>
      <c r="BZ100" t="s">
        <v>219</v>
      </c>
      <c r="CA100" t="s">
        <v>219</v>
      </c>
      <c r="CB100" t="s">
        <v>219</v>
      </c>
      <c r="CC100" t="s">
        <v>219</v>
      </c>
      <c r="CD100" t="s">
        <v>219</v>
      </c>
      <c r="CE100" t="s">
        <v>219</v>
      </c>
      <c r="CF100" t="s">
        <v>220</v>
      </c>
      <c r="CG100" t="s">
        <v>219</v>
      </c>
      <c r="CH100" t="s">
        <v>219</v>
      </c>
      <c r="CI100" t="s">
        <v>219</v>
      </c>
      <c r="CJ100" t="s">
        <v>219</v>
      </c>
      <c r="CK100" t="s">
        <v>219</v>
      </c>
      <c r="CL100" t="s">
        <v>219</v>
      </c>
      <c r="CM100" t="s">
        <v>220</v>
      </c>
      <c r="CN100" t="s">
        <v>219</v>
      </c>
      <c r="CO100" t="s">
        <v>219</v>
      </c>
      <c r="CP100" t="s">
        <v>219</v>
      </c>
      <c r="CQ100" t="s">
        <v>219</v>
      </c>
      <c r="CR100" t="s">
        <v>219</v>
      </c>
      <c r="CS100" t="s">
        <v>219</v>
      </c>
      <c r="CT100" t="s">
        <v>220</v>
      </c>
      <c r="CU100" t="s">
        <v>219</v>
      </c>
      <c r="CV100" t="s">
        <v>219</v>
      </c>
      <c r="CW100" t="s">
        <v>219</v>
      </c>
      <c r="CX100" t="s">
        <v>219</v>
      </c>
      <c r="CY100" t="s">
        <v>219</v>
      </c>
      <c r="CZ100" t="s">
        <v>219</v>
      </c>
      <c r="DA100" t="s">
        <v>220</v>
      </c>
      <c r="DB100" t="s">
        <v>219</v>
      </c>
      <c r="DC100" t="s">
        <v>219</v>
      </c>
      <c r="DD100" t="s">
        <v>219</v>
      </c>
      <c r="DE100" t="s">
        <v>219</v>
      </c>
      <c r="DF100" t="s">
        <v>219</v>
      </c>
      <c r="DG100" t="s">
        <v>219</v>
      </c>
      <c r="DH100" t="s">
        <v>220</v>
      </c>
      <c r="DI100" t="s">
        <v>219</v>
      </c>
      <c r="DJ100" t="s">
        <v>219</v>
      </c>
      <c r="DK100" t="s">
        <v>219</v>
      </c>
      <c r="DL100" t="s">
        <v>219</v>
      </c>
      <c r="DM100" t="s">
        <v>219</v>
      </c>
      <c r="DN100" t="s">
        <v>219</v>
      </c>
      <c r="DO100" t="s">
        <v>220</v>
      </c>
      <c r="DP100" t="s">
        <v>219</v>
      </c>
      <c r="DQ100" t="s">
        <v>219</v>
      </c>
      <c r="DR100" t="s">
        <v>219</v>
      </c>
      <c r="DS100" t="s">
        <v>219</v>
      </c>
      <c r="DT100" t="s">
        <v>219</v>
      </c>
      <c r="DU100" t="s">
        <v>219</v>
      </c>
      <c r="DV100" t="s">
        <v>220</v>
      </c>
      <c r="DW100" t="s">
        <v>219</v>
      </c>
      <c r="DX100" t="s">
        <v>219</v>
      </c>
      <c r="DY100" t="s">
        <v>219</v>
      </c>
      <c r="DZ100" t="s">
        <v>219</v>
      </c>
      <c r="EA100" t="s">
        <v>219</v>
      </c>
      <c r="EB100" t="s">
        <v>219</v>
      </c>
      <c r="EC100" t="s">
        <v>220</v>
      </c>
      <c r="ED100" t="s">
        <v>219</v>
      </c>
    </row>
    <row r="101" spans="1:134">
      <c r="A101" s="25" t="str">
        <f t="shared" si="9"/>
        <v>Chord7Space</v>
      </c>
      <c r="B101" t="s">
        <v>213</v>
      </c>
      <c r="C101" t="s">
        <v>223</v>
      </c>
      <c r="D101" t="str">
        <f t="shared" si="6"/>
        <v/>
      </c>
      <c r="E101" t="s">
        <v>7</v>
      </c>
      <c r="L101" t="s">
        <v>8</v>
      </c>
      <c r="S101" t="s">
        <v>8</v>
      </c>
      <c r="Z101" t="s">
        <v>8</v>
      </c>
      <c r="AG101" t="s">
        <v>8</v>
      </c>
      <c r="AN101" t="s">
        <v>8</v>
      </c>
      <c r="AU101" t="s">
        <v>8</v>
      </c>
      <c r="BB101" t="s">
        <v>8</v>
      </c>
      <c r="BI101" t="s">
        <v>8</v>
      </c>
      <c r="BP101" t="s">
        <v>8</v>
      </c>
      <c r="BQ101"/>
      <c r="BR101" t="s">
        <v>8</v>
      </c>
    </row>
    <row r="102" spans="1:134" s="27" customFormat="1" ht="15.75" thickBot="1">
      <c r="A102" s="26" t="str">
        <f t="shared" si="9"/>
        <v>Chord7Bar</v>
      </c>
      <c r="B102" s="27" t="s">
        <v>213</v>
      </c>
      <c r="C102" s="27" t="s">
        <v>223</v>
      </c>
      <c r="D102" s="27" t="str">
        <f t="shared" si="6"/>
        <v/>
      </c>
      <c r="E102" s="27" t="s">
        <v>9</v>
      </c>
      <c r="AG102" s="27" t="s">
        <v>10</v>
      </c>
      <c r="BI102" s="27" t="s">
        <v>10</v>
      </c>
      <c r="CK102" s="27" t="s">
        <v>10</v>
      </c>
    </row>
    <row r="103" spans="1:134" s="23" customFormat="1">
      <c r="A103" s="22" t="str">
        <f t="shared" si="9"/>
        <v>B2+1pref</v>
      </c>
      <c r="B103" s="23" t="s">
        <v>224</v>
      </c>
      <c r="C103" s="23" t="s">
        <v>225</v>
      </c>
      <c r="D103" s="23" t="str">
        <f t="shared" si="6"/>
        <v>B2+1</v>
      </c>
      <c r="E103" s="23" t="s">
        <v>0</v>
      </c>
      <c r="F103" s="23" t="s">
        <v>215</v>
      </c>
      <c r="H103" s="23" t="s">
        <v>215</v>
      </c>
      <c r="J103" s="23" t="s">
        <v>215</v>
      </c>
      <c r="L103" s="23" t="s">
        <v>215</v>
      </c>
      <c r="N103" s="23" t="s">
        <v>215</v>
      </c>
      <c r="P103" s="23" t="s">
        <v>215</v>
      </c>
      <c r="R103" s="23" t="s">
        <v>215</v>
      </c>
      <c r="T103" s="23" t="s">
        <v>215</v>
      </c>
      <c r="V103" s="23" t="s">
        <v>215</v>
      </c>
      <c r="X103" s="23" t="s">
        <v>215</v>
      </c>
      <c r="Z103" s="23" t="s">
        <v>215</v>
      </c>
      <c r="AB103" s="23" t="s">
        <v>215</v>
      </c>
      <c r="AD103" s="23" t="s">
        <v>215</v>
      </c>
      <c r="AF103" s="23" t="s">
        <v>215</v>
      </c>
      <c r="AH103" s="23" t="s">
        <v>215</v>
      </c>
      <c r="AJ103" s="23" t="s">
        <v>215</v>
      </c>
      <c r="AL103" s="23" t="s">
        <v>215</v>
      </c>
      <c r="AN103" s="23" t="s">
        <v>215</v>
      </c>
      <c r="AP103" s="23" t="s">
        <v>215</v>
      </c>
      <c r="AR103" s="23" t="s">
        <v>215</v>
      </c>
      <c r="AT103" s="23" t="s">
        <v>215</v>
      </c>
      <c r="AV103" s="23" t="s">
        <v>215</v>
      </c>
      <c r="AX103" s="23" t="s">
        <v>215</v>
      </c>
      <c r="AZ103" s="23" t="s">
        <v>215</v>
      </c>
      <c r="BB103" s="23" t="s">
        <v>215</v>
      </c>
      <c r="BD103" s="23" t="s">
        <v>215</v>
      </c>
      <c r="BF103" s="23" t="s">
        <v>215</v>
      </c>
      <c r="BH103" s="23" t="s">
        <v>215</v>
      </c>
      <c r="BJ103" s="23" t="s">
        <v>215</v>
      </c>
      <c r="BL103" s="23" t="s">
        <v>215</v>
      </c>
      <c r="BN103" s="23" t="s">
        <v>215</v>
      </c>
      <c r="BP103" s="23" t="s">
        <v>215</v>
      </c>
      <c r="BR103" s="23" t="s">
        <v>8</v>
      </c>
    </row>
    <row r="104" spans="1:134">
      <c r="A104" s="25" t="str">
        <f t="shared" si="9"/>
        <v>B2+1suff</v>
      </c>
      <c r="B104" t="s">
        <v>224</v>
      </c>
      <c r="C104" t="s">
        <v>225</v>
      </c>
      <c r="D104" t="str">
        <f t="shared" si="6"/>
        <v/>
      </c>
      <c r="E104" t="s">
        <v>32</v>
      </c>
      <c r="F104" t="s">
        <v>226</v>
      </c>
      <c r="G104" t="s">
        <v>217</v>
      </c>
      <c r="I104" t="s">
        <v>217</v>
      </c>
      <c r="J104" t="s">
        <v>226</v>
      </c>
      <c r="K104" t="s">
        <v>217</v>
      </c>
      <c r="M104" t="s">
        <v>217</v>
      </c>
      <c r="N104" t="s">
        <v>226</v>
      </c>
      <c r="O104" t="s">
        <v>217</v>
      </c>
      <c r="Q104" t="s">
        <v>217</v>
      </c>
      <c r="R104" t="s">
        <v>226</v>
      </c>
      <c r="S104" t="s">
        <v>217</v>
      </c>
      <c r="U104" t="s">
        <v>217</v>
      </c>
      <c r="V104" t="s">
        <v>226</v>
      </c>
      <c r="W104" t="s">
        <v>217</v>
      </c>
      <c r="Y104" t="s">
        <v>217</v>
      </c>
      <c r="Z104" t="s">
        <v>226</v>
      </c>
      <c r="AA104" t="s">
        <v>217</v>
      </c>
      <c r="AC104" t="s">
        <v>217</v>
      </c>
      <c r="AD104" t="s">
        <v>226</v>
      </c>
      <c r="AE104" t="s">
        <v>217</v>
      </c>
      <c r="AG104" t="s">
        <v>217</v>
      </c>
      <c r="AH104" t="s">
        <v>226</v>
      </c>
      <c r="AI104" t="s">
        <v>217</v>
      </c>
      <c r="AK104" t="s">
        <v>217</v>
      </c>
      <c r="AL104" t="s">
        <v>226</v>
      </c>
      <c r="AM104" t="s">
        <v>217</v>
      </c>
      <c r="AO104" t="s">
        <v>217</v>
      </c>
      <c r="AP104" t="s">
        <v>226</v>
      </c>
      <c r="AQ104" t="s">
        <v>217</v>
      </c>
      <c r="AS104" t="s">
        <v>217</v>
      </c>
      <c r="AT104" t="s">
        <v>226</v>
      </c>
      <c r="AU104" t="s">
        <v>217</v>
      </c>
      <c r="AW104" t="s">
        <v>217</v>
      </c>
      <c r="AX104" t="s">
        <v>226</v>
      </c>
      <c r="AY104" t="s">
        <v>217</v>
      </c>
      <c r="BA104" t="s">
        <v>217</v>
      </c>
      <c r="BB104" t="s">
        <v>226</v>
      </c>
      <c r="BC104" t="s">
        <v>217</v>
      </c>
      <c r="BE104" t="s">
        <v>217</v>
      </c>
      <c r="BF104" t="s">
        <v>226</v>
      </c>
      <c r="BG104" t="s">
        <v>217</v>
      </c>
      <c r="BI104" t="s">
        <v>217</v>
      </c>
      <c r="BJ104" t="s">
        <v>226</v>
      </c>
      <c r="BK104" t="s">
        <v>217</v>
      </c>
      <c r="BM104" t="s">
        <v>217</v>
      </c>
      <c r="BN104" t="s">
        <v>226</v>
      </c>
      <c r="BO104" t="s">
        <v>217</v>
      </c>
      <c r="BQ104" t="s">
        <v>217</v>
      </c>
      <c r="BR104" t="s">
        <v>8</v>
      </c>
    </row>
    <row r="105" spans="1:134">
      <c r="A105" s="25" t="str">
        <f t="shared" si="9"/>
        <v>B2+1Space</v>
      </c>
      <c r="B105" t="s">
        <v>224</v>
      </c>
      <c r="C105" t="s">
        <v>225</v>
      </c>
      <c r="D105" t="str">
        <f t="shared" si="6"/>
        <v/>
      </c>
      <c r="E105" t="s">
        <v>7</v>
      </c>
      <c r="I105" t="s">
        <v>8</v>
      </c>
      <c r="M105" t="s">
        <v>8</v>
      </c>
      <c r="Q105" t="s">
        <v>8</v>
      </c>
      <c r="U105" t="s">
        <v>8</v>
      </c>
      <c r="Y105" t="s">
        <v>8</v>
      </c>
      <c r="AC105" t="s">
        <v>8</v>
      </c>
      <c r="AG105" t="s">
        <v>8</v>
      </c>
      <c r="AK105" t="s">
        <v>8</v>
      </c>
      <c r="AO105" t="s">
        <v>8</v>
      </c>
      <c r="AS105" t="s">
        <v>8</v>
      </c>
      <c r="AW105" t="s">
        <v>8</v>
      </c>
      <c r="BA105" t="s">
        <v>8</v>
      </c>
      <c r="BE105" t="s">
        <v>8</v>
      </c>
      <c r="BI105" t="s">
        <v>8</v>
      </c>
      <c r="BM105" t="s">
        <v>8</v>
      </c>
      <c r="BQ105" t="s">
        <v>8</v>
      </c>
      <c r="BR105" t="s">
        <v>8</v>
      </c>
    </row>
    <row r="106" spans="1:134" s="27" customFormat="1" ht="15.75" thickBot="1">
      <c r="A106" s="26" t="str">
        <f t="shared" si="9"/>
        <v>B2+1Bar</v>
      </c>
      <c r="B106" s="27" t="s">
        <v>224</v>
      </c>
      <c r="C106" s="27" t="s">
        <v>225</v>
      </c>
      <c r="D106" s="27" t="str">
        <f t="shared" si="6"/>
        <v/>
      </c>
      <c r="E106" s="27" t="s">
        <v>9</v>
      </c>
      <c r="U106" s="27" t="s">
        <v>10</v>
      </c>
      <c r="AK106" s="27" t="s">
        <v>10</v>
      </c>
      <c r="BA106" s="27" t="s">
        <v>10</v>
      </c>
      <c r="BQ106" s="27" t="s">
        <v>10</v>
      </c>
    </row>
    <row r="107" spans="1:134" s="23" customFormat="1">
      <c r="A107" s="22" t="str">
        <f t="shared" si="9"/>
        <v>B4+1pref</v>
      </c>
      <c r="B107" s="23" t="s">
        <v>224</v>
      </c>
      <c r="C107" s="23" t="s">
        <v>227</v>
      </c>
      <c r="D107" s="23" t="str">
        <f t="shared" si="6"/>
        <v>B4+1</v>
      </c>
      <c r="E107" s="23" t="s">
        <v>0</v>
      </c>
      <c r="F107" s="23" t="s">
        <v>215</v>
      </c>
      <c r="H107" s="23" t="s">
        <v>215</v>
      </c>
      <c r="J107" s="23" t="s">
        <v>215</v>
      </c>
      <c r="L107" s="23" t="s">
        <v>215</v>
      </c>
      <c r="N107" s="23" t="s">
        <v>215</v>
      </c>
      <c r="P107" s="23" t="s">
        <v>215</v>
      </c>
      <c r="R107" s="23" t="s">
        <v>215</v>
      </c>
      <c r="T107" s="23" t="s">
        <v>215</v>
      </c>
      <c r="V107" s="23" t="s">
        <v>215</v>
      </c>
      <c r="X107" s="23" t="s">
        <v>215</v>
      </c>
      <c r="Z107" s="23" t="s">
        <v>215</v>
      </c>
      <c r="AB107" s="23" t="s">
        <v>215</v>
      </c>
      <c r="AD107" s="23" t="s">
        <v>215</v>
      </c>
      <c r="AF107" s="23" t="s">
        <v>215</v>
      </c>
      <c r="AH107" s="23" t="s">
        <v>215</v>
      </c>
      <c r="AJ107" s="23" t="s">
        <v>215</v>
      </c>
      <c r="AL107" s="23" t="s">
        <v>215</v>
      </c>
      <c r="AN107" s="23" t="s">
        <v>215</v>
      </c>
      <c r="AP107" s="23" t="s">
        <v>215</v>
      </c>
      <c r="AR107" s="23" t="s">
        <v>215</v>
      </c>
      <c r="AT107" s="23" t="s">
        <v>215</v>
      </c>
      <c r="AV107" s="23" t="s">
        <v>215</v>
      </c>
      <c r="AX107" s="23" t="s">
        <v>215</v>
      </c>
      <c r="AZ107" s="23" t="s">
        <v>215</v>
      </c>
      <c r="BB107" s="23" t="s">
        <v>215</v>
      </c>
      <c r="BD107" s="23" t="s">
        <v>215</v>
      </c>
      <c r="BF107" s="23" t="s">
        <v>215</v>
      </c>
      <c r="BH107" s="23" t="s">
        <v>215</v>
      </c>
      <c r="BJ107" s="23" t="s">
        <v>215</v>
      </c>
      <c r="BL107" s="23" t="s">
        <v>215</v>
      </c>
      <c r="BN107" s="23" t="s">
        <v>215</v>
      </c>
      <c r="BP107" s="23" t="s">
        <v>215</v>
      </c>
      <c r="BR107" s="23" t="s">
        <v>8</v>
      </c>
    </row>
    <row r="108" spans="1:134">
      <c r="A108" s="25" t="str">
        <f t="shared" si="9"/>
        <v>B4+1suff</v>
      </c>
      <c r="B108" t="s">
        <v>224</v>
      </c>
      <c r="C108" t="s">
        <v>227</v>
      </c>
      <c r="D108" t="str">
        <f t="shared" si="6"/>
        <v/>
      </c>
      <c r="E108" t="s">
        <v>32</v>
      </c>
      <c r="F108" t="s">
        <v>226</v>
      </c>
      <c r="G108" t="s">
        <v>217</v>
      </c>
      <c r="H108" t="s">
        <v>226</v>
      </c>
      <c r="I108" t="s">
        <v>217</v>
      </c>
      <c r="J108" t="s">
        <v>226</v>
      </c>
      <c r="K108" t="s">
        <v>217</v>
      </c>
      <c r="M108" t="s">
        <v>217</v>
      </c>
      <c r="N108" t="s">
        <v>226</v>
      </c>
      <c r="O108" t="s">
        <v>217</v>
      </c>
      <c r="P108" t="s">
        <v>226</v>
      </c>
      <c r="Q108" t="s">
        <v>217</v>
      </c>
      <c r="R108" t="s">
        <v>226</v>
      </c>
      <c r="S108" t="s">
        <v>217</v>
      </c>
      <c r="U108" t="s">
        <v>217</v>
      </c>
      <c r="V108" t="s">
        <v>226</v>
      </c>
      <c r="W108" t="s">
        <v>217</v>
      </c>
      <c r="X108" t="s">
        <v>226</v>
      </c>
      <c r="Y108" t="s">
        <v>217</v>
      </c>
      <c r="Z108" t="s">
        <v>226</v>
      </c>
      <c r="AA108" t="s">
        <v>217</v>
      </c>
      <c r="AC108" t="s">
        <v>217</v>
      </c>
      <c r="AD108" t="s">
        <v>226</v>
      </c>
      <c r="AE108" t="s">
        <v>217</v>
      </c>
      <c r="AF108" t="s">
        <v>226</v>
      </c>
      <c r="AG108" t="s">
        <v>217</v>
      </c>
      <c r="AH108" t="s">
        <v>226</v>
      </c>
      <c r="AI108" t="s">
        <v>217</v>
      </c>
      <c r="AK108" t="s">
        <v>217</v>
      </c>
      <c r="AL108" t="s">
        <v>226</v>
      </c>
      <c r="AM108" t="s">
        <v>217</v>
      </c>
      <c r="AN108" t="s">
        <v>226</v>
      </c>
      <c r="AO108" t="s">
        <v>217</v>
      </c>
      <c r="AP108" t="s">
        <v>226</v>
      </c>
      <c r="AQ108" t="s">
        <v>217</v>
      </c>
      <c r="AS108" t="s">
        <v>217</v>
      </c>
      <c r="AT108" t="s">
        <v>226</v>
      </c>
      <c r="AU108" t="s">
        <v>217</v>
      </c>
      <c r="AV108" t="s">
        <v>226</v>
      </c>
      <c r="AW108" t="s">
        <v>217</v>
      </c>
      <c r="AX108" t="s">
        <v>226</v>
      </c>
      <c r="AY108" t="s">
        <v>217</v>
      </c>
      <c r="BA108" t="s">
        <v>217</v>
      </c>
      <c r="BB108" t="s">
        <v>226</v>
      </c>
      <c r="BC108" t="s">
        <v>217</v>
      </c>
      <c r="BD108" t="s">
        <v>226</v>
      </c>
      <c r="BE108" t="s">
        <v>217</v>
      </c>
      <c r="BF108" t="s">
        <v>226</v>
      </c>
      <c r="BG108" t="s">
        <v>217</v>
      </c>
      <c r="BI108" t="s">
        <v>217</v>
      </c>
      <c r="BJ108" t="s">
        <v>226</v>
      </c>
      <c r="BK108" t="s">
        <v>217</v>
      </c>
      <c r="BL108" t="s">
        <v>226</v>
      </c>
      <c r="BM108" t="s">
        <v>217</v>
      </c>
      <c r="BN108" t="s">
        <v>226</v>
      </c>
      <c r="BO108" t="s">
        <v>217</v>
      </c>
      <c r="BQ108" t="s">
        <v>217</v>
      </c>
      <c r="BR108" t="s">
        <v>8</v>
      </c>
    </row>
    <row r="109" spans="1:134">
      <c r="A109" s="25" t="str">
        <f t="shared" si="9"/>
        <v>B4+1Space</v>
      </c>
      <c r="B109" t="s">
        <v>224</v>
      </c>
      <c r="C109" t="s">
        <v>227</v>
      </c>
      <c r="D109" t="str">
        <f t="shared" si="6"/>
        <v/>
      </c>
      <c r="E109" t="s">
        <v>7</v>
      </c>
      <c r="M109" t="s">
        <v>8</v>
      </c>
      <c r="U109" t="s">
        <v>8</v>
      </c>
      <c r="AC109" t="s">
        <v>8</v>
      </c>
      <c r="AK109" t="s">
        <v>8</v>
      </c>
      <c r="AS109" t="s">
        <v>8</v>
      </c>
      <c r="BA109" t="s">
        <v>8</v>
      </c>
      <c r="BI109" t="s">
        <v>8</v>
      </c>
      <c r="BQ109" t="s">
        <v>8</v>
      </c>
      <c r="BR109" t="s">
        <v>8</v>
      </c>
    </row>
    <row r="110" spans="1:134" s="27" customFormat="1" ht="15.75" thickBot="1">
      <c r="A110" s="26" t="str">
        <f t="shared" si="9"/>
        <v>B4+1Bar</v>
      </c>
      <c r="B110" s="27" t="s">
        <v>224</v>
      </c>
      <c r="C110" s="27" t="s">
        <v>227</v>
      </c>
      <c r="D110" s="27" t="str">
        <f t="shared" si="6"/>
        <v/>
      </c>
      <c r="E110" s="27" t="s">
        <v>9</v>
      </c>
      <c r="AK110" s="27" t="s">
        <v>10</v>
      </c>
      <c r="BQ110" s="27" t="s">
        <v>10</v>
      </c>
      <c r="BR110" s="27" t="s">
        <v>8</v>
      </c>
    </row>
    <row r="111" spans="1:134" s="23" customFormat="1">
      <c r="A111" s="22" t="str">
        <f t="shared" si="9"/>
        <v>B3+1pref</v>
      </c>
      <c r="B111" s="23" t="s">
        <v>224</v>
      </c>
      <c r="C111" s="23" t="s">
        <v>228</v>
      </c>
      <c r="D111" s="23" t="str">
        <f t="shared" si="6"/>
        <v>B3+1</v>
      </c>
      <c r="E111" s="23" t="s">
        <v>0</v>
      </c>
      <c r="F111" s="23" t="s">
        <v>229</v>
      </c>
      <c r="H111" s="23" t="s">
        <v>215</v>
      </c>
      <c r="J111" s="23" t="s">
        <v>215</v>
      </c>
      <c r="L111" s="23" t="s">
        <v>229</v>
      </c>
      <c r="N111" s="23" t="s">
        <v>215</v>
      </c>
      <c r="P111" s="23" t="s">
        <v>215</v>
      </c>
      <c r="R111" s="23" t="s">
        <v>229</v>
      </c>
      <c r="T111" s="23" t="s">
        <v>215</v>
      </c>
      <c r="V111" s="23" t="s">
        <v>215</v>
      </c>
      <c r="X111" s="23" t="s">
        <v>229</v>
      </c>
      <c r="Z111" s="23" t="s">
        <v>215</v>
      </c>
      <c r="AB111" s="23" t="s">
        <v>215</v>
      </c>
      <c r="AD111" s="23" t="s">
        <v>229</v>
      </c>
      <c r="AF111" s="23" t="s">
        <v>215</v>
      </c>
      <c r="AH111" s="23" t="s">
        <v>215</v>
      </c>
      <c r="AJ111" s="23" t="s">
        <v>229</v>
      </c>
      <c r="AL111" s="23" t="s">
        <v>215</v>
      </c>
      <c r="AN111" s="23" t="s">
        <v>215</v>
      </c>
      <c r="AP111" s="23" t="s">
        <v>229</v>
      </c>
      <c r="AR111" s="23" t="s">
        <v>215</v>
      </c>
      <c r="AT111" s="23" t="s">
        <v>215</v>
      </c>
      <c r="AV111" s="23" t="s">
        <v>229</v>
      </c>
      <c r="AX111" s="23" t="s">
        <v>215</v>
      </c>
      <c r="AZ111" s="23" t="s">
        <v>215</v>
      </c>
      <c r="BB111" s="23" t="s">
        <v>229</v>
      </c>
      <c r="BD111" s="23" t="s">
        <v>215</v>
      </c>
      <c r="BF111" s="23" t="s">
        <v>215</v>
      </c>
      <c r="BH111" s="23" t="s">
        <v>229</v>
      </c>
      <c r="BJ111" s="23" t="s">
        <v>215</v>
      </c>
      <c r="BL111" s="23" t="s">
        <v>215</v>
      </c>
      <c r="BN111" s="23" t="s">
        <v>229</v>
      </c>
      <c r="BP111" s="23" t="s">
        <v>215</v>
      </c>
      <c r="BR111" s="23" t="s">
        <v>8</v>
      </c>
    </row>
    <row r="112" spans="1:134">
      <c r="A112" s="25" t="str">
        <f t="shared" si="9"/>
        <v>B3+1suff</v>
      </c>
      <c r="B112" t="s">
        <v>224</v>
      </c>
      <c r="C112" t="s">
        <v>228</v>
      </c>
      <c r="D112" t="str">
        <f t="shared" si="6"/>
        <v/>
      </c>
      <c r="E112" t="s">
        <v>32</v>
      </c>
      <c r="F112" t="s">
        <v>226</v>
      </c>
      <c r="G112" t="s">
        <v>217</v>
      </c>
      <c r="H112" t="s">
        <v>226</v>
      </c>
      <c r="I112" t="s">
        <v>217</v>
      </c>
      <c r="K112" t="s">
        <v>217</v>
      </c>
      <c r="L112" t="s">
        <v>226</v>
      </c>
      <c r="M112" t="s">
        <v>217</v>
      </c>
      <c r="N112" t="s">
        <v>226</v>
      </c>
      <c r="O112" t="s">
        <v>217</v>
      </c>
      <c r="Q112" t="s">
        <v>217</v>
      </c>
      <c r="R112" t="s">
        <v>226</v>
      </c>
      <c r="S112" t="s">
        <v>217</v>
      </c>
      <c r="T112" t="s">
        <v>226</v>
      </c>
      <c r="U112" t="s">
        <v>217</v>
      </c>
      <c r="W112" t="s">
        <v>217</v>
      </c>
      <c r="X112" t="s">
        <v>226</v>
      </c>
      <c r="Y112" t="s">
        <v>217</v>
      </c>
      <c r="Z112" t="s">
        <v>226</v>
      </c>
      <c r="AA112" t="s">
        <v>217</v>
      </c>
      <c r="AC112" t="s">
        <v>217</v>
      </c>
      <c r="AD112" t="s">
        <v>226</v>
      </c>
      <c r="AE112" t="s">
        <v>217</v>
      </c>
      <c r="AF112" t="s">
        <v>226</v>
      </c>
      <c r="AG112" t="s">
        <v>217</v>
      </c>
      <c r="AI112" t="s">
        <v>217</v>
      </c>
      <c r="AJ112" t="s">
        <v>226</v>
      </c>
      <c r="AK112" t="s">
        <v>217</v>
      </c>
      <c r="AL112" t="s">
        <v>226</v>
      </c>
      <c r="AM112" t="s">
        <v>217</v>
      </c>
      <c r="AO112" t="s">
        <v>217</v>
      </c>
      <c r="AP112" t="s">
        <v>226</v>
      </c>
      <c r="AQ112" t="s">
        <v>217</v>
      </c>
      <c r="AR112" t="s">
        <v>226</v>
      </c>
      <c r="AS112" t="s">
        <v>217</v>
      </c>
      <c r="AU112" t="s">
        <v>217</v>
      </c>
      <c r="AV112" t="s">
        <v>226</v>
      </c>
      <c r="AW112" t="s">
        <v>217</v>
      </c>
      <c r="AX112" t="s">
        <v>226</v>
      </c>
      <c r="AY112" t="s">
        <v>217</v>
      </c>
      <c r="BA112" t="s">
        <v>217</v>
      </c>
      <c r="BB112" t="s">
        <v>226</v>
      </c>
      <c r="BC112" t="s">
        <v>217</v>
      </c>
      <c r="BD112" t="s">
        <v>226</v>
      </c>
      <c r="BE112" t="s">
        <v>217</v>
      </c>
      <c r="BG112" t="s">
        <v>217</v>
      </c>
      <c r="BH112" t="s">
        <v>226</v>
      </c>
      <c r="BI112" t="s">
        <v>217</v>
      </c>
      <c r="BJ112" t="s">
        <v>226</v>
      </c>
      <c r="BK112" t="s">
        <v>217</v>
      </c>
      <c r="BM112" t="s">
        <v>217</v>
      </c>
      <c r="BN112" t="s">
        <v>226</v>
      </c>
      <c r="BO112" t="s">
        <v>217</v>
      </c>
      <c r="BP112" t="s">
        <v>226</v>
      </c>
      <c r="BQ112" t="s">
        <v>217</v>
      </c>
      <c r="BR112" t="s">
        <v>8</v>
      </c>
    </row>
    <row r="113" spans="1:70">
      <c r="A113" s="25" t="str">
        <f t="shared" si="9"/>
        <v>B3+1Space</v>
      </c>
      <c r="B113" t="s">
        <v>224</v>
      </c>
      <c r="C113" t="s">
        <v>228</v>
      </c>
      <c r="D113" t="str">
        <f t="shared" si="6"/>
        <v/>
      </c>
      <c r="E113" t="s">
        <v>7</v>
      </c>
      <c r="K113" t="s">
        <v>8</v>
      </c>
      <c r="Q113" t="s">
        <v>8</v>
      </c>
      <c r="W113" t="s">
        <v>8</v>
      </c>
      <c r="AC113" t="s">
        <v>8</v>
      </c>
      <c r="AI113" t="s">
        <v>8</v>
      </c>
      <c r="AO113" t="s">
        <v>8</v>
      </c>
      <c r="AU113" t="s">
        <v>8</v>
      </c>
      <c r="BA113" t="s">
        <v>8</v>
      </c>
      <c r="BG113" t="s">
        <v>8</v>
      </c>
      <c r="BM113" t="s">
        <v>8</v>
      </c>
      <c r="BQ113"/>
      <c r="BR113" t="s">
        <v>8</v>
      </c>
    </row>
    <row r="114" spans="1:70" s="27" customFormat="1" ht="15.75" thickBot="1">
      <c r="A114" s="26" t="str">
        <f t="shared" si="9"/>
        <v>B3+1Bar</v>
      </c>
      <c r="B114" s="27" t="s">
        <v>224</v>
      </c>
      <c r="C114" s="27" t="s">
        <v>228</v>
      </c>
      <c r="D114" s="27" t="str">
        <f t="shared" si="6"/>
        <v/>
      </c>
      <c r="E114" s="27" t="s">
        <v>9</v>
      </c>
      <c r="AC114" s="27" t="s">
        <v>10</v>
      </c>
      <c r="BA114" s="27" t="s">
        <v>10</v>
      </c>
      <c r="BR114" s="27" t="s">
        <v>8</v>
      </c>
    </row>
    <row r="115" spans="1:70" s="23" customFormat="1">
      <c r="A115" s="22" t="str">
        <f t="shared" ref="A115:A126" si="10">C115&amp;E115</f>
        <v>B5+1_(5pref</v>
      </c>
      <c r="B115" s="23" t="s">
        <v>224</v>
      </c>
      <c r="C115" s="23" t="s">
        <v>230</v>
      </c>
      <c r="D115" s="23" t="str">
        <f t="shared" si="6"/>
        <v>B5+1_(5</v>
      </c>
      <c r="E115" s="23" t="s">
        <v>0</v>
      </c>
      <c r="F115" s="23" t="s">
        <v>231</v>
      </c>
      <c r="H115" s="23" t="s">
        <v>215</v>
      </c>
      <c r="J115" s="23" t="s">
        <v>215</v>
      </c>
      <c r="L115" s="23" t="s">
        <v>215</v>
      </c>
      <c r="N115" s="23" t="s">
        <v>215</v>
      </c>
      <c r="P115" s="23" t="s">
        <v>231</v>
      </c>
      <c r="R115" s="23" t="s">
        <v>215</v>
      </c>
      <c r="T115" s="23" t="s">
        <v>215</v>
      </c>
      <c r="V115" s="23" t="s">
        <v>215</v>
      </c>
      <c r="X115" s="23" t="s">
        <v>215</v>
      </c>
      <c r="Z115" s="23" t="s">
        <v>231</v>
      </c>
      <c r="AB115" s="23" t="s">
        <v>215</v>
      </c>
      <c r="AD115" s="23" t="s">
        <v>215</v>
      </c>
      <c r="AF115" s="23" t="s">
        <v>215</v>
      </c>
      <c r="AH115" s="23" t="s">
        <v>215</v>
      </c>
      <c r="AJ115" s="23" t="s">
        <v>231</v>
      </c>
      <c r="AL115" s="23" t="s">
        <v>215</v>
      </c>
      <c r="AN115" s="23" t="s">
        <v>215</v>
      </c>
      <c r="AP115" s="23" t="s">
        <v>215</v>
      </c>
      <c r="AR115" s="23" t="s">
        <v>215</v>
      </c>
      <c r="AT115" s="23" t="s">
        <v>231</v>
      </c>
      <c r="AV115" s="23" t="s">
        <v>215</v>
      </c>
      <c r="AX115" s="23" t="s">
        <v>215</v>
      </c>
      <c r="AZ115" s="23" t="s">
        <v>215</v>
      </c>
      <c r="BB115" s="23" t="s">
        <v>215</v>
      </c>
      <c r="BD115" s="23" t="s">
        <v>231</v>
      </c>
      <c r="BF115" s="23" t="s">
        <v>215</v>
      </c>
      <c r="BH115" s="23" t="s">
        <v>215</v>
      </c>
      <c r="BJ115" s="23" t="s">
        <v>215</v>
      </c>
      <c r="BL115" s="23" t="s">
        <v>215</v>
      </c>
      <c r="BN115" s="23" t="s">
        <v>231</v>
      </c>
      <c r="BP115" s="23" t="s">
        <v>215</v>
      </c>
      <c r="BR115" s="23" t="s">
        <v>8</v>
      </c>
    </row>
    <row r="116" spans="1:70">
      <c r="A116" s="25" t="str">
        <f t="shared" si="10"/>
        <v>B5+1_(5suff</v>
      </c>
      <c r="B116" t="s">
        <v>224</v>
      </c>
      <c r="C116" t="s">
        <v>230</v>
      </c>
      <c r="D116" t="str">
        <f t="shared" si="6"/>
        <v/>
      </c>
      <c r="E116" t="s">
        <v>32</v>
      </c>
      <c r="F116" t="s">
        <v>226</v>
      </c>
      <c r="G116" t="s">
        <v>217</v>
      </c>
      <c r="H116" t="s">
        <v>226</v>
      </c>
      <c r="I116" t="s">
        <v>217</v>
      </c>
      <c r="J116" t="s">
        <v>226</v>
      </c>
      <c r="K116" t="s">
        <v>217</v>
      </c>
      <c r="L116" t="s">
        <v>226</v>
      </c>
      <c r="M116" t="s">
        <v>217</v>
      </c>
      <c r="O116" t="s">
        <v>217</v>
      </c>
      <c r="P116" t="s">
        <v>226</v>
      </c>
      <c r="Q116" t="s">
        <v>217</v>
      </c>
      <c r="R116" t="s">
        <v>226</v>
      </c>
      <c r="S116" t="s">
        <v>217</v>
      </c>
      <c r="T116" t="s">
        <v>226</v>
      </c>
      <c r="U116" t="s">
        <v>217</v>
      </c>
      <c r="V116" t="s">
        <v>226</v>
      </c>
      <c r="W116" t="s">
        <v>217</v>
      </c>
      <c r="Y116" t="s">
        <v>217</v>
      </c>
      <c r="Z116" t="s">
        <v>226</v>
      </c>
      <c r="AA116" t="s">
        <v>217</v>
      </c>
      <c r="AB116" t="s">
        <v>226</v>
      </c>
      <c r="AC116" t="s">
        <v>217</v>
      </c>
      <c r="AD116" t="s">
        <v>226</v>
      </c>
      <c r="AE116" t="s">
        <v>217</v>
      </c>
      <c r="AF116" t="s">
        <v>226</v>
      </c>
      <c r="AG116" t="s">
        <v>217</v>
      </c>
      <c r="AI116" t="s">
        <v>217</v>
      </c>
      <c r="AJ116" t="s">
        <v>226</v>
      </c>
      <c r="AK116" t="s">
        <v>217</v>
      </c>
      <c r="AL116" t="s">
        <v>226</v>
      </c>
      <c r="AM116" t="s">
        <v>217</v>
      </c>
      <c r="AN116" t="s">
        <v>226</v>
      </c>
      <c r="AO116" t="s">
        <v>217</v>
      </c>
      <c r="AP116" t="s">
        <v>226</v>
      </c>
      <c r="AQ116" t="s">
        <v>217</v>
      </c>
      <c r="AS116" t="s">
        <v>217</v>
      </c>
      <c r="AT116" t="s">
        <v>226</v>
      </c>
      <c r="AU116" t="s">
        <v>217</v>
      </c>
      <c r="AV116" t="s">
        <v>226</v>
      </c>
      <c r="AW116" t="s">
        <v>217</v>
      </c>
      <c r="AX116" t="s">
        <v>226</v>
      </c>
      <c r="AY116" t="s">
        <v>217</v>
      </c>
      <c r="AZ116" t="s">
        <v>226</v>
      </c>
      <c r="BA116" t="s">
        <v>217</v>
      </c>
      <c r="BC116" t="s">
        <v>217</v>
      </c>
      <c r="BD116" t="s">
        <v>226</v>
      </c>
      <c r="BE116" t="s">
        <v>217</v>
      </c>
      <c r="BF116" t="s">
        <v>226</v>
      </c>
      <c r="BG116" t="s">
        <v>217</v>
      </c>
      <c r="BH116" t="s">
        <v>226</v>
      </c>
      <c r="BI116" t="s">
        <v>217</v>
      </c>
      <c r="BJ116" t="s">
        <v>226</v>
      </c>
      <c r="BK116" t="s">
        <v>217</v>
      </c>
      <c r="BM116" t="s">
        <v>217</v>
      </c>
      <c r="BN116" t="s">
        <v>226</v>
      </c>
      <c r="BO116" t="s">
        <v>217</v>
      </c>
      <c r="BP116" t="s">
        <v>226</v>
      </c>
      <c r="BQ116" t="s">
        <v>217</v>
      </c>
      <c r="BR116" t="s">
        <v>8</v>
      </c>
    </row>
    <row r="117" spans="1:70">
      <c r="A117" s="25" t="str">
        <f t="shared" si="10"/>
        <v>B5+1_(5Space</v>
      </c>
      <c r="B117" t="s">
        <v>224</v>
      </c>
      <c r="C117" t="s">
        <v>230</v>
      </c>
      <c r="D117" t="str">
        <f t="shared" si="6"/>
        <v/>
      </c>
      <c r="E117" t="s">
        <v>7</v>
      </c>
      <c r="O117" t="s">
        <v>8</v>
      </c>
      <c r="Y117" t="s">
        <v>8</v>
      </c>
      <c r="AI117" t="s">
        <v>8</v>
      </c>
      <c r="AS117" t="s">
        <v>8</v>
      </c>
      <c r="BC117" t="s">
        <v>8</v>
      </c>
      <c r="BM117" t="s">
        <v>8</v>
      </c>
      <c r="BQ117"/>
      <c r="BR117" t="s">
        <v>8</v>
      </c>
    </row>
    <row r="118" spans="1:70" s="27" customFormat="1" ht="15.75" thickBot="1">
      <c r="A118" s="26" t="str">
        <f t="shared" si="10"/>
        <v>B5+1_(5Bar</v>
      </c>
      <c r="B118" s="27" t="s">
        <v>224</v>
      </c>
      <c r="C118" s="27" t="s">
        <v>230</v>
      </c>
      <c r="D118" s="27" t="str">
        <f t="shared" si="6"/>
        <v/>
      </c>
      <c r="E118" s="27" t="s">
        <v>9</v>
      </c>
      <c r="BR118" s="27" t="s">
        <v>8</v>
      </c>
    </row>
    <row r="119" spans="1:70" s="23" customFormat="1">
      <c r="A119" s="22" t="str">
        <f t="shared" si="10"/>
        <v>B5+1_5/4pref</v>
      </c>
      <c r="B119" s="23" t="s">
        <v>224</v>
      </c>
      <c r="C119" s="23" t="s">
        <v>232</v>
      </c>
      <c r="D119" s="23" t="str">
        <f t="shared" si="6"/>
        <v>B5+1_5/4</v>
      </c>
      <c r="E119" s="23" t="s">
        <v>0</v>
      </c>
      <c r="F119" s="23" t="s">
        <v>215</v>
      </c>
      <c r="H119" s="23" t="s">
        <v>215</v>
      </c>
      <c r="J119" s="23" t="s">
        <v>215</v>
      </c>
      <c r="L119" s="23" t="s">
        <v>215</v>
      </c>
      <c r="N119" s="23" t="s">
        <v>215</v>
      </c>
      <c r="P119" s="23" t="s">
        <v>215</v>
      </c>
      <c r="R119" s="23" t="s">
        <v>215</v>
      </c>
      <c r="T119" s="23" t="s">
        <v>215</v>
      </c>
      <c r="V119" s="23" t="s">
        <v>215</v>
      </c>
      <c r="X119" s="23" t="s">
        <v>215</v>
      </c>
      <c r="Z119" s="23" t="s">
        <v>215</v>
      </c>
      <c r="AB119" s="23" t="s">
        <v>215</v>
      </c>
      <c r="AD119" s="23" t="s">
        <v>215</v>
      </c>
      <c r="AF119" s="23" t="s">
        <v>215</v>
      </c>
      <c r="AH119" s="23" t="s">
        <v>215</v>
      </c>
      <c r="AJ119" s="23" t="s">
        <v>215</v>
      </c>
      <c r="AL119" s="23" t="s">
        <v>215</v>
      </c>
      <c r="AN119" s="23" t="s">
        <v>215</v>
      </c>
      <c r="AP119" s="23" t="s">
        <v>215</v>
      </c>
      <c r="AR119" s="23" t="s">
        <v>215</v>
      </c>
      <c r="AT119" s="23" t="s">
        <v>215</v>
      </c>
      <c r="AV119" s="23" t="s">
        <v>215</v>
      </c>
      <c r="AX119" s="23" t="s">
        <v>215</v>
      </c>
      <c r="AZ119" s="23" t="s">
        <v>215</v>
      </c>
      <c r="BB119" s="23" t="s">
        <v>215</v>
      </c>
      <c r="BD119" s="23" t="s">
        <v>215</v>
      </c>
      <c r="BF119" s="23" t="s">
        <v>215</v>
      </c>
      <c r="BH119" s="23" t="s">
        <v>215</v>
      </c>
      <c r="BJ119" s="23" t="s">
        <v>215</v>
      </c>
      <c r="BL119" s="23" t="s">
        <v>215</v>
      </c>
      <c r="BN119" s="23" t="s">
        <v>215</v>
      </c>
      <c r="BP119" s="23" t="s">
        <v>215</v>
      </c>
      <c r="BR119" s="23" t="s">
        <v>8</v>
      </c>
    </row>
    <row r="120" spans="1:70">
      <c r="A120" s="25" t="str">
        <f t="shared" si="10"/>
        <v>B5+1_5/4suff</v>
      </c>
      <c r="B120" t="s">
        <v>224</v>
      </c>
      <c r="C120" t="s">
        <v>232</v>
      </c>
      <c r="D120" t="str">
        <f t="shared" si="6"/>
        <v/>
      </c>
      <c r="E120" t="s">
        <v>32</v>
      </c>
      <c r="F120" t="s">
        <v>226</v>
      </c>
      <c r="G120" t="s">
        <v>217</v>
      </c>
      <c r="H120" t="s">
        <v>226</v>
      </c>
      <c r="I120" t="s">
        <v>217</v>
      </c>
      <c r="J120" t="s">
        <v>226</v>
      </c>
      <c r="K120" t="s">
        <v>217</v>
      </c>
      <c r="L120" t="s">
        <v>226</v>
      </c>
      <c r="M120" t="s">
        <v>217</v>
      </c>
      <c r="O120" t="s">
        <v>217</v>
      </c>
      <c r="P120" t="s">
        <v>226</v>
      </c>
      <c r="Q120" t="s">
        <v>217</v>
      </c>
      <c r="R120" t="s">
        <v>226</v>
      </c>
      <c r="S120" t="s">
        <v>217</v>
      </c>
      <c r="T120" t="s">
        <v>226</v>
      </c>
      <c r="U120" t="s">
        <v>217</v>
      </c>
      <c r="V120" t="s">
        <v>226</v>
      </c>
      <c r="W120" t="s">
        <v>217</v>
      </c>
      <c r="Y120" t="s">
        <v>217</v>
      </c>
      <c r="Z120" t="s">
        <v>226</v>
      </c>
      <c r="AA120" t="s">
        <v>217</v>
      </c>
      <c r="AB120" t="s">
        <v>226</v>
      </c>
      <c r="AC120" t="s">
        <v>217</v>
      </c>
      <c r="AD120" t="s">
        <v>226</v>
      </c>
      <c r="AE120" t="s">
        <v>217</v>
      </c>
      <c r="AF120" t="s">
        <v>226</v>
      </c>
      <c r="AG120" t="s">
        <v>217</v>
      </c>
      <c r="AI120" t="s">
        <v>217</v>
      </c>
      <c r="AJ120" t="s">
        <v>226</v>
      </c>
      <c r="AK120" t="s">
        <v>217</v>
      </c>
      <c r="AL120" t="s">
        <v>226</v>
      </c>
      <c r="AM120" t="s">
        <v>217</v>
      </c>
      <c r="AN120" t="s">
        <v>226</v>
      </c>
      <c r="AO120" t="s">
        <v>217</v>
      </c>
      <c r="AP120" t="s">
        <v>226</v>
      </c>
      <c r="AQ120" t="s">
        <v>217</v>
      </c>
      <c r="AS120" t="s">
        <v>217</v>
      </c>
      <c r="AT120" t="s">
        <v>226</v>
      </c>
      <c r="AU120" t="s">
        <v>217</v>
      </c>
      <c r="AV120" t="s">
        <v>226</v>
      </c>
      <c r="AW120" t="s">
        <v>217</v>
      </c>
      <c r="AX120" t="s">
        <v>226</v>
      </c>
      <c r="AY120" t="s">
        <v>217</v>
      </c>
      <c r="AZ120" t="s">
        <v>226</v>
      </c>
      <c r="BA120" t="s">
        <v>217</v>
      </c>
      <c r="BC120" t="s">
        <v>217</v>
      </c>
      <c r="BD120" t="s">
        <v>226</v>
      </c>
      <c r="BE120" t="s">
        <v>217</v>
      </c>
      <c r="BF120" t="s">
        <v>226</v>
      </c>
      <c r="BG120" t="s">
        <v>217</v>
      </c>
      <c r="BH120" t="s">
        <v>226</v>
      </c>
      <c r="BI120" t="s">
        <v>217</v>
      </c>
      <c r="BJ120" t="s">
        <v>226</v>
      </c>
      <c r="BK120" t="s">
        <v>217</v>
      </c>
      <c r="BM120" t="s">
        <v>217</v>
      </c>
      <c r="BN120" t="s">
        <v>226</v>
      </c>
      <c r="BO120" t="s">
        <v>217</v>
      </c>
      <c r="BP120" t="s">
        <v>226</v>
      </c>
      <c r="BQ120" t="s">
        <v>217</v>
      </c>
      <c r="BR120" t="s">
        <v>8</v>
      </c>
    </row>
    <row r="121" spans="1:70">
      <c r="A121" s="25" t="str">
        <f t="shared" si="10"/>
        <v>B5+1_5/4Space</v>
      </c>
      <c r="B121" t="s">
        <v>224</v>
      </c>
      <c r="C121" t="s">
        <v>232</v>
      </c>
      <c r="D121" t="str">
        <f t="shared" si="6"/>
        <v/>
      </c>
      <c r="E121" t="s">
        <v>7</v>
      </c>
      <c r="O121" t="s">
        <v>8</v>
      </c>
      <c r="Y121" t="s">
        <v>8</v>
      </c>
      <c r="AI121" t="s">
        <v>8</v>
      </c>
      <c r="AS121" t="s">
        <v>8</v>
      </c>
      <c r="BC121" t="s">
        <v>8</v>
      </c>
      <c r="BM121" t="s">
        <v>8</v>
      </c>
      <c r="BQ121"/>
      <c r="BR121" t="s">
        <v>8</v>
      </c>
    </row>
    <row r="122" spans="1:70" s="27" customFormat="1" ht="15.75" thickBot="1">
      <c r="A122" s="26" t="str">
        <f t="shared" si="10"/>
        <v>B5+1_5/4Bar</v>
      </c>
      <c r="B122" s="27" t="s">
        <v>224</v>
      </c>
      <c r="C122" s="27" t="s">
        <v>232</v>
      </c>
      <c r="D122" s="27" t="str">
        <f t="shared" si="6"/>
        <v/>
      </c>
      <c r="E122" s="27" t="s">
        <v>9</v>
      </c>
      <c r="O122" s="27" t="s">
        <v>10</v>
      </c>
      <c r="Y122" s="27" t="s">
        <v>10</v>
      </c>
      <c r="AI122" s="27" t="s">
        <v>10</v>
      </c>
      <c r="AS122" s="27" t="s">
        <v>10</v>
      </c>
      <c r="BC122" s="27" t="s">
        <v>10</v>
      </c>
      <c r="BM122" s="27" t="s">
        <v>10</v>
      </c>
      <c r="BR122" s="27" t="s">
        <v>8</v>
      </c>
    </row>
    <row r="123" spans="1:70" s="23" customFormat="1">
      <c r="A123" s="22" t="str">
        <f t="shared" si="10"/>
        <v>Prog 3+5pref</v>
      </c>
      <c r="B123" s="23" t="s">
        <v>233</v>
      </c>
      <c r="C123" s="23" t="s">
        <v>234</v>
      </c>
      <c r="D123" s="23" t="str">
        <f t="shared" ref="D123:D126" si="11">IF(IF(C123&lt;&gt;C122,C123,"")=0,"",IF(C123&lt;&gt;C122,C123,""))</f>
        <v>Prog 3+5</v>
      </c>
      <c r="E123" s="23" t="s">
        <v>0</v>
      </c>
      <c r="F123" s="23" t="s">
        <v>215</v>
      </c>
      <c r="H123" s="23" t="s">
        <v>215</v>
      </c>
      <c r="J123" s="23" t="s">
        <v>215</v>
      </c>
      <c r="L123" s="23" t="s">
        <v>215</v>
      </c>
      <c r="N123" s="23" t="s">
        <v>215</v>
      </c>
      <c r="P123" s="23" t="s">
        <v>215</v>
      </c>
      <c r="R123" s="23" t="s">
        <v>215</v>
      </c>
      <c r="T123" s="23" t="s">
        <v>215</v>
      </c>
      <c r="V123" s="23" t="s">
        <v>215</v>
      </c>
      <c r="X123" s="23" t="s">
        <v>215</v>
      </c>
      <c r="Z123" s="23" t="s">
        <v>215</v>
      </c>
      <c r="AB123" s="23" t="s">
        <v>215</v>
      </c>
      <c r="AD123" s="23" t="s">
        <v>215</v>
      </c>
      <c r="AF123" s="23" t="s">
        <v>215</v>
      </c>
      <c r="AH123" s="23" t="s">
        <v>215</v>
      </c>
      <c r="AJ123" s="23" t="s">
        <v>215</v>
      </c>
      <c r="AL123" s="23" t="s">
        <v>215</v>
      </c>
      <c r="AN123" s="23" t="s">
        <v>215</v>
      </c>
      <c r="AP123" s="23" t="s">
        <v>215</v>
      </c>
      <c r="AR123" s="23" t="s">
        <v>215</v>
      </c>
      <c r="AT123" s="23" t="s">
        <v>215</v>
      </c>
      <c r="AV123" s="23" t="s">
        <v>215</v>
      </c>
      <c r="AX123" s="23" t="s">
        <v>215</v>
      </c>
      <c r="AZ123" s="23" t="s">
        <v>215</v>
      </c>
      <c r="BB123" s="23" t="s">
        <v>215</v>
      </c>
      <c r="BD123" s="23" t="s">
        <v>215</v>
      </c>
      <c r="BF123" s="23" t="s">
        <v>215</v>
      </c>
      <c r="BH123" s="23" t="s">
        <v>215</v>
      </c>
      <c r="BJ123" s="23" t="s">
        <v>215</v>
      </c>
      <c r="BL123" s="23" t="s">
        <v>215</v>
      </c>
      <c r="BN123" s="23" t="s">
        <v>215</v>
      </c>
      <c r="BP123" s="23" t="s">
        <v>215</v>
      </c>
      <c r="BR123" s="23" t="s">
        <v>8</v>
      </c>
    </row>
    <row r="124" spans="1:70">
      <c r="A124" s="25" t="str">
        <f t="shared" si="10"/>
        <v>Prog 3+5suff</v>
      </c>
      <c r="B124" t="s">
        <v>233</v>
      </c>
      <c r="C124" t="s">
        <v>234</v>
      </c>
      <c r="D124" t="str">
        <f t="shared" si="11"/>
        <v/>
      </c>
      <c r="E124" t="s">
        <v>32</v>
      </c>
      <c r="F124" t="s">
        <v>226</v>
      </c>
      <c r="G124" t="s">
        <v>217</v>
      </c>
      <c r="I124" t="s">
        <v>217</v>
      </c>
      <c r="J124" t="s">
        <v>226</v>
      </c>
      <c r="K124" t="s">
        <v>217</v>
      </c>
      <c r="M124" t="s">
        <v>217</v>
      </c>
      <c r="O124" t="s">
        <v>216</v>
      </c>
      <c r="P124" t="s">
        <v>226</v>
      </c>
      <c r="Q124" t="s">
        <v>217</v>
      </c>
      <c r="S124" t="s">
        <v>217</v>
      </c>
      <c r="T124" t="s">
        <v>226</v>
      </c>
      <c r="U124" t="s">
        <v>217</v>
      </c>
      <c r="W124" t="s">
        <v>217</v>
      </c>
      <c r="Y124" t="s">
        <v>216</v>
      </c>
      <c r="Z124" t="s">
        <v>226</v>
      </c>
      <c r="AA124" t="s">
        <v>217</v>
      </c>
      <c r="AC124" t="s">
        <v>217</v>
      </c>
      <c r="AD124" t="s">
        <v>226</v>
      </c>
      <c r="AE124" t="s">
        <v>217</v>
      </c>
      <c r="AG124" t="s">
        <v>217</v>
      </c>
      <c r="AI124" t="s">
        <v>216</v>
      </c>
      <c r="AJ124" t="s">
        <v>226</v>
      </c>
      <c r="AK124" t="s">
        <v>217</v>
      </c>
      <c r="AM124" t="s">
        <v>217</v>
      </c>
      <c r="AN124" t="s">
        <v>226</v>
      </c>
      <c r="AO124" t="s">
        <v>217</v>
      </c>
      <c r="AQ124" t="s">
        <v>217</v>
      </c>
      <c r="AS124" t="s">
        <v>216</v>
      </c>
      <c r="AT124" t="s">
        <v>226</v>
      </c>
      <c r="AU124" t="s">
        <v>217</v>
      </c>
      <c r="AW124" t="s">
        <v>217</v>
      </c>
      <c r="AX124" t="s">
        <v>226</v>
      </c>
      <c r="AY124" t="s">
        <v>217</v>
      </c>
      <c r="BA124" t="s">
        <v>217</v>
      </c>
      <c r="BC124" t="s">
        <v>216</v>
      </c>
      <c r="BD124" t="s">
        <v>226</v>
      </c>
      <c r="BE124" t="s">
        <v>217</v>
      </c>
      <c r="BG124" t="s">
        <v>217</v>
      </c>
      <c r="BH124" t="s">
        <v>226</v>
      </c>
      <c r="BI124" t="s">
        <v>217</v>
      </c>
      <c r="BK124" t="s">
        <v>217</v>
      </c>
      <c r="BM124" t="s">
        <v>216</v>
      </c>
      <c r="BN124" t="s">
        <v>226</v>
      </c>
      <c r="BO124" t="s">
        <v>217</v>
      </c>
      <c r="BQ124" t="s">
        <v>217</v>
      </c>
      <c r="BR124" t="s">
        <v>8</v>
      </c>
    </row>
    <row r="125" spans="1:70">
      <c r="A125" s="25" t="str">
        <f t="shared" si="10"/>
        <v>Prog 3+5Space</v>
      </c>
      <c r="B125" t="s">
        <v>233</v>
      </c>
      <c r="C125" t="s">
        <v>234</v>
      </c>
      <c r="D125" t="str">
        <f t="shared" si="11"/>
        <v/>
      </c>
      <c r="E125" t="s">
        <v>7</v>
      </c>
      <c r="I125" t="s">
        <v>8</v>
      </c>
      <c r="M125" t="s">
        <v>8</v>
      </c>
      <c r="S125" t="s">
        <v>8</v>
      </c>
      <c r="W125" t="s">
        <v>8</v>
      </c>
      <c r="AC125" t="s">
        <v>8</v>
      </c>
      <c r="AG125" t="s">
        <v>8</v>
      </c>
      <c r="AM125" t="s">
        <v>8</v>
      </c>
      <c r="AQ125" t="s">
        <v>8</v>
      </c>
      <c r="AW125" t="s">
        <v>8</v>
      </c>
      <c r="BA125" t="s">
        <v>8</v>
      </c>
      <c r="BG125" t="s">
        <v>8</v>
      </c>
      <c r="BK125" t="s">
        <v>8</v>
      </c>
      <c r="BQ125" t="s">
        <v>8</v>
      </c>
      <c r="BR125" t="s">
        <v>8</v>
      </c>
    </row>
    <row r="126" spans="1:70" s="27" customFormat="1" ht="15.75" thickBot="1">
      <c r="A126" s="26" t="str">
        <f t="shared" si="10"/>
        <v>Prog 3+5Bar</v>
      </c>
      <c r="B126" s="27" t="s">
        <v>233</v>
      </c>
      <c r="C126" s="27" t="s">
        <v>234</v>
      </c>
      <c r="D126" s="27" t="str">
        <f t="shared" si="11"/>
        <v/>
      </c>
      <c r="E126" s="27" t="s">
        <v>9</v>
      </c>
      <c r="O126" s="27" t="s">
        <v>10</v>
      </c>
      <c r="Y126" s="27" t="s">
        <v>10</v>
      </c>
      <c r="AI126" s="27" t="s">
        <v>10</v>
      </c>
      <c r="AS126" s="27" t="s">
        <v>10</v>
      </c>
      <c r="BC126" s="27" t="s">
        <v>10</v>
      </c>
      <c r="BM126" s="27" t="s">
        <v>10</v>
      </c>
      <c r="BR126" s="27" t="s">
        <v>8</v>
      </c>
    </row>
    <row r="127" spans="1:70" s="23" customFormat="1">
      <c r="A127" s="22" t="str">
        <f t="shared" ref="A127:A130" si="12">C127&amp;E127</f>
        <v>Prog 4+8pref</v>
      </c>
      <c r="B127" s="23" t="s">
        <v>233</v>
      </c>
      <c r="C127" s="23" t="s">
        <v>235</v>
      </c>
      <c r="D127" s="23" t="str">
        <f t="shared" ref="D127:D130" si="13">IF(IF(C127&lt;&gt;C126,C127,"")=0,"",IF(C127&lt;&gt;C126,C127,""))</f>
        <v>Prog 4+8</v>
      </c>
      <c r="E127" s="23" t="s">
        <v>0</v>
      </c>
      <c r="F127" s="23" t="s">
        <v>215</v>
      </c>
      <c r="H127" s="23" t="s">
        <v>215</v>
      </c>
      <c r="J127" s="23" t="s">
        <v>215</v>
      </c>
      <c r="L127" s="23" t="s">
        <v>215</v>
      </c>
      <c r="N127" s="23" t="s">
        <v>215</v>
      </c>
      <c r="P127" s="23" t="s">
        <v>215</v>
      </c>
      <c r="R127" s="23" t="s">
        <v>215</v>
      </c>
      <c r="T127" s="23" t="s">
        <v>215</v>
      </c>
      <c r="V127" s="23" t="s">
        <v>215</v>
      </c>
      <c r="X127" s="23" t="s">
        <v>215</v>
      </c>
      <c r="Z127" s="23" t="s">
        <v>215</v>
      </c>
      <c r="AB127" s="23" t="s">
        <v>215</v>
      </c>
      <c r="AD127" s="23" t="s">
        <v>215</v>
      </c>
      <c r="AF127" s="23" t="s">
        <v>215</v>
      </c>
      <c r="AH127" s="23" t="s">
        <v>215</v>
      </c>
      <c r="AJ127" s="23" t="s">
        <v>215</v>
      </c>
      <c r="AL127" s="23" t="s">
        <v>215</v>
      </c>
      <c r="AN127" s="23" t="s">
        <v>215</v>
      </c>
      <c r="AP127" s="23" t="s">
        <v>215</v>
      </c>
      <c r="AR127" s="23" t="s">
        <v>215</v>
      </c>
      <c r="AT127" s="23" t="s">
        <v>215</v>
      </c>
      <c r="AV127" s="23" t="s">
        <v>215</v>
      </c>
      <c r="AX127" s="23" t="s">
        <v>215</v>
      </c>
      <c r="AZ127" s="23" t="s">
        <v>215</v>
      </c>
      <c r="BB127" s="23" t="s">
        <v>215</v>
      </c>
      <c r="BD127" s="23" t="s">
        <v>215</v>
      </c>
      <c r="BF127" s="23" t="s">
        <v>215</v>
      </c>
      <c r="BH127" s="23" t="s">
        <v>215</v>
      </c>
      <c r="BJ127" s="23" t="s">
        <v>215</v>
      </c>
      <c r="BL127" s="23" t="s">
        <v>215</v>
      </c>
      <c r="BN127" s="23" t="s">
        <v>215</v>
      </c>
      <c r="BP127" s="23" t="s">
        <v>215</v>
      </c>
      <c r="BR127" s="23" t="s">
        <v>8</v>
      </c>
    </row>
    <row r="128" spans="1:70">
      <c r="A128" s="25" t="str">
        <f t="shared" si="12"/>
        <v>Prog 4+8suff</v>
      </c>
      <c r="B128" t="s">
        <v>233</v>
      </c>
      <c r="C128" t="s">
        <v>235</v>
      </c>
      <c r="D128" t="str">
        <f t="shared" si="13"/>
        <v/>
      </c>
      <c r="E128" t="s">
        <v>32</v>
      </c>
      <c r="F128" t="s">
        <v>226</v>
      </c>
      <c r="G128" t="s">
        <v>217</v>
      </c>
      <c r="I128" t="s">
        <v>217</v>
      </c>
      <c r="J128" t="s">
        <v>226</v>
      </c>
      <c r="K128" t="s">
        <v>217</v>
      </c>
      <c r="M128" t="s">
        <v>217</v>
      </c>
      <c r="N128" t="s">
        <v>226</v>
      </c>
      <c r="O128" t="s">
        <v>217</v>
      </c>
      <c r="Q128" t="s">
        <v>217</v>
      </c>
      <c r="R128" t="s">
        <v>226</v>
      </c>
      <c r="S128" t="s">
        <v>217</v>
      </c>
      <c r="U128" t="s">
        <v>217</v>
      </c>
      <c r="W128" t="s">
        <v>236</v>
      </c>
      <c r="X128" t="s">
        <v>226</v>
      </c>
      <c r="Y128" t="s">
        <v>217</v>
      </c>
      <c r="AA128" t="s">
        <v>217</v>
      </c>
      <c r="AB128" t="s">
        <v>226</v>
      </c>
      <c r="AC128" t="s">
        <v>217</v>
      </c>
      <c r="AE128" t="s">
        <v>217</v>
      </c>
      <c r="AF128" t="s">
        <v>226</v>
      </c>
      <c r="AG128" t="s">
        <v>217</v>
      </c>
      <c r="AI128" t="s">
        <v>217</v>
      </c>
      <c r="AJ128" t="s">
        <v>226</v>
      </c>
      <c r="AK128" t="s">
        <v>217</v>
      </c>
      <c r="AM128" t="s">
        <v>217</v>
      </c>
      <c r="AO128" t="s">
        <v>236</v>
      </c>
      <c r="AP128" t="s">
        <v>226</v>
      </c>
      <c r="AQ128" t="s">
        <v>217</v>
      </c>
      <c r="AS128" t="s">
        <v>217</v>
      </c>
      <c r="AT128" t="s">
        <v>226</v>
      </c>
      <c r="AU128" t="s">
        <v>217</v>
      </c>
      <c r="AW128" t="s">
        <v>217</v>
      </c>
      <c r="AX128" t="s">
        <v>226</v>
      </c>
      <c r="AY128" t="s">
        <v>217</v>
      </c>
      <c r="BA128" t="s">
        <v>217</v>
      </c>
      <c r="BB128" t="s">
        <v>226</v>
      </c>
      <c r="BC128" t="s">
        <v>217</v>
      </c>
      <c r="BE128" t="s">
        <v>217</v>
      </c>
      <c r="BG128" t="s">
        <v>236</v>
      </c>
      <c r="BH128" t="s">
        <v>226</v>
      </c>
      <c r="BI128" t="s">
        <v>217</v>
      </c>
      <c r="BK128" t="s">
        <v>217</v>
      </c>
      <c r="BL128" t="s">
        <v>226</v>
      </c>
      <c r="BM128" t="s">
        <v>217</v>
      </c>
      <c r="BO128" t="s">
        <v>217</v>
      </c>
      <c r="BP128" t="s">
        <v>226</v>
      </c>
      <c r="BQ128" t="s">
        <v>217</v>
      </c>
      <c r="BR128" t="s">
        <v>8</v>
      </c>
    </row>
    <row r="129" spans="1:70">
      <c r="A129" s="25" t="str">
        <f t="shared" si="12"/>
        <v>Prog 4+8Space</v>
      </c>
      <c r="B129" t="s">
        <v>233</v>
      </c>
      <c r="C129" t="s">
        <v>235</v>
      </c>
      <c r="D129" t="str">
        <f t="shared" si="13"/>
        <v/>
      </c>
      <c r="E129" t="s">
        <v>7</v>
      </c>
      <c r="I129" t="s">
        <v>8</v>
      </c>
      <c r="M129" t="s">
        <v>8</v>
      </c>
      <c r="Q129" t="s">
        <v>8</v>
      </c>
      <c r="U129" t="s">
        <v>8</v>
      </c>
      <c r="W129" t="s">
        <v>8</v>
      </c>
      <c r="AA129" t="s">
        <v>8</v>
      </c>
      <c r="AE129" t="s">
        <v>8</v>
      </c>
      <c r="AI129" t="s">
        <v>8</v>
      </c>
      <c r="AM129" t="s">
        <v>8</v>
      </c>
      <c r="AO129" t="s">
        <v>8</v>
      </c>
      <c r="AS129" t="s">
        <v>8</v>
      </c>
      <c r="AW129" t="s">
        <v>8</v>
      </c>
      <c r="BA129" t="s">
        <v>8</v>
      </c>
      <c r="BE129" t="s">
        <v>8</v>
      </c>
      <c r="BG129" t="s">
        <v>8</v>
      </c>
      <c r="BK129" t="s">
        <v>8</v>
      </c>
      <c r="BO129" t="s">
        <v>8</v>
      </c>
      <c r="BQ129"/>
      <c r="BR129" t="s">
        <v>8</v>
      </c>
    </row>
    <row r="130" spans="1:70" s="27" customFormat="1" ht="15.75" thickBot="1">
      <c r="A130" s="26" t="str">
        <f t="shared" si="12"/>
        <v>Prog 4+8Bar</v>
      </c>
      <c r="B130" s="27" t="s">
        <v>233</v>
      </c>
      <c r="C130" s="27" t="s">
        <v>235</v>
      </c>
      <c r="D130" s="27" t="str">
        <f t="shared" si="13"/>
        <v/>
      </c>
      <c r="E130" s="27" t="s">
        <v>9</v>
      </c>
      <c r="U130" s="27" t="s">
        <v>10</v>
      </c>
      <c r="W130" s="27" t="s">
        <v>10</v>
      </c>
      <c r="AM130" s="27" t="s">
        <v>10</v>
      </c>
      <c r="AO130" s="27" t="s">
        <v>10</v>
      </c>
      <c r="BE130" s="27" t="s">
        <v>10</v>
      </c>
      <c r="BG130" s="27" t="s">
        <v>10</v>
      </c>
      <c r="BR130" s="27" t="s">
        <v>8</v>
      </c>
    </row>
    <row r="131" spans="1:70" s="23" customFormat="1">
      <c r="A131" s="22" t="str">
        <f t="shared" ref="A131:A134" si="14">C131&amp;E131</f>
        <v>Prog 5+6pref</v>
      </c>
      <c r="B131" s="23" t="s">
        <v>233</v>
      </c>
      <c r="C131" s="23" t="s">
        <v>237</v>
      </c>
      <c r="D131" s="23" t="str">
        <f t="shared" ref="D131:D134" si="15">IF(IF(C131&lt;&gt;C130,C131,"")=0,"",IF(C131&lt;&gt;C130,C131,""))</f>
        <v>Prog 5+6</v>
      </c>
      <c r="E131" s="23" t="s">
        <v>0</v>
      </c>
      <c r="F131" s="23" t="s">
        <v>215</v>
      </c>
      <c r="H131" s="23" t="s">
        <v>215</v>
      </c>
      <c r="J131" s="23" t="s">
        <v>215</v>
      </c>
      <c r="L131" s="23" t="s">
        <v>215</v>
      </c>
      <c r="N131" s="23" t="s">
        <v>215</v>
      </c>
      <c r="P131" s="23" t="s">
        <v>215</v>
      </c>
      <c r="R131" s="23" t="s">
        <v>215</v>
      </c>
      <c r="T131" s="23" t="s">
        <v>215</v>
      </c>
      <c r="V131" s="23" t="s">
        <v>215</v>
      </c>
      <c r="X131" s="23" t="s">
        <v>215</v>
      </c>
      <c r="Z131" s="23" t="s">
        <v>215</v>
      </c>
      <c r="AB131" s="23" t="s">
        <v>215</v>
      </c>
      <c r="AD131" s="23" t="s">
        <v>215</v>
      </c>
      <c r="AF131" s="23" t="s">
        <v>215</v>
      </c>
      <c r="AH131" s="23" t="s">
        <v>215</v>
      </c>
      <c r="AJ131" s="23" t="s">
        <v>215</v>
      </c>
      <c r="AL131" s="23" t="s">
        <v>215</v>
      </c>
      <c r="AN131" s="23" t="s">
        <v>215</v>
      </c>
      <c r="AP131" s="23" t="s">
        <v>215</v>
      </c>
      <c r="AR131" s="23" t="s">
        <v>215</v>
      </c>
      <c r="AT131" s="23" t="s">
        <v>215</v>
      </c>
      <c r="AV131" s="23" t="s">
        <v>215</v>
      </c>
      <c r="AX131" s="23" t="s">
        <v>215</v>
      </c>
      <c r="AZ131" s="23" t="s">
        <v>215</v>
      </c>
      <c r="BB131" s="23" t="s">
        <v>215</v>
      </c>
      <c r="BD131" s="23" t="s">
        <v>215</v>
      </c>
      <c r="BF131" s="23" t="s">
        <v>215</v>
      </c>
      <c r="BH131" s="23" t="s">
        <v>215</v>
      </c>
      <c r="BJ131" s="23" t="s">
        <v>215</v>
      </c>
      <c r="BL131" s="23" t="s">
        <v>215</v>
      </c>
      <c r="BN131" s="23" t="s">
        <v>215</v>
      </c>
      <c r="BP131" s="23" t="s">
        <v>215</v>
      </c>
      <c r="BR131" s="23" t="s">
        <v>8</v>
      </c>
    </row>
    <row r="132" spans="1:70">
      <c r="A132" s="25" t="str">
        <f t="shared" si="14"/>
        <v>Prog 5+6suff</v>
      </c>
      <c r="B132" t="s">
        <v>233</v>
      </c>
      <c r="C132" t="s">
        <v>237</v>
      </c>
      <c r="D132" t="str">
        <f t="shared" si="15"/>
        <v/>
      </c>
      <c r="E132" t="s">
        <v>32</v>
      </c>
      <c r="F132" t="s">
        <v>226</v>
      </c>
      <c r="G132" t="s">
        <v>217</v>
      </c>
      <c r="I132" t="s">
        <v>217</v>
      </c>
      <c r="J132" t="s">
        <v>226</v>
      </c>
      <c r="K132" t="s">
        <v>217</v>
      </c>
      <c r="M132" t="s">
        <v>217</v>
      </c>
      <c r="O132" t="s">
        <v>238</v>
      </c>
      <c r="Q132" t="s">
        <v>238</v>
      </c>
      <c r="S132" t="s">
        <v>238</v>
      </c>
      <c r="U132" t="s">
        <v>217</v>
      </c>
      <c r="V132" t="s">
        <v>226</v>
      </c>
      <c r="W132" t="s">
        <v>217</v>
      </c>
      <c r="Y132" t="s">
        <v>217</v>
      </c>
      <c r="Z132" t="s">
        <v>226</v>
      </c>
      <c r="AA132" t="s">
        <v>217</v>
      </c>
      <c r="AC132" t="s">
        <v>217</v>
      </c>
      <c r="AE132" t="s">
        <v>238</v>
      </c>
      <c r="AG132" t="s">
        <v>238</v>
      </c>
      <c r="AI132" t="s">
        <v>238</v>
      </c>
      <c r="AK132" t="s">
        <v>217</v>
      </c>
      <c r="AL132" t="s">
        <v>226</v>
      </c>
      <c r="AM132" t="s">
        <v>217</v>
      </c>
      <c r="AO132" t="s">
        <v>217</v>
      </c>
      <c r="AP132" t="s">
        <v>226</v>
      </c>
      <c r="AQ132" t="s">
        <v>217</v>
      </c>
      <c r="AS132" t="s">
        <v>217</v>
      </c>
      <c r="AU132" t="s">
        <v>238</v>
      </c>
      <c r="AW132" t="s">
        <v>238</v>
      </c>
      <c r="AY132" t="s">
        <v>238</v>
      </c>
      <c r="BA132" t="s">
        <v>217</v>
      </c>
      <c r="BB132" t="s">
        <v>226</v>
      </c>
      <c r="BC132" t="s">
        <v>217</v>
      </c>
      <c r="BE132" t="s">
        <v>217</v>
      </c>
      <c r="BF132" t="s">
        <v>226</v>
      </c>
      <c r="BG132" t="s">
        <v>217</v>
      </c>
      <c r="BI132" t="s">
        <v>217</v>
      </c>
      <c r="BK132" t="s">
        <v>238</v>
      </c>
      <c r="BM132" t="s">
        <v>238</v>
      </c>
      <c r="BO132" t="s">
        <v>238</v>
      </c>
      <c r="BQ132" t="s">
        <v>217</v>
      </c>
      <c r="BR132" t="s">
        <v>8</v>
      </c>
    </row>
    <row r="133" spans="1:70">
      <c r="A133" s="25" t="str">
        <f t="shared" si="14"/>
        <v>Prog 5+6Space</v>
      </c>
      <c r="B133" t="s">
        <v>233</v>
      </c>
      <c r="C133" t="s">
        <v>237</v>
      </c>
      <c r="D133" t="str">
        <f t="shared" si="15"/>
        <v/>
      </c>
      <c r="E133" t="s">
        <v>7</v>
      </c>
      <c r="I133" t="s">
        <v>8</v>
      </c>
      <c r="M133" t="s">
        <v>8</v>
      </c>
      <c r="Q133" t="s">
        <v>8</v>
      </c>
      <c r="U133" t="s">
        <v>8</v>
      </c>
      <c r="Y133" t="s">
        <v>8</v>
      </c>
      <c r="AC133" t="s">
        <v>8</v>
      </c>
      <c r="AG133" t="s">
        <v>8</v>
      </c>
      <c r="AK133" t="s">
        <v>8</v>
      </c>
      <c r="AO133" t="s">
        <v>8</v>
      </c>
      <c r="AS133" t="s">
        <v>8</v>
      </c>
      <c r="AW133" t="s">
        <v>8</v>
      </c>
      <c r="BA133" t="s">
        <v>8</v>
      </c>
      <c r="BE133" t="s">
        <v>8</v>
      </c>
      <c r="BI133" t="s">
        <v>8</v>
      </c>
      <c r="BM133" t="s">
        <v>8</v>
      </c>
      <c r="BQ133" t="s">
        <v>8</v>
      </c>
      <c r="BR133" t="s">
        <v>8</v>
      </c>
    </row>
    <row r="134" spans="1:70" s="27" customFormat="1" ht="15.75" thickBot="1">
      <c r="A134" s="26" t="str">
        <f t="shared" si="14"/>
        <v>Prog 5+6Bar</v>
      </c>
      <c r="B134" s="27" t="s">
        <v>233</v>
      </c>
      <c r="C134" s="27" t="s">
        <v>237</v>
      </c>
      <c r="D134" s="27" t="str">
        <f t="shared" si="15"/>
        <v/>
      </c>
      <c r="E134" s="27" t="s">
        <v>9</v>
      </c>
      <c r="U134" s="27" t="s">
        <v>10</v>
      </c>
      <c r="AK134" s="27" t="s">
        <v>10</v>
      </c>
      <c r="BA134" s="27" t="s">
        <v>10</v>
      </c>
      <c r="BQ134" s="27" t="s">
        <v>10</v>
      </c>
      <c r="BR134" s="27" t="s">
        <v>8</v>
      </c>
    </row>
    <row r="135" spans="1:70"/>
    <row r="136" spans="1:70"/>
    <row r="137" spans="1:70"/>
    <row r="138" spans="1:70"/>
    <row r="139" spans="1:70"/>
    <row r="140" spans="1:70"/>
    <row r="141" spans="1:70"/>
    <row r="142" spans="1:70"/>
    <row r="143" spans="1:70"/>
    <row r="144" spans="1:70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BS114" xr:uid="{00000000-0009-0000-0000-000001000000}"/>
  <conditionalFormatting sqref="F5:BQ6 F7:BM7 F8:BQ9 F11:BN11 F12:BQ12 F13:BM14">
    <cfRule type="expression" dxfId="233" priority="664">
      <formula>F5=" "</formula>
    </cfRule>
  </conditionalFormatting>
  <conditionalFormatting sqref="BN7:CG7">
    <cfRule type="expression" dxfId="232" priority="662">
      <formula>BN7=" "</formula>
    </cfRule>
  </conditionalFormatting>
  <conditionalFormatting sqref="F10:BM10">
    <cfRule type="expression" dxfId="231" priority="661">
      <formula>F10=" "</formula>
    </cfRule>
  </conditionalFormatting>
  <conditionalFormatting sqref="BN10:BQ10">
    <cfRule type="expression" dxfId="230" priority="660">
      <formula>BN10=" "</formula>
    </cfRule>
  </conditionalFormatting>
  <conditionalFormatting sqref="BN14:BY14">
    <cfRule type="expression" dxfId="229" priority="659">
      <formula>BN14=" "</formula>
    </cfRule>
  </conditionalFormatting>
  <conditionalFormatting sqref="BO11:BZ11">
    <cfRule type="expression" dxfId="228" priority="658">
      <formula>BO11=" "</formula>
    </cfRule>
  </conditionalFormatting>
  <conditionalFormatting sqref="BN13:BY13">
    <cfRule type="expression" dxfId="227" priority="657">
      <formula>BN13=" "</formula>
    </cfRule>
  </conditionalFormatting>
  <conditionalFormatting sqref="BO23:BZ23">
    <cfRule type="expression" dxfId="226" priority="642">
      <formula>BO23=" "</formula>
    </cfRule>
  </conditionalFormatting>
  <conditionalFormatting sqref="BN25:BY25">
    <cfRule type="expression" dxfId="225" priority="641">
      <formula>BN25=" "</formula>
    </cfRule>
  </conditionalFormatting>
  <conditionalFormatting sqref="F19:BN19 F20:BQ20 F21:BM22">
    <cfRule type="expression" dxfId="224" priority="648">
      <formula>F19=" "</formula>
    </cfRule>
  </conditionalFormatting>
  <conditionalFormatting sqref="F15:BN15 F16:BQ16 F17:BM18">
    <cfRule type="expression" dxfId="223" priority="652">
      <formula>F15=" "</formula>
    </cfRule>
  </conditionalFormatting>
  <conditionalFormatting sqref="BN18:BY18">
    <cfRule type="expression" dxfId="222" priority="651">
      <formula>BN18=" "</formula>
    </cfRule>
  </conditionalFormatting>
  <conditionalFormatting sqref="BO15:BZ15">
    <cfRule type="expression" dxfId="221" priority="650">
      <formula>BO15=" "</formula>
    </cfRule>
  </conditionalFormatting>
  <conditionalFormatting sqref="BN17:BY17">
    <cfRule type="expression" dxfId="220" priority="649">
      <formula>BN17=" "</formula>
    </cfRule>
  </conditionalFormatting>
  <conditionalFormatting sqref="BN22:BY22">
    <cfRule type="expression" dxfId="219" priority="647">
      <formula>BN22=" "</formula>
    </cfRule>
  </conditionalFormatting>
  <conditionalFormatting sqref="BO19:BZ19">
    <cfRule type="expression" dxfId="218" priority="646">
      <formula>BO19=" "</formula>
    </cfRule>
  </conditionalFormatting>
  <conditionalFormatting sqref="BN21:BY21">
    <cfRule type="expression" dxfId="217" priority="645">
      <formula>BN21=" "</formula>
    </cfRule>
  </conditionalFormatting>
  <conditionalFormatting sqref="F23:BN23 F24:BQ24 F25:BM26">
    <cfRule type="expression" dxfId="216" priority="644">
      <formula>F23=" "</formula>
    </cfRule>
  </conditionalFormatting>
  <conditionalFormatting sqref="BN26:BY26">
    <cfRule type="expression" dxfId="215" priority="643">
      <formula>BN26=" "</formula>
    </cfRule>
  </conditionalFormatting>
  <conditionalFormatting sqref="I71:BN71 I72:BQ72 F73:BM74">
    <cfRule type="expression" dxfId="214" priority="576">
      <formula>F71=" "</formula>
    </cfRule>
  </conditionalFormatting>
  <conditionalFormatting sqref="F55:I57">
    <cfRule type="expression" dxfId="213" priority="560">
      <formula>F55=" "</formula>
    </cfRule>
  </conditionalFormatting>
  <conditionalFormatting sqref="BN57:BY57">
    <cfRule type="expression" dxfId="212" priority="561">
      <formula>BN57=" "</formula>
    </cfRule>
  </conditionalFormatting>
  <conditionalFormatting sqref="BN58:BY58">
    <cfRule type="expression" dxfId="211" priority="563">
      <formula>BN58=" "</formula>
    </cfRule>
  </conditionalFormatting>
  <conditionalFormatting sqref="BO55:BZ55">
    <cfRule type="expression" dxfId="210" priority="562">
      <formula>BO55=" "</formula>
    </cfRule>
  </conditionalFormatting>
  <conditionalFormatting sqref="BO27:BZ27">
    <cfRule type="expression" dxfId="209" priority="629">
      <formula>BO27=" "</formula>
    </cfRule>
  </conditionalFormatting>
  <conditionalFormatting sqref="BN29:BY29">
    <cfRule type="expression" dxfId="208" priority="628">
      <formula>BN29=" "</formula>
    </cfRule>
  </conditionalFormatting>
  <conditionalFormatting sqref="I27:BN27 I28:BQ28 F29:BM30">
    <cfRule type="expression" dxfId="207" priority="631">
      <formula>F27=" "</formula>
    </cfRule>
  </conditionalFormatting>
  <conditionalFormatting sqref="BN30:BY30">
    <cfRule type="expression" dxfId="206" priority="630">
      <formula>BN30=" "</formula>
    </cfRule>
  </conditionalFormatting>
  <conditionalFormatting sqref="BO39:BZ39 BO35:BZ35 BO31:BZ31">
    <cfRule type="expression" dxfId="205" priority="625">
      <formula>BO31=" "</formula>
    </cfRule>
  </conditionalFormatting>
  <conditionalFormatting sqref="BN41:BY41 BN37:BY37 BN33:BY33">
    <cfRule type="expression" dxfId="204" priority="624">
      <formula>BN33=" "</formula>
    </cfRule>
  </conditionalFormatting>
  <conditionalFormatting sqref="J39:BN39 F42:BM42 F35:BN35 F37:BM38 F31:BN31 F32:BQ32 F33:BM34 F36:BQ36 F41:J41 L41:BM41 L40:BQ40">
    <cfRule type="expression" dxfId="203" priority="627">
      <formula>F31=" "</formula>
    </cfRule>
  </conditionalFormatting>
  <conditionalFormatting sqref="BN42:BY42 BN38:BY38 BN34:BY34">
    <cfRule type="expression" dxfId="202" priority="626">
      <formula>BN34=" "</formula>
    </cfRule>
  </conditionalFormatting>
  <conditionalFormatting sqref="F27:H28">
    <cfRule type="expression" dxfId="201" priority="623">
      <formula>F27=" "</formula>
    </cfRule>
  </conditionalFormatting>
  <conditionalFormatting sqref="K40:K41">
    <cfRule type="expression" dxfId="200" priority="622">
      <formula>K40=" "</formula>
    </cfRule>
  </conditionalFormatting>
  <conditionalFormatting sqref="F39:I40">
    <cfRule type="expression" dxfId="199" priority="621">
      <formula>F39=" "</formula>
    </cfRule>
  </conditionalFormatting>
  <conditionalFormatting sqref="J40">
    <cfRule type="expression" dxfId="198" priority="620">
      <formula>J40=" "</formula>
    </cfRule>
  </conditionalFormatting>
  <conditionalFormatting sqref="F59:I60">
    <cfRule type="expression" dxfId="197" priority="582">
      <formula>F59=" "</formula>
    </cfRule>
  </conditionalFormatting>
  <conditionalFormatting sqref="J60">
    <cfRule type="expression" dxfId="196" priority="581">
      <formula>J60=" "</formula>
    </cfRule>
  </conditionalFormatting>
  <conditionalFormatting sqref="BN74:BY74">
    <cfRule type="expression" dxfId="195" priority="575">
      <formula>BN74=" "</formula>
    </cfRule>
  </conditionalFormatting>
  <conditionalFormatting sqref="BO47:BZ47">
    <cfRule type="expression" dxfId="194" priority="590">
      <formula>BO47=" "</formula>
    </cfRule>
  </conditionalFormatting>
  <conditionalFormatting sqref="BN49:BY49">
    <cfRule type="expression" dxfId="193" priority="589">
      <formula>BN49=" "</formula>
    </cfRule>
  </conditionalFormatting>
  <conditionalFormatting sqref="J59:BN59 F62:BM62 F51:BN51 F52:BQ52 F53:BM54 F61:J61 L61:BM61 L60:BQ60">
    <cfRule type="expression" dxfId="192" priority="588">
      <formula>F51=" "</formula>
    </cfRule>
  </conditionalFormatting>
  <conditionalFormatting sqref="BN62:BY62 BN54:BY54">
    <cfRule type="expression" dxfId="191" priority="587">
      <formula>BN54=" "</formula>
    </cfRule>
  </conditionalFormatting>
  <conditionalFormatting sqref="BO59:BZ59 BO51:BZ51">
    <cfRule type="expression" dxfId="190" priority="586">
      <formula>BO51=" "</formula>
    </cfRule>
  </conditionalFormatting>
  <conditionalFormatting sqref="BN61:BY61 BN53:BY53">
    <cfRule type="expression" dxfId="189" priority="585">
      <formula>BN53=" "</formula>
    </cfRule>
  </conditionalFormatting>
  <conditionalFormatting sqref="F47:H48">
    <cfRule type="expression" dxfId="188" priority="584">
      <formula>F47=" "</formula>
    </cfRule>
  </conditionalFormatting>
  <conditionalFormatting sqref="K60:K61">
    <cfRule type="expression" dxfId="187" priority="583">
      <formula>K60=" "</formula>
    </cfRule>
  </conditionalFormatting>
  <conditionalFormatting sqref="J55:BN55 J56:BQ56 F58:BM58 J57:BM57">
    <cfRule type="expression" dxfId="186" priority="564">
      <formula>F55=" "</formula>
    </cfRule>
  </conditionalFormatting>
  <conditionalFormatting sqref="BO43:BZ43">
    <cfRule type="expression" dxfId="185" priority="594">
      <formula>BO43=" "</formula>
    </cfRule>
  </conditionalFormatting>
  <conditionalFormatting sqref="BN45:BY45">
    <cfRule type="expression" dxfId="184" priority="593">
      <formula>BN45=" "</formula>
    </cfRule>
  </conditionalFormatting>
  <conditionalFormatting sqref="F43:BN43 F44:BQ44 F45:BM46">
    <cfRule type="expression" dxfId="183" priority="596">
      <formula>F43=" "</formula>
    </cfRule>
  </conditionalFormatting>
  <conditionalFormatting sqref="BN46:BY46">
    <cfRule type="expression" dxfId="182" priority="595">
      <formula>BN46=" "</formula>
    </cfRule>
  </conditionalFormatting>
  <conditionalFormatting sqref="I47:BN47 I48:BQ48 F49:BM50">
    <cfRule type="expression" dxfId="181" priority="592">
      <formula>F47=" "</formula>
    </cfRule>
  </conditionalFormatting>
  <conditionalFormatting sqref="BN50:BY50">
    <cfRule type="expression" dxfId="180" priority="591">
      <formula>BN50=" "</formula>
    </cfRule>
  </conditionalFormatting>
  <conditionalFormatting sqref="BO71:BZ71">
    <cfRule type="expression" dxfId="179" priority="574">
      <formula>BO71=" "</formula>
    </cfRule>
  </conditionalFormatting>
  <conditionalFormatting sqref="BN73:BY73">
    <cfRule type="expression" dxfId="178" priority="573">
      <formula>BN73=" "</formula>
    </cfRule>
  </conditionalFormatting>
  <conditionalFormatting sqref="BT83:BZ83 BO79:BZ79 BO75:BZ75">
    <cfRule type="expression" dxfId="177" priority="570">
      <formula>BO75=" "</formula>
    </cfRule>
  </conditionalFormatting>
  <conditionalFormatting sqref="BT85:BY85 BN81:BY81 BN77:BY77">
    <cfRule type="expression" dxfId="176" priority="569">
      <formula>BN77=" "</formula>
    </cfRule>
  </conditionalFormatting>
  <conditionalFormatting sqref="F79:BN79 F81:BM82 F75:BN75 F76:BQ76 F77:BM78 F85:H85 F80:BQ80 F86:BM86">
    <cfRule type="expression" dxfId="175" priority="572">
      <formula>F75=" "</formula>
    </cfRule>
  </conditionalFormatting>
  <conditionalFormatting sqref="BN82:BY82 BN78:BY78">
    <cfRule type="expression" dxfId="174" priority="571">
      <formula>BN78=" "</formula>
    </cfRule>
  </conditionalFormatting>
  <conditionalFormatting sqref="F71:H72">
    <cfRule type="expression" dxfId="173" priority="568">
      <formula>F71=" "</formula>
    </cfRule>
  </conditionalFormatting>
  <conditionalFormatting sqref="BN85:BP85">
    <cfRule type="expression" dxfId="172" priority="455">
      <formula>BN85=" "</formula>
    </cfRule>
  </conditionalFormatting>
  <conditionalFormatting sqref="F83:H83">
    <cfRule type="expression" dxfId="171" priority="566">
      <formula>F83=" "</formula>
    </cfRule>
  </conditionalFormatting>
  <conditionalFormatting sqref="BQ85:BS85">
    <cfRule type="expression" dxfId="170" priority="453">
      <formula>BQ85=" "</formula>
    </cfRule>
  </conditionalFormatting>
  <conditionalFormatting sqref="F63:I65">
    <cfRule type="expression" dxfId="169" priority="544">
      <formula>F63=" "</formula>
    </cfRule>
  </conditionalFormatting>
  <conditionalFormatting sqref="BN65:BY65">
    <cfRule type="expression" dxfId="168" priority="545">
      <formula>BN65=" "</formula>
    </cfRule>
  </conditionalFormatting>
  <conditionalFormatting sqref="BN66:BY66">
    <cfRule type="expression" dxfId="167" priority="547">
      <formula>BN66=" "</formula>
    </cfRule>
  </conditionalFormatting>
  <conditionalFormatting sqref="BO63:BZ63">
    <cfRule type="expression" dxfId="166" priority="546">
      <formula>BO63=" "</formula>
    </cfRule>
  </conditionalFormatting>
  <conditionalFormatting sqref="F67:I68">
    <cfRule type="expression" dxfId="165" priority="550">
      <formula>F67=" "</formula>
    </cfRule>
  </conditionalFormatting>
  <conditionalFormatting sqref="J68">
    <cfRule type="expression" dxfId="164" priority="549">
      <formula>J68=" "</formula>
    </cfRule>
  </conditionalFormatting>
  <conditionalFormatting sqref="J67:BN67 F70:BM70 F69:J69 L69:BM69 L68:BQ68">
    <cfRule type="expression" dxfId="163" priority="555">
      <formula>F67=" "</formula>
    </cfRule>
  </conditionalFormatting>
  <conditionalFormatting sqref="BN70:BY70">
    <cfRule type="expression" dxfId="162" priority="554">
      <formula>BN70=" "</formula>
    </cfRule>
  </conditionalFormatting>
  <conditionalFormatting sqref="BO67:BZ67">
    <cfRule type="expression" dxfId="161" priority="553">
      <formula>BO67=" "</formula>
    </cfRule>
  </conditionalFormatting>
  <conditionalFormatting sqref="BN69:BY69">
    <cfRule type="expression" dxfId="160" priority="552">
      <formula>BN69=" "</formula>
    </cfRule>
  </conditionalFormatting>
  <conditionalFormatting sqref="K68:K69">
    <cfRule type="expression" dxfId="159" priority="551">
      <formula>K68=" "</formula>
    </cfRule>
  </conditionalFormatting>
  <conditionalFormatting sqref="J63:BN63 J64:BQ64 F66:BM66 J65:BM65">
    <cfRule type="expression" dxfId="158" priority="548">
      <formula>F63=" "</formula>
    </cfRule>
  </conditionalFormatting>
  <conditionalFormatting sqref="I68">
    <cfRule type="expression" dxfId="157" priority="543">
      <formula>I68=" "</formula>
    </cfRule>
  </conditionalFormatting>
  <conditionalFormatting sqref="AP83:AR83">
    <cfRule type="expression" dxfId="156" priority="470">
      <formula>AP83=" "</formula>
    </cfRule>
  </conditionalFormatting>
  <conditionalFormatting sqref="AS85:AU85">
    <cfRule type="expression" dxfId="155" priority="469">
      <formula>AS85=" "</formula>
    </cfRule>
  </conditionalFormatting>
  <conditionalFormatting sqref="AM83:AO83">
    <cfRule type="expression" dxfId="154" priority="472">
      <formula>AM83=" "</formula>
    </cfRule>
  </conditionalFormatting>
  <conditionalFormatting sqref="AP85:AR85">
    <cfRule type="expression" dxfId="153" priority="471">
      <formula>AP85=" "</formula>
    </cfRule>
  </conditionalFormatting>
  <conditionalFormatting sqref="AS83:AU83">
    <cfRule type="expression" dxfId="152" priority="468">
      <formula>AS83=" "</formula>
    </cfRule>
  </conditionalFormatting>
  <conditionalFormatting sqref="AV85:AX85">
    <cfRule type="expression" dxfId="151" priority="467">
      <formula>AV85=" "</formula>
    </cfRule>
  </conditionalFormatting>
  <conditionalFormatting sqref="AV83:AX83">
    <cfRule type="expression" dxfId="150" priority="466">
      <formula>AV83=" "</formula>
    </cfRule>
  </conditionalFormatting>
  <conditionalFormatting sqref="BO91:BZ91">
    <cfRule type="expression" dxfId="149" priority="533">
      <formula>BO91=" "</formula>
    </cfRule>
  </conditionalFormatting>
  <conditionalFormatting sqref="BN93:BY93">
    <cfRule type="expression" dxfId="148" priority="532">
      <formula>BN93=" "</formula>
    </cfRule>
  </conditionalFormatting>
  <conditionalFormatting sqref="F93:J93 L93:BM93 L92:BQ92 J91:BQ91 F94:BM94">
    <cfRule type="expression" dxfId="147" priority="535">
      <formula>F91=" "</formula>
    </cfRule>
  </conditionalFormatting>
  <conditionalFormatting sqref="K92:BQ93">
    <cfRule type="expression" dxfId="146" priority="531">
      <formula>K92=" "</formula>
    </cfRule>
  </conditionalFormatting>
  <conditionalFormatting sqref="F92:I92 G91:I91">
    <cfRule type="expression" dxfId="145" priority="530">
      <formula>F91=" "</formula>
    </cfRule>
  </conditionalFormatting>
  <conditionalFormatting sqref="J92">
    <cfRule type="expression" dxfId="144" priority="529">
      <formula>J92=" "</formula>
    </cfRule>
  </conditionalFormatting>
  <conditionalFormatting sqref="I85:K85">
    <cfRule type="expression" dxfId="143" priority="493">
      <formula>I85=" "</formula>
    </cfRule>
  </conditionalFormatting>
  <conditionalFormatting sqref="I83:K83">
    <cfRule type="expression" dxfId="142" priority="492">
      <formula>I83=" "</formula>
    </cfRule>
  </conditionalFormatting>
  <conditionalFormatting sqref="L85:N85">
    <cfRule type="expression" dxfId="141" priority="491">
      <formula>L85=" "</formula>
    </cfRule>
  </conditionalFormatting>
  <conditionalFormatting sqref="L83:N83">
    <cfRule type="expression" dxfId="140" priority="490">
      <formula>L83=" "</formula>
    </cfRule>
  </conditionalFormatting>
  <conditionalFormatting sqref="O85:Q85">
    <cfRule type="expression" dxfId="139" priority="489">
      <formula>O85=" "</formula>
    </cfRule>
  </conditionalFormatting>
  <conditionalFormatting sqref="O83:Q83">
    <cfRule type="expression" dxfId="138" priority="488">
      <formula>O83=" "</formula>
    </cfRule>
  </conditionalFormatting>
  <conditionalFormatting sqref="R85:T85">
    <cfRule type="expression" dxfId="137" priority="487">
      <formula>R85=" "</formula>
    </cfRule>
  </conditionalFormatting>
  <conditionalFormatting sqref="R83:T83">
    <cfRule type="expression" dxfId="136" priority="486">
      <formula>R83=" "</formula>
    </cfRule>
  </conditionalFormatting>
  <conditionalFormatting sqref="U85:W85">
    <cfRule type="expression" dxfId="135" priority="485">
      <formula>U85=" "</formula>
    </cfRule>
  </conditionalFormatting>
  <conditionalFormatting sqref="U83:W83">
    <cfRule type="expression" dxfId="134" priority="484">
      <formula>U83=" "</formula>
    </cfRule>
  </conditionalFormatting>
  <conditionalFormatting sqref="X85:Z85">
    <cfRule type="expression" dxfId="133" priority="483">
      <formula>X85=" "</formula>
    </cfRule>
  </conditionalFormatting>
  <conditionalFormatting sqref="X83:Z83">
    <cfRule type="expression" dxfId="132" priority="482">
      <formula>X83=" "</formula>
    </cfRule>
  </conditionalFormatting>
  <conditionalFormatting sqref="AA85:AC85">
    <cfRule type="expression" dxfId="131" priority="481">
      <formula>AA85=" "</formula>
    </cfRule>
  </conditionalFormatting>
  <conditionalFormatting sqref="AA83:AC83">
    <cfRule type="expression" dxfId="130" priority="480">
      <formula>AA83=" "</formula>
    </cfRule>
  </conditionalFormatting>
  <conditionalFormatting sqref="AD85:AF85">
    <cfRule type="expression" dxfId="129" priority="479">
      <formula>AD85=" "</formula>
    </cfRule>
  </conditionalFormatting>
  <conditionalFormatting sqref="AD83:AF83">
    <cfRule type="expression" dxfId="128" priority="478">
      <formula>AD83=" "</formula>
    </cfRule>
  </conditionalFormatting>
  <conditionalFormatting sqref="AG85:AI85">
    <cfRule type="expression" dxfId="127" priority="477">
      <formula>AG85=" "</formula>
    </cfRule>
  </conditionalFormatting>
  <conditionalFormatting sqref="AG83:AI83">
    <cfRule type="expression" dxfId="126" priority="476">
      <formula>AG83=" "</formula>
    </cfRule>
  </conditionalFormatting>
  <conditionalFormatting sqref="AJ85:AL85">
    <cfRule type="expression" dxfId="125" priority="475">
      <formula>AJ85=" "</formula>
    </cfRule>
  </conditionalFormatting>
  <conditionalFormatting sqref="AJ83:AL83">
    <cfRule type="expression" dxfId="124" priority="474">
      <formula>AJ83=" "</formula>
    </cfRule>
  </conditionalFormatting>
  <conditionalFormatting sqref="AM85:AO85">
    <cfRule type="expression" dxfId="123" priority="473">
      <formula>AM85=" "</formula>
    </cfRule>
  </conditionalFormatting>
  <conditionalFormatting sqref="AY85:BA85">
    <cfRule type="expression" dxfId="122" priority="465">
      <formula>AY85=" "</formula>
    </cfRule>
  </conditionalFormatting>
  <conditionalFormatting sqref="AY83:BA83">
    <cfRule type="expression" dxfId="121" priority="464">
      <formula>AY83=" "</formula>
    </cfRule>
  </conditionalFormatting>
  <conditionalFormatting sqref="BB85:BD85">
    <cfRule type="expression" dxfId="120" priority="463">
      <formula>BB85=" "</formula>
    </cfRule>
  </conditionalFormatting>
  <conditionalFormatting sqref="BB83:BD83">
    <cfRule type="expression" dxfId="119" priority="462">
      <formula>BB83=" "</formula>
    </cfRule>
  </conditionalFormatting>
  <conditionalFormatting sqref="BE85:BG85">
    <cfRule type="expression" dxfId="118" priority="461">
      <formula>BE85=" "</formula>
    </cfRule>
  </conditionalFormatting>
  <conditionalFormatting sqref="BE83:BG83">
    <cfRule type="expression" dxfId="117" priority="460">
      <formula>BE83=" "</formula>
    </cfRule>
  </conditionalFormatting>
  <conditionalFormatting sqref="BH85:BJ85">
    <cfRule type="expression" dxfId="116" priority="459">
      <formula>BH85=" "</formula>
    </cfRule>
  </conditionalFormatting>
  <conditionalFormatting sqref="BH83:BJ83">
    <cfRule type="expression" dxfId="115" priority="458">
      <formula>BH83=" "</formula>
    </cfRule>
  </conditionalFormatting>
  <conditionalFormatting sqref="BK85:BM85">
    <cfRule type="expression" dxfId="114" priority="457">
      <formula>BK85=" "</formula>
    </cfRule>
  </conditionalFormatting>
  <conditionalFormatting sqref="BK83:BM83">
    <cfRule type="expression" dxfId="113" priority="456">
      <formula>BK83=" "</formula>
    </cfRule>
  </conditionalFormatting>
  <conditionalFormatting sqref="BR90:BY90">
    <cfRule type="expression" dxfId="112" priority="450">
      <formula>BR90=" "</formula>
    </cfRule>
  </conditionalFormatting>
  <conditionalFormatting sqref="BN83:BP83">
    <cfRule type="expression" dxfId="111" priority="454">
      <formula>BN83=" "</formula>
    </cfRule>
  </conditionalFormatting>
  <conditionalFormatting sqref="BT89:BY89">
    <cfRule type="expression" dxfId="110" priority="448">
      <formula>BT89=" "</formula>
    </cfRule>
  </conditionalFormatting>
  <conditionalFormatting sqref="BQ83:BS83 BR84:ED84">
    <cfRule type="expression" dxfId="109" priority="452">
      <formula>BQ83=" "</formula>
    </cfRule>
  </conditionalFormatting>
  <conditionalFormatting sqref="BT87:BZ87">
    <cfRule type="expression" dxfId="108" priority="449">
      <formula>BT87=" "</formula>
    </cfRule>
  </conditionalFormatting>
  <conditionalFormatting sqref="F89:H89 F90:BA90">
    <cfRule type="expression" dxfId="107" priority="451">
      <formula>F89=" "</formula>
    </cfRule>
  </conditionalFormatting>
  <conditionalFormatting sqref="F87:H88">
    <cfRule type="expression" dxfId="106" priority="447">
      <formula>F87=" "</formula>
    </cfRule>
  </conditionalFormatting>
  <conditionalFormatting sqref="I89:K89">
    <cfRule type="expression" dxfId="105" priority="446">
      <formula>I89=" "</formula>
    </cfRule>
  </conditionalFormatting>
  <conditionalFormatting sqref="I87:K88">
    <cfRule type="expression" dxfId="104" priority="445">
      <formula>I87=" "</formula>
    </cfRule>
  </conditionalFormatting>
  <conditionalFormatting sqref="L89:N89">
    <cfRule type="expression" dxfId="103" priority="444">
      <formula>L89=" "</formula>
    </cfRule>
  </conditionalFormatting>
  <conditionalFormatting sqref="L87:N88">
    <cfRule type="expression" dxfId="102" priority="443">
      <formula>L87=" "</formula>
    </cfRule>
  </conditionalFormatting>
  <conditionalFormatting sqref="O89:Q89">
    <cfRule type="expression" dxfId="101" priority="442">
      <formula>O89=" "</formula>
    </cfRule>
  </conditionalFormatting>
  <conditionalFormatting sqref="O87:Q88">
    <cfRule type="expression" dxfId="100" priority="441">
      <formula>O87=" "</formula>
    </cfRule>
  </conditionalFormatting>
  <conditionalFormatting sqref="R89:T89">
    <cfRule type="expression" dxfId="99" priority="440">
      <formula>R89=" "</formula>
    </cfRule>
  </conditionalFormatting>
  <conditionalFormatting sqref="R87:T88">
    <cfRule type="expression" dxfId="98" priority="439">
      <formula>R87=" "</formula>
    </cfRule>
  </conditionalFormatting>
  <conditionalFormatting sqref="U89:W89">
    <cfRule type="expression" dxfId="97" priority="438">
      <formula>U89=" "</formula>
    </cfRule>
  </conditionalFormatting>
  <conditionalFormatting sqref="U87:W88">
    <cfRule type="expression" dxfId="96" priority="437">
      <formula>U87=" "</formula>
    </cfRule>
  </conditionalFormatting>
  <conditionalFormatting sqref="X89:Z89">
    <cfRule type="expression" dxfId="95" priority="436">
      <formula>X89=" "</formula>
    </cfRule>
  </conditionalFormatting>
  <conditionalFormatting sqref="X87:Z88">
    <cfRule type="expression" dxfId="94" priority="435">
      <formula>X87=" "</formula>
    </cfRule>
  </conditionalFormatting>
  <conditionalFormatting sqref="AA89:AC89">
    <cfRule type="expression" dxfId="93" priority="434">
      <formula>AA89=" "</formula>
    </cfRule>
  </conditionalFormatting>
  <conditionalFormatting sqref="AA87:AC88">
    <cfRule type="expression" dxfId="92" priority="433">
      <formula>AA87=" "</formula>
    </cfRule>
  </conditionalFormatting>
  <conditionalFormatting sqref="AD89:AF89">
    <cfRule type="expression" dxfId="91" priority="432">
      <formula>AD89=" "</formula>
    </cfRule>
  </conditionalFormatting>
  <conditionalFormatting sqref="AD87:AF88">
    <cfRule type="expression" dxfId="90" priority="431">
      <formula>AD87=" "</formula>
    </cfRule>
  </conditionalFormatting>
  <conditionalFormatting sqref="AG89:AI89">
    <cfRule type="expression" dxfId="89" priority="430">
      <formula>AG89=" "</formula>
    </cfRule>
  </conditionalFormatting>
  <conditionalFormatting sqref="AG87:AI88">
    <cfRule type="expression" dxfId="88" priority="429">
      <formula>AG87=" "</formula>
    </cfRule>
  </conditionalFormatting>
  <conditionalFormatting sqref="AJ89:AL89">
    <cfRule type="expression" dxfId="87" priority="428">
      <formula>AJ89=" "</formula>
    </cfRule>
  </conditionalFormatting>
  <conditionalFormatting sqref="AJ87:AL88">
    <cfRule type="expression" dxfId="86" priority="427">
      <formula>AJ87=" "</formula>
    </cfRule>
  </conditionalFormatting>
  <conditionalFormatting sqref="AM89:AO89">
    <cfRule type="expression" dxfId="85" priority="426">
      <formula>AM89=" "</formula>
    </cfRule>
  </conditionalFormatting>
  <conditionalFormatting sqref="AM87:AO88">
    <cfRule type="expression" dxfId="84" priority="425">
      <formula>AM87=" "</formula>
    </cfRule>
  </conditionalFormatting>
  <conditionalFormatting sqref="AP89:AR89">
    <cfRule type="expression" dxfId="83" priority="424">
      <formula>AP89=" "</formula>
    </cfRule>
  </conditionalFormatting>
  <conditionalFormatting sqref="AP87:AR88">
    <cfRule type="expression" dxfId="82" priority="423">
      <formula>AP87=" "</formula>
    </cfRule>
  </conditionalFormatting>
  <conditionalFormatting sqref="AS89:AU89">
    <cfRule type="expression" dxfId="81" priority="422">
      <formula>AS89=" "</formula>
    </cfRule>
  </conditionalFormatting>
  <conditionalFormatting sqref="AS87:AU88">
    <cfRule type="expression" dxfId="80" priority="421">
      <formula>AS87=" "</formula>
    </cfRule>
  </conditionalFormatting>
  <conditionalFormatting sqref="AV89:AX89">
    <cfRule type="expression" dxfId="79" priority="420">
      <formula>AV89=" "</formula>
    </cfRule>
  </conditionalFormatting>
  <conditionalFormatting sqref="AV87:AX88">
    <cfRule type="expression" dxfId="78" priority="419">
      <formula>AV87=" "</formula>
    </cfRule>
  </conditionalFormatting>
  <conditionalFormatting sqref="AY89:BA89">
    <cfRule type="expression" dxfId="77" priority="418">
      <formula>AY89=" "</formula>
    </cfRule>
  </conditionalFormatting>
  <conditionalFormatting sqref="AY87:BA88">
    <cfRule type="expression" dxfId="76" priority="417">
      <formula>AY87=" "</formula>
    </cfRule>
  </conditionalFormatting>
  <conditionalFormatting sqref="BB89:BD89">
    <cfRule type="expression" dxfId="75" priority="416">
      <formula>BB89=" "</formula>
    </cfRule>
  </conditionalFormatting>
  <conditionalFormatting sqref="BB87:BD88">
    <cfRule type="expression" dxfId="74" priority="415">
      <formula>BB87=" "</formula>
    </cfRule>
  </conditionalFormatting>
  <conditionalFormatting sqref="BE89:BG89">
    <cfRule type="expression" dxfId="73" priority="414">
      <formula>BE89=" "</formula>
    </cfRule>
  </conditionalFormatting>
  <conditionalFormatting sqref="BE87:BG88">
    <cfRule type="expression" dxfId="72" priority="413">
      <formula>BE87=" "</formula>
    </cfRule>
  </conditionalFormatting>
  <conditionalFormatting sqref="BH89:BJ89">
    <cfRule type="expression" dxfId="71" priority="412">
      <formula>BH89=" "</formula>
    </cfRule>
  </conditionalFormatting>
  <conditionalFormatting sqref="BH87:BJ88">
    <cfRule type="expression" dxfId="70" priority="411">
      <formula>BH87=" "</formula>
    </cfRule>
  </conditionalFormatting>
  <conditionalFormatting sqref="BK89:BM89">
    <cfRule type="expression" dxfId="69" priority="410">
      <formula>BK89=" "</formula>
    </cfRule>
  </conditionalFormatting>
  <conditionalFormatting sqref="BK87:BM88">
    <cfRule type="expression" dxfId="68" priority="409">
      <formula>BK87=" "</formula>
    </cfRule>
  </conditionalFormatting>
  <conditionalFormatting sqref="BN89:BP89">
    <cfRule type="expression" dxfId="67" priority="408">
      <formula>BN89=" "</formula>
    </cfRule>
  </conditionalFormatting>
  <conditionalFormatting sqref="BN87:BP88">
    <cfRule type="expression" dxfId="66" priority="407">
      <formula>BN87=" "</formula>
    </cfRule>
  </conditionalFormatting>
  <conditionalFormatting sqref="BQ89:BS89">
    <cfRule type="expression" dxfId="65" priority="406">
      <formula>BQ89=" "</formula>
    </cfRule>
  </conditionalFormatting>
  <conditionalFormatting sqref="BQ87:BS88 BS88:ED88">
    <cfRule type="expression" dxfId="64" priority="405">
      <formula>BQ87=" "</formula>
    </cfRule>
  </conditionalFormatting>
  <conditionalFormatting sqref="F91">
    <cfRule type="expression" dxfId="63" priority="404">
      <formula>F91=" "</formula>
    </cfRule>
  </conditionalFormatting>
  <conditionalFormatting sqref="BJ102:CK102">
    <cfRule type="expression" dxfId="62" priority="382">
      <formula>BJ102=" "</formula>
    </cfRule>
  </conditionalFormatting>
  <conditionalFormatting sqref="BS100:ED100">
    <cfRule type="expression" dxfId="61" priority="377">
      <formula>BS100=" "</formula>
    </cfRule>
  </conditionalFormatting>
  <conditionalFormatting sqref="BO95:BZ95">
    <cfRule type="expression" dxfId="60" priority="400">
      <formula>BO95=" "</formula>
    </cfRule>
  </conditionalFormatting>
  <conditionalFormatting sqref="BN97:BY97">
    <cfRule type="expression" dxfId="59" priority="399">
      <formula>BN97=" "</formula>
    </cfRule>
  </conditionalFormatting>
  <conditionalFormatting sqref="F97:J97 L97:BM97 L96:BQ96 J95:BQ95 F98:BA98">
    <cfRule type="expression" dxfId="58" priority="402">
      <formula>F95=" "</formula>
    </cfRule>
  </conditionalFormatting>
  <conditionalFormatting sqref="F101:J101 L101:BM101 L100:BQ100 J99:BQ99 F102:BI102">
    <cfRule type="expression" dxfId="57" priority="394">
      <formula>F99=" "</formula>
    </cfRule>
  </conditionalFormatting>
  <conditionalFormatting sqref="K96:BQ97">
    <cfRule type="expression" dxfId="56" priority="398">
      <formula>K96=" "</formula>
    </cfRule>
  </conditionalFormatting>
  <conditionalFormatting sqref="F96:I96 G95:I95">
    <cfRule type="expression" dxfId="55" priority="397">
      <formula>F95=" "</formula>
    </cfRule>
  </conditionalFormatting>
  <conditionalFormatting sqref="J96">
    <cfRule type="expression" dxfId="54" priority="396">
      <formula>J96=" "</formula>
    </cfRule>
  </conditionalFormatting>
  <conditionalFormatting sqref="F95">
    <cfRule type="expression" dxfId="53" priority="395">
      <formula>F95=" "</formula>
    </cfRule>
  </conditionalFormatting>
  <conditionalFormatting sqref="BO99:BZ99">
    <cfRule type="expression" dxfId="52" priority="392">
      <formula>BO99=" "</formula>
    </cfRule>
  </conditionalFormatting>
  <conditionalFormatting sqref="BN101:BY101">
    <cfRule type="expression" dxfId="51" priority="391">
      <formula>BN101=" "</formula>
    </cfRule>
  </conditionalFormatting>
  <conditionalFormatting sqref="F99">
    <cfRule type="expression" dxfId="50" priority="387">
      <formula>F99=" "</formula>
    </cfRule>
  </conditionalFormatting>
  <conditionalFormatting sqref="K100:BQ101">
    <cfRule type="expression" dxfId="49" priority="390">
      <formula>K100=" "</formula>
    </cfRule>
  </conditionalFormatting>
  <conditionalFormatting sqref="F100:I100 G99:I99">
    <cfRule type="expression" dxfId="48" priority="389">
      <formula>F99=" "</formula>
    </cfRule>
  </conditionalFormatting>
  <conditionalFormatting sqref="J100">
    <cfRule type="expression" dxfId="47" priority="388">
      <formula>J100=" "</formula>
    </cfRule>
  </conditionalFormatting>
  <conditionalFormatting sqref="BN86:BY86">
    <cfRule type="expression" dxfId="46" priority="386">
      <formula>BN86=" "</formula>
    </cfRule>
  </conditionalFormatting>
  <conditionalFormatting sqref="BB90:BQ90">
    <cfRule type="expression" dxfId="45" priority="385">
      <formula>BB90=" "</formula>
    </cfRule>
  </conditionalFormatting>
  <conditionalFormatting sqref="BN94:CG94">
    <cfRule type="expression" dxfId="44" priority="384">
      <formula>BN94=" "</formula>
    </cfRule>
  </conditionalFormatting>
  <conditionalFormatting sqref="BB98:BY98">
    <cfRule type="expression" dxfId="43" priority="383">
      <formula>BB98=" "</formula>
    </cfRule>
  </conditionalFormatting>
  <conditionalFormatting sqref="F84:BQ84">
    <cfRule type="expression" dxfId="42" priority="381">
      <formula>F84=" "</formula>
    </cfRule>
  </conditionalFormatting>
  <conditionalFormatting sqref="BS92:ED92">
    <cfRule type="expression" dxfId="41" priority="379">
      <formula>BS92=" "</formula>
    </cfRule>
  </conditionalFormatting>
  <conditionalFormatting sqref="BS96:ED96">
    <cfRule type="expression" dxfId="40" priority="378">
      <formula>BS96=" "</formula>
    </cfRule>
  </conditionalFormatting>
  <conditionalFormatting sqref="BB114:BY114">
    <cfRule type="expression" dxfId="39" priority="183">
      <formula>BB114=" "</formula>
    </cfRule>
  </conditionalFormatting>
  <conditionalFormatting sqref="BZ114:CK114 BJ110:CK110 BJ106:CK106">
    <cfRule type="expression" dxfId="38" priority="279">
      <formula>BJ106=" "</formula>
    </cfRule>
  </conditionalFormatting>
  <conditionalFormatting sqref="BS112:ED112 BS108:ED108 BS104:ED104">
    <cfRule type="expression" dxfId="37" priority="278">
      <formula>BS104=" "</formula>
    </cfRule>
  </conditionalFormatting>
  <conditionalFormatting sqref="F113:J113 L113:BM113 L112:BQ112 J111:BQ111 F109:J109 L109:BM109 L108:BQ108 J107:BQ107 F110:BI110 F105:J105 L105:BM105 L104:BQ104 J103:BQ103 F106:BI106 F114:BA114">
    <cfRule type="expression" dxfId="36" priority="286">
      <formula>F103=" "</formula>
    </cfRule>
  </conditionalFormatting>
  <conditionalFormatting sqref="BO111:BZ111 BO107:BZ107 BO103:BZ103">
    <cfRule type="expression" dxfId="35" priority="285">
      <formula>BO103=" "</formula>
    </cfRule>
  </conditionalFormatting>
  <conditionalFormatting sqref="BN109:BY109 BN105:BY105 BN113:BY113">
    <cfRule type="expression" dxfId="34" priority="284">
      <formula>BN105=" "</formula>
    </cfRule>
  </conditionalFormatting>
  <conditionalFormatting sqref="F111 F107 F103">
    <cfRule type="expression" dxfId="33" priority="280">
      <formula>F103=" "</formula>
    </cfRule>
  </conditionalFormatting>
  <conditionalFormatting sqref="K112:BQ113 K108:BQ109 K104:BQ105">
    <cfRule type="expression" dxfId="32" priority="283">
      <formula>K104=" "</formula>
    </cfRule>
  </conditionalFormatting>
  <conditionalFormatting sqref="F112:I112 G111:I111 F108:I108 G107:I107 F104:I104 G103:I103">
    <cfRule type="expression" dxfId="31" priority="282">
      <formula>F103=" "</formula>
    </cfRule>
  </conditionalFormatting>
  <conditionalFormatting sqref="J112 J108 J104">
    <cfRule type="expression" dxfId="30" priority="281">
      <formula>J104=" "</formula>
    </cfRule>
  </conditionalFormatting>
  <conditionalFormatting sqref="BB126:BY126 BB122:BY122 BB118:BY118">
    <cfRule type="expression" dxfId="29" priority="48">
      <formula>BB118=" "</formula>
    </cfRule>
  </conditionalFormatting>
  <conditionalFormatting sqref="BZ126:CK126 BZ122:CK122 BZ118:CK118">
    <cfRule type="expression" dxfId="28" priority="50">
      <formula>BZ118=" "</formula>
    </cfRule>
  </conditionalFormatting>
  <conditionalFormatting sqref="BS124:ED124 BS120:ED120 BS116:ED116">
    <cfRule type="expression" dxfId="27" priority="49">
      <formula>BS116=" "</formula>
    </cfRule>
  </conditionalFormatting>
  <conditionalFormatting sqref="F125:J125 L125:BM125 L124:BQ124 J123:BQ123 F126:BA126 F121:J121 L121:BM121 L120:BQ120 J119:BQ119 F122:BA122 F117:J117 L117:BM117 L116:BQ116 J115:BQ115 F118:BA118">
    <cfRule type="expression" dxfId="26" priority="57">
      <formula>F115=" "</formula>
    </cfRule>
  </conditionalFormatting>
  <conditionalFormatting sqref="BO123:BZ123 BO119:BZ119 BO115:BZ115">
    <cfRule type="expression" dxfId="25" priority="56">
      <formula>BO115=" "</formula>
    </cfRule>
  </conditionalFormatting>
  <conditionalFormatting sqref="BN125:BY125 BN121:BY121 BN117:BY117">
    <cfRule type="expression" dxfId="24" priority="55">
      <formula>BN117=" "</formula>
    </cfRule>
  </conditionalFormatting>
  <conditionalFormatting sqref="F123 F119 F115">
    <cfRule type="expression" dxfId="23" priority="51">
      <formula>F115=" "</formula>
    </cfRule>
  </conditionalFormatting>
  <conditionalFormatting sqref="K124:BQ125 K120:BQ121 K116:BQ117">
    <cfRule type="expression" dxfId="22" priority="54">
      <formula>K116=" "</formula>
    </cfRule>
  </conditionalFormatting>
  <conditionalFormatting sqref="F124:I124 G123:I123 F120:I120 G119:I119 F116:I116 G115:I115">
    <cfRule type="expression" dxfId="21" priority="53">
      <formula>F115=" "</formula>
    </cfRule>
  </conditionalFormatting>
  <conditionalFormatting sqref="J124 J120 J116">
    <cfRule type="expression" dxfId="20" priority="52">
      <formula>J116=" "</formula>
    </cfRule>
  </conditionalFormatting>
  <conditionalFormatting sqref="BB130:BY130">
    <cfRule type="expression" dxfId="19" priority="28">
      <formula>BB130=" "</formula>
    </cfRule>
  </conditionalFormatting>
  <conditionalFormatting sqref="BZ130:CK130">
    <cfRule type="expression" dxfId="18" priority="30">
      <formula>BZ130=" "</formula>
    </cfRule>
  </conditionalFormatting>
  <conditionalFormatting sqref="BS128:ED128">
    <cfRule type="expression" dxfId="17" priority="29">
      <formula>BS128=" "</formula>
    </cfRule>
  </conditionalFormatting>
  <conditionalFormatting sqref="F129:J129 L129:BM129 L128:BQ128 J127:BQ127 F130:BA130">
    <cfRule type="expression" dxfId="16" priority="37">
      <formula>F127=" "</formula>
    </cfRule>
  </conditionalFormatting>
  <conditionalFormatting sqref="BO127:BZ127">
    <cfRule type="expression" dxfId="15" priority="36">
      <formula>BO127=" "</formula>
    </cfRule>
  </conditionalFormatting>
  <conditionalFormatting sqref="BN129:BY129">
    <cfRule type="expression" dxfId="14" priority="35">
      <formula>BN129=" "</formula>
    </cfRule>
  </conditionalFormatting>
  <conditionalFormatting sqref="F127">
    <cfRule type="expression" dxfId="13" priority="31">
      <formula>F127=" "</formula>
    </cfRule>
  </conditionalFormatting>
  <conditionalFormatting sqref="K128:BQ129">
    <cfRule type="expression" dxfId="12" priority="34">
      <formula>K128=" "</formula>
    </cfRule>
  </conditionalFormatting>
  <conditionalFormatting sqref="F128:I128 G127:I127">
    <cfRule type="expression" dxfId="11" priority="33">
      <formula>F127=" "</formula>
    </cfRule>
  </conditionalFormatting>
  <conditionalFormatting sqref="J128">
    <cfRule type="expression" dxfId="10" priority="32">
      <formula>J128=" "</formula>
    </cfRule>
  </conditionalFormatting>
  <conditionalFormatting sqref="BB134:BY134">
    <cfRule type="expression" dxfId="9" priority="1">
      <formula>BB134=" "</formula>
    </cfRule>
  </conditionalFormatting>
  <conditionalFormatting sqref="BZ134:CK134">
    <cfRule type="expression" dxfId="8" priority="3">
      <formula>BZ134=" "</formula>
    </cfRule>
  </conditionalFormatting>
  <conditionalFormatting sqref="BS132:ED132">
    <cfRule type="expression" dxfId="7" priority="2">
      <formula>BS132=" "</formula>
    </cfRule>
  </conditionalFormatting>
  <conditionalFormatting sqref="F133:J133 L133:BM133 L132:BQ132 J131:BQ131 F134:BA134">
    <cfRule type="expression" dxfId="6" priority="10">
      <formula>F131=" "</formula>
    </cfRule>
  </conditionalFormatting>
  <conditionalFormatting sqref="BO131:BZ131">
    <cfRule type="expression" dxfId="5" priority="9">
      <formula>BO131=" "</formula>
    </cfRule>
  </conditionalFormatting>
  <conditionalFormatting sqref="BN133:BY133">
    <cfRule type="expression" dxfId="4" priority="8">
      <formula>BN133=" "</formula>
    </cfRule>
  </conditionalFormatting>
  <conditionalFormatting sqref="F131">
    <cfRule type="expression" dxfId="3" priority="4">
      <formula>F131=" "</formula>
    </cfRule>
  </conditionalFormatting>
  <conditionalFormatting sqref="K132:BQ133">
    <cfRule type="expression" dxfId="2" priority="7">
      <formula>K132=" "</formula>
    </cfRule>
  </conditionalFormatting>
  <conditionalFormatting sqref="F132:I132 G131:I131">
    <cfRule type="expression" dxfId="1" priority="6">
      <formula>F131=" "</formula>
    </cfRule>
  </conditionalFormatting>
  <conditionalFormatting sqref="J132">
    <cfRule type="expression" dxfId="0" priority="5">
      <formula>J132=" "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S450"/>
  <sheetViews>
    <sheetView tabSelected="1" topLeftCell="A420" zoomScale="85" zoomScaleNormal="85" workbookViewId="0">
      <selection activeCell="D423" sqref="D423:D430"/>
    </sheetView>
  </sheetViews>
  <sheetFormatPr defaultRowHeight="15"/>
  <cols>
    <col min="2" max="2" width="11.5703125" bestFit="1" customWidth="1"/>
    <col min="3" max="3" width="26.42578125" customWidth="1"/>
    <col min="4" max="4" width="9.140625" style="57"/>
    <col min="21" max="21" width="9.140625" style="50"/>
    <col min="37" max="37" width="9.140625" style="50"/>
    <col min="53" max="53" width="9.140625" style="50"/>
    <col min="69" max="69" width="9.140625" style="50"/>
  </cols>
  <sheetData>
    <row r="1" spans="1:69">
      <c r="C1" t="s">
        <v>177</v>
      </c>
      <c r="D1" s="54"/>
      <c r="E1" t="s">
        <v>178</v>
      </c>
    </row>
    <row r="2" spans="1:69" s="6" customFormat="1">
      <c r="A2" s="5" t="s">
        <v>239</v>
      </c>
      <c r="B2" s="6" t="s">
        <v>180</v>
      </c>
      <c r="C2" s="6" t="s">
        <v>110</v>
      </c>
      <c r="D2" s="55" t="s">
        <v>240</v>
      </c>
      <c r="E2" s="6" t="s">
        <v>111</v>
      </c>
      <c r="F2" s="6" t="s">
        <v>112</v>
      </c>
      <c r="G2" s="6" t="s">
        <v>113</v>
      </c>
      <c r="H2" s="6" t="s">
        <v>114</v>
      </c>
      <c r="I2" s="6" t="s">
        <v>115</v>
      </c>
      <c r="J2" s="6" t="s">
        <v>116</v>
      </c>
      <c r="K2" s="6" t="s">
        <v>117</v>
      </c>
      <c r="L2" s="6" t="s">
        <v>118</v>
      </c>
      <c r="M2" s="6" t="s">
        <v>119</v>
      </c>
      <c r="N2" s="6" t="s">
        <v>120</v>
      </c>
      <c r="O2" s="6" t="s">
        <v>121</v>
      </c>
      <c r="P2" s="6" t="s">
        <v>122</v>
      </c>
      <c r="Q2" s="6" t="s">
        <v>123</v>
      </c>
      <c r="R2" s="6" t="s">
        <v>124</v>
      </c>
      <c r="S2" s="6" t="s">
        <v>125</v>
      </c>
      <c r="T2" s="6" t="s">
        <v>126</v>
      </c>
      <c r="U2" s="51" t="s">
        <v>127</v>
      </c>
      <c r="V2" s="6" t="s">
        <v>128</v>
      </c>
      <c r="W2" s="6" t="s">
        <v>129</v>
      </c>
      <c r="X2" s="6" t="s">
        <v>130</v>
      </c>
      <c r="Y2" s="6" t="s">
        <v>131</v>
      </c>
      <c r="Z2" s="6" t="s">
        <v>132</v>
      </c>
      <c r="AA2" s="6" t="s">
        <v>133</v>
      </c>
      <c r="AB2" s="6" t="s">
        <v>134</v>
      </c>
      <c r="AC2" s="6" t="s">
        <v>135</v>
      </c>
      <c r="AD2" s="6" t="s">
        <v>136</v>
      </c>
      <c r="AE2" s="6" t="s">
        <v>137</v>
      </c>
      <c r="AF2" s="6" t="s">
        <v>138</v>
      </c>
      <c r="AG2" s="6" t="s">
        <v>139</v>
      </c>
      <c r="AH2" s="6" t="s">
        <v>140</v>
      </c>
      <c r="AI2" s="6" t="s">
        <v>141</v>
      </c>
      <c r="AJ2" s="6" t="s">
        <v>142</v>
      </c>
      <c r="AK2" s="51" t="s">
        <v>143</v>
      </c>
      <c r="AL2" s="6" t="s">
        <v>144</v>
      </c>
      <c r="AM2" s="6" t="s">
        <v>145</v>
      </c>
      <c r="AN2" s="6" t="s">
        <v>146</v>
      </c>
      <c r="AO2" s="6" t="s">
        <v>147</v>
      </c>
      <c r="AP2" s="6" t="s">
        <v>148</v>
      </c>
      <c r="AQ2" s="6" t="s">
        <v>149</v>
      </c>
      <c r="AR2" s="6" t="s">
        <v>150</v>
      </c>
      <c r="AS2" s="6" t="s">
        <v>151</v>
      </c>
      <c r="AT2" s="6" t="s">
        <v>152</v>
      </c>
      <c r="AU2" s="6" t="s">
        <v>153</v>
      </c>
      <c r="AV2" s="6" t="s">
        <v>154</v>
      </c>
      <c r="AW2" s="6" t="s">
        <v>155</v>
      </c>
      <c r="AX2" s="6" t="s">
        <v>156</v>
      </c>
      <c r="AY2" s="6" t="s">
        <v>157</v>
      </c>
      <c r="AZ2" s="6" t="s">
        <v>158</v>
      </c>
      <c r="BA2" s="51" t="s">
        <v>159</v>
      </c>
      <c r="BB2" s="6" t="s">
        <v>160</v>
      </c>
      <c r="BC2" s="6" t="s">
        <v>161</v>
      </c>
      <c r="BD2" s="6" t="s">
        <v>162</v>
      </c>
      <c r="BE2" s="6" t="s">
        <v>163</v>
      </c>
      <c r="BF2" s="6" t="s">
        <v>164</v>
      </c>
      <c r="BG2" s="6" t="s">
        <v>165</v>
      </c>
      <c r="BH2" s="6" t="s">
        <v>166</v>
      </c>
      <c r="BI2" s="6" t="s">
        <v>167</v>
      </c>
      <c r="BJ2" s="6" t="s">
        <v>168</v>
      </c>
      <c r="BK2" s="6" t="s">
        <v>169</v>
      </c>
      <c r="BL2" s="6" t="s">
        <v>170</v>
      </c>
      <c r="BM2" s="6" t="s">
        <v>171</v>
      </c>
      <c r="BN2" s="6" t="s">
        <v>172</v>
      </c>
      <c r="BO2" s="6" t="s">
        <v>173</v>
      </c>
      <c r="BP2" s="6" t="s">
        <v>174</v>
      </c>
      <c r="BQ2" s="51"/>
    </row>
    <row r="3" spans="1:69" s="32" customFormat="1">
      <c r="A3" s="32" t="s">
        <v>182</v>
      </c>
      <c r="B3" s="32" t="s">
        <v>34</v>
      </c>
      <c r="C3" s="32" t="s">
        <v>103</v>
      </c>
      <c r="D3" s="56">
        <v>-1</v>
      </c>
      <c r="E3" s="32">
        <f>'Scale generator'!H35</f>
        <v>0</v>
      </c>
      <c r="F3" s="32">
        <f ca="1">'Scale generator'!I35</f>
        <v>3</v>
      </c>
      <c r="G3" s="32">
        <f ca="1">'Scale generator'!J35</f>
        <v>3</v>
      </c>
      <c r="H3" s="32">
        <f ca="1">'Scale generator'!K35</f>
        <v>5</v>
      </c>
      <c r="I3" s="32">
        <f ca="1">'Scale generator'!L35</f>
        <v>8</v>
      </c>
      <c r="J3" s="32">
        <f ca="1">'Scale generator'!M35</f>
        <v>9</v>
      </c>
      <c r="K3" s="32">
        <f ca="1">'Scale generator'!N35</f>
        <v>7</v>
      </c>
      <c r="L3" s="61">
        <f ca="1">'Scale generator'!O35</f>
        <v>9</v>
      </c>
      <c r="M3" t="s">
        <v>175</v>
      </c>
      <c r="N3" s="32">
        <f ca="1">'Scale generator'!Q35</f>
        <v>7</v>
      </c>
      <c r="O3" s="32">
        <f ca="1">'Scale generator'!R35</f>
        <v>9</v>
      </c>
      <c r="P3" s="32">
        <f ca="1">'Scale generator'!S35</f>
        <v>9</v>
      </c>
      <c r="Q3" s="32">
        <f ca="1">'Scale generator'!T35</f>
        <v>10</v>
      </c>
      <c r="R3" s="32">
        <f ca="1">'Scale generator'!U35</f>
        <v>7</v>
      </c>
      <c r="S3" s="32">
        <f ca="1">'Scale generator'!V35</f>
        <v>4</v>
      </c>
      <c r="T3" s="32">
        <f ca="1">'Scale generator'!W35</f>
        <v>3</v>
      </c>
      <c r="U3" s="52">
        <f ca="1">'Scale generator'!X35</f>
        <v>6</v>
      </c>
      <c r="V3" s="32">
        <f ca="1">'Scale generator'!Y35</f>
        <v>7</v>
      </c>
      <c r="W3" s="32">
        <f ca="1">'Scale generator'!Z35</f>
        <v>4</v>
      </c>
      <c r="X3" s="32">
        <f ca="1">'Scale generator'!AA35</f>
        <v>5</v>
      </c>
      <c r="Y3" s="32">
        <f ca="1">'Scale generator'!AB35</f>
        <v>7</v>
      </c>
      <c r="Z3" s="32" t="str">
        <f>'Scale generator'!AC35</f>
        <v>x</v>
      </c>
      <c r="AA3" s="32" t="str">
        <f>'Scale generator'!AD35</f>
        <v>x</v>
      </c>
      <c r="AB3" s="32" t="str">
        <f>'Scale generator'!AE35</f>
        <v>x</v>
      </c>
      <c r="AC3" s="32" t="str">
        <f>'Scale generator'!AF35</f>
        <v>x</v>
      </c>
      <c r="AD3" s="32" t="str">
        <f>'Scale generator'!AG35</f>
        <v>x</v>
      </c>
      <c r="AE3" s="32" t="str">
        <f>'Scale generator'!AH35</f>
        <v>x</v>
      </c>
      <c r="AF3" s="32" t="str">
        <f>'Scale generator'!AI35</f>
        <v>x</v>
      </c>
      <c r="AG3" s="32" t="str">
        <f>'Scale generator'!AJ35</f>
        <v>x</v>
      </c>
      <c r="AH3" s="32" t="str">
        <f>'Scale generator'!AK35</f>
        <v>x</v>
      </c>
      <c r="AI3" s="32" t="str">
        <f>'Scale generator'!AL35</f>
        <v>x</v>
      </c>
      <c r="AJ3" s="32" t="str">
        <f>'Scale generator'!AM35</f>
        <v>x</v>
      </c>
      <c r="AK3" s="52" t="str">
        <f>'Scale generator'!AN35</f>
        <v>x</v>
      </c>
      <c r="AL3" s="32" t="str">
        <f>'Scale generator'!AO35</f>
        <v>x</v>
      </c>
      <c r="AM3" s="32" t="str">
        <f>'Scale generator'!AP35</f>
        <v>x</v>
      </c>
      <c r="AN3" s="32" t="str">
        <f>'Scale generator'!AQ35</f>
        <v>x</v>
      </c>
      <c r="AO3" s="32" t="str">
        <f>'Scale generator'!AR35</f>
        <v>x</v>
      </c>
      <c r="AP3" s="32" t="str">
        <f>'Scale generator'!AS35</f>
        <v>x</v>
      </c>
      <c r="AQ3" s="32" t="str">
        <f>'Scale generator'!AT35</f>
        <v>x</v>
      </c>
      <c r="AR3" s="32" t="str">
        <f>'Scale generator'!AU35</f>
        <v>x</v>
      </c>
      <c r="AS3" s="32" t="str">
        <f>'Scale generator'!AV35</f>
        <v>x</v>
      </c>
      <c r="AT3" s="32" t="str">
        <f>'Scale generator'!AW35</f>
        <v>x</v>
      </c>
      <c r="AU3" s="32" t="str">
        <f>'Scale generator'!AX35</f>
        <v>x</v>
      </c>
      <c r="AV3" s="32" t="str">
        <f>'Scale generator'!AY35</f>
        <v>x</v>
      </c>
      <c r="AW3" s="32" t="str">
        <f>'Scale generator'!AZ35</f>
        <v>x</v>
      </c>
      <c r="AX3" s="32" t="str">
        <f>'Scale generator'!BA35</f>
        <v>x</v>
      </c>
      <c r="AY3" s="32" t="str">
        <f>'Scale generator'!BB35</f>
        <v>x</v>
      </c>
      <c r="AZ3" s="32" t="str">
        <f>'Scale generator'!BC35</f>
        <v>x</v>
      </c>
      <c r="BA3" s="52" t="str">
        <f>'Scale generator'!BD35</f>
        <v>x</v>
      </c>
      <c r="BB3" s="32" t="str">
        <f>'Scale generator'!BE35</f>
        <v>x</v>
      </c>
      <c r="BC3" s="32" t="str">
        <f>'Scale generator'!BF35</f>
        <v>x</v>
      </c>
      <c r="BD3" s="32" t="str">
        <f>'Scale generator'!BG35</f>
        <v>x</v>
      </c>
      <c r="BE3" s="32" t="str">
        <f>'Scale generator'!BH35</f>
        <v>x</v>
      </c>
      <c r="BF3" s="32" t="str">
        <f>'Scale generator'!BI35</f>
        <v>x</v>
      </c>
      <c r="BG3" s="32" t="str">
        <f>'Scale generator'!BJ35</f>
        <v>x</v>
      </c>
      <c r="BH3" s="32" t="str">
        <f>'Scale generator'!BK35</f>
        <v>x</v>
      </c>
      <c r="BI3" s="32" t="str">
        <f>'Scale generator'!BL35</f>
        <v>x</v>
      </c>
      <c r="BJ3" s="32" t="str">
        <f>'Scale generator'!BM35</f>
        <v>x</v>
      </c>
      <c r="BK3" s="32" t="str">
        <f>'Scale generator'!BN35</f>
        <v>x</v>
      </c>
      <c r="BL3" s="32" t="str">
        <f>'Scale generator'!BO35</f>
        <v>x</v>
      </c>
      <c r="BM3" s="32" t="str">
        <f>'Scale generator'!BP35</f>
        <v>x</v>
      </c>
      <c r="BN3" s="32" t="str">
        <f>'Scale generator'!BQ35</f>
        <v>x</v>
      </c>
      <c r="BO3" s="32" t="str">
        <f>'Scale generator'!BR35</f>
        <v>x</v>
      </c>
      <c r="BP3" s="32" t="str">
        <f>'Scale generator'!BS35</f>
        <v>x</v>
      </c>
      <c r="BQ3" s="52"/>
    </row>
    <row r="4" spans="1:69">
      <c r="A4" t="s">
        <v>107</v>
      </c>
      <c r="B4" t="s">
        <v>184</v>
      </c>
      <c r="C4" t="s">
        <v>241</v>
      </c>
      <c r="D4" s="57">
        <v>8</v>
      </c>
      <c r="E4" s="62">
        <v>0</v>
      </c>
      <c r="F4" s="62">
        <f>E4+1</f>
        <v>1</v>
      </c>
      <c r="G4" s="62">
        <f t="shared" ref="G4:BB4" si="0">F4+1</f>
        <v>2</v>
      </c>
      <c r="H4" s="62">
        <f t="shared" si="0"/>
        <v>3</v>
      </c>
      <c r="I4" s="62">
        <f t="shared" si="0"/>
        <v>4</v>
      </c>
      <c r="J4" s="62">
        <f t="shared" si="0"/>
        <v>5</v>
      </c>
      <c r="K4" s="62">
        <f t="shared" si="0"/>
        <v>6</v>
      </c>
      <c r="L4" s="63">
        <f t="shared" si="0"/>
        <v>7</v>
      </c>
      <c r="M4" t="s">
        <v>175</v>
      </c>
      <c r="N4" t="e">
        <f t="shared" si="0"/>
        <v>#VALUE!</v>
      </c>
      <c r="O4" t="e">
        <f t="shared" si="0"/>
        <v>#VALUE!</v>
      </c>
      <c r="P4" t="e">
        <f t="shared" si="0"/>
        <v>#VALUE!</v>
      </c>
      <c r="Q4" t="e">
        <f t="shared" si="0"/>
        <v>#VALUE!</v>
      </c>
      <c r="R4" t="e">
        <f t="shared" si="0"/>
        <v>#VALUE!</v>
      </c>
      <c r="S4" t="e">
        <f t="shared" si="0"/>
        <v>#VALUE!</v>
      </c>
      <c r="T4" t="e">
        <f t="shared" si="0"/>
        <v>#VALUE!</v>
      </c>
      <c r="U4" s="50" t="e">
        <f t="shared" si="0"/>
        <v>#VALUE!</v>
      </c>
      <c r="V4" t="e">
        <f t="shared" si="0"/>
        <v>#VALUE!</v>
      </c>
      <c r="W4" t="e">
        <f t="shared" si="0"/>
        <v>#VALUE!</v>
      </c>
      <c r="X4" t="e">
        <f t="shared" si="0"/>
        <v>#VALUE!</v>
      </c>
      <c r="Y4" t="e">
        <f t="shared" si="0"/>
        <v>#VALUE!</v>
      </c>
      <c r="Z4" t="e">
        <f t="shared" si="0"/>
        <v>#VALUE!</v>
      </c>
      <c r="AA4" t="e">
        <f t="shared" si="0"/>
        <v>#VALUE!</v>
      </c>
      <c r="AB4" t="e">
        <f t="shared" si="0"/>
        <v>#VALUE!</v>
      </c>
      <c r="AC4" t="e">
        <f t="shared" si="0"/>
        <v>#VALUE!</v>
      </c>
      <c r="AD4" t="e">
        <f t="shared" si="0"/>
        <v>#VALUE!</v>
      </c>
      <c r="AE4" t="e">
        <f t="shared" si="0"/>
        <v>#VALUE!</v>
      </c>
      <c r="AF4" t="e">
        <f t="shared" si="0"/>
        <v>#VALUE!</v>
      </c>
      <c r="AG4" t="e">
        <f t="shared" si="0"/>
        <v>#VALUE!</v>
      </c>
      <c r="AH4" t="e">
        <f t="shared" si="0"/>
        <v>#VALUE!</v>
      </c>
      <c r="AI4" t="e">
        <f t="shared" si="0"/>
        <v>#VALUE!</v>
      </c>
      <c r="AJ4" t="e">
        <f t="shared" si="0"/>
        <v>#VALUE!</v>
      </c>
      <c r="AK4" s="50" t="e">
        <f t="shared" si="0"/>
        <v>#VALUE!</v>
      </c>
      <c r="AL4" t="e">
        <f t="shared" si="0"/>
        <v>#VALUE!</v>
      </c>
      <c r="AM4" t="e">
        <f t="shared" si="0"/>
        <v>#VALUE!</v>
      </c>
      <c r="AN4" t="e">
        <f t="shared" si="0"/>
        <v>#VALUE!</v>
      </c>
      <c r="AO4" t="e">
        <f t="shared" si="0"/>
        <v>#VALUE!</v>
      </c>
      <c r="AP4" t="e">
        <f t="shared" si="0"/>
        <v>#VALUE!</v>
      </c>
      <c r="AQ4" t="e">
        <f t="shared" si="0"/>
        <v>#VALUE!</v>
      </c>
      <c r="AR4" t="e">
        <f t="shared" si="0"/>
        <v>#VALUE!</v>
      </c>
      <c r="AS4" t="e">
        <f t="shared" si="0"/>
        <v>#VALUE!</v>
      </c>
      <c r="AT4" t="e">
        <f t="shared" si="0"/>
        <v>#VALUE!</v>
      </c>
      <c r="AU4" t="e">
        <f t="shared" si="0"/>
        <v>#VALUE!</v>
      </c>
      <c r="AV4" t="e">
        <f t="shared" si="0"/>
        <v>#VALUE!</v>
      </c>
      <c r="AW4" t="e">
        <f t="shared" si="0"/>
        <v>#VALUE!</v>
      </c>
      <c r="AX4" t="e">
        <f t="shared" si="0"/>
        <v>#VALUE!</v>
      </c>
      <c r="AY4" t="e">
        <f t="shared" si="0"/>
        <v>#VALUE!</v>
      </c>
      <c r="AZ4" t="e">
        <f t="shared" si="0"/>
        <v>#VALUE!</v>
      </c>
      <c r="BA4" s="50" t="e">
        <f t="shared" si="0"/>
        <v>#VALUE!</v>
      </c>
      <c r="BB4" t="e">
        <f t="shared" si="0"/>
        <v>#VALUE!</v>
      </c>
      <c r="BC4" t="e">
        <f t="shared" ref="BC4" si="1">BB4+1</f>
        <v>#VALUE!</v>
      </c>
      <c r="BD4" t="e">
        <f t="shared" ref="BD4" si="2">BC4+1</f>
        <v>#VALUE!</v>
      </c>
      <c r="BE4" t="e">
        <f t="shared" ref="BE4" si="3">BD4+1</f>
        <v>#VALUE!</v>
      </c>
      <c r="BF4" t="e">
        <f t="shared" ref="BF4" si="4">BE4+1</f>
        <v>#VALUE!</v>
      </c>
      <c r="BG4" t="e">
        <f t="shared" ref="BG4" si="5">BF4+1</f>
        <v>#VALUE!</v>
      </c>
      <c r="BH4" t="e">
        <f t="shared" ref="BH4" si="6">BG4+1</f>
        <v>#VALUE!</v>
      </c>
      <c r="BI4" t="e">
        <f t="shared" ref="BI4" si="7">BH4+1</f>
        <v>#VALUE!</v>
      </c>
      <c r="BJ4" t="e">
        <f t="shared" ref="BJ4" si="8">BI4+1</f>
        <v>#VALUE!</v>
      </c>
      <c r="BK4" t="e">
        <f t="shared" ref="BK4" si="9">BJ4+1</f>
        <v>#VALUE!</v>
      </c>
      <c r="BL4" t="e">
        <f t="shared" ref="BL4" si="10">BK4+1</f>
        <v>#VALUE!</v>
      </c>
      <c r="BM4" t="e">
        <f t="shared" ref="BM4" si="11">BL4+1</f>
        <v>#VALUE!</v>
      </c>
      <c r="BN4" t="e">
        <f t="shared" ref="BN4" si="12">BM4+1</f>
        <v>#VALUE!</v>
      </c>
      <c r="BO4" t="e">
        <f t="shared" ref="BO4" si="13">BN4+1</f>
        <v>#VALUE!</v>
      </c>
      <c r="BP4" t="e">
        <f t="shared" ref="BP4" si="14">BO4+1</f>
        <v>#VALUE!</v>
      </c>
    </row>
    <row r="5" spans="1:69">
      <c r="A5" t="s">
        <v>107</v>
      </c>
      <c r="B5" t="s">
        <v>184</v>
      </c>
      <c r="C5" t="s">
        <v>242</v>
      </c>
      <c r="D5" s="57">
        <v>-8</v>
      </c>
      <c r="E5" s="62">
        <v>0</v>
      </c>
      <c r="F5" s="62">
        <f>E5-1</f>
        <v>-1</v>
      </c>
      <c r="G5" s="62">
        <f t="shared" ref="G5:BB5" si="15">F5-1</f>
        <v>-2</v>
      </c>
      <c r="H5" s="62">
        <f t="shared" si="15"/>
        <v>-3</v>
      </c>
      <c r="I5" s="62">
        <f t="shared" si="15"/>
        <v>-4</v>
      </c>
      <c r="J5" s="62">
        <f t="shared" si="15"/>
        <v>-5</v>
      </c>
      <c r="K5" s="62">
        <f t="shared" si="15"/>
        <v>-6</v>
      </c>
      <c r="L5" s="63">
        <f t="shared" si="15"/>
        <v>-7</v>
      </c>
      <c r="M5" t="s">
        <v>175</v>
      </c>
      <c r="N5" t="e">
        <f t="shared" si="15"/>
        <v>#VALUE!</v>
      </c>
      <c r="O5" t="e">
        <f t="shared" si="15"/>
        <v>#VALUE!</v>
      </c>
      <c r="P5" t="e">
        <f t="shared" si="15"/>
        <v>#VALUE!</v>
      </c>
      <c r="Q5" t="e">
        <f t="shared" si="15"/>
        <v>#VALUE!</v>
      </c>
      <c r="R5" t="e">
        <f t="shared" si="15"/>
        <v>#VALUE!</v>
      </c>
      <c r="S5" t="e">
        <f t="shared" si="15"/>
        <v>#VALUE!</v>
      </c>
      <c r="T5" t="e">
        <f t="shared" si="15"/>
        <v>#VALUE!</v>
      </c>
      <c r="U5" s="50" t="e">
        <f t="shared" si="15"/>
        <v>#VALUE!</v>
      </c>
      <c r="V5" t="e">
        <f t="shared" si="15"/>
        <v>#VALUE!</v>
      </c>
      <c r="W5" t="e">
        <f t="shared" si="15"/>
        <v>#VALUE!</v>
      </c>
      <c r="X5" t="e">
        <f t="shared" si="15"/>
        <v>#VALUE!</v>
      </c>
      <c r="Y5" t="e">
        <f t="shared" si="15"/>
        <v>#VALUE!</v>
      </c>
      <c r="Z5" t="e">
        <f t="shared" si="15"/>
        <v>#VALUE!</v>
      </c>
      <c r="AA5" t="e">
        <f t="shared" si="15"/>
        <v>#VALUE!</v>
      </c>
      <c r="AB5" t="e">
        <f t="shared" si="15"/>
        <v>#VALUE!</v>
      </c>
      <c r="AC5" t="e">
        <f t="shared" si="15"/>
        <v>#VALUE!</v>
      </c>
      <c r="AD5" t="e">
        <f t="shared" si="15"/>
        <v>#VALUE!</v>
      </c>
      <c r="AE5" t="e">
        <f t="shared" si="15"/>
        <v>#VALUE!</v>
      </c>
      <c r="AF5" t="e">
        <f t="shared" si="15"/>
        <v>#VALUE!</v>
      </c>
      <c r="AG5" t="e">
        <f t="shared" si="15"/>
        <v>#VALUE!</v>
      </c>
      <c r="AH5" t="e">
        <f t="shared" si="15"/>
        <v>#VALUE!</v>
      </c>
      <c r="AI5" t="e">
        <f t="shared" si="15"/>
        <v>#VALUE!</v>
      </c>
      <c r="AJ5" t="e">
        <f t="shared" si="15"/>
        <v>#VALUE!</v>
      </c>
      <c r="AK5" s="50" t="e">
        <f t="shared" si="15"/>
        <v>#VALUE!</v>
      </c>
      <c r="AL5" t="e">
        <f t="shared" si="15"/>
        <v>#VALUE!</v>
      </c>
      <c r="AM5" t="e">
        <f t="shared" si="15"/>
        <v>#VALUE!</v>
      </c>
      <c r="AN5" t="e">
        <f t="shared" si="15"/>
        <v>#VALUE!</v>
      </c>
      <c r="AO5" t="e">
        <f t="shared" si="15"/>
        <v>#VALUE!</v>
      </c>
      <c r="AP5" t="e">
        <f t="shared" si="15"/>
        <v>#VALUE!</v>
      </c>
      <c r="AQ5" t="e">
        <f t="shared" si="15"/>
        <v>#VALUE!</v>
      </c>
      <c r="AR5" t="e">
        <f t="shared" si="15"/>
        <v>#VALUE!</v>
      </c>
      <c r="AS5" t="e">
        <f t="shared" si="15"/>
        <v>#VALUE!</v>
      </c>
      <c r="AT5" t="e">
        <f t="shared" si="15"/>
        <v>#VALUE!</v>
      </c>
      <c r="AU5" t="e">
        <f t="shared" si="15"/>
        <v>#VALUE!</v>
      </c>
      <c r="AV5" t="e">
        <f t="shared" si="15"/>
        <v>#VALUE!</v>
      </c>
      <c r="AW5" t="e">
        <f t="shared" si="15"/>
        <v>#VALUE!</v>
      </c>
      <c r="AX5" t="e">
        <f t="shared" si="15"/>
        <v>#VALUE!</v>
      </c>
      <c r="AY5" t="e">
        <f t="shared" si="15"/>
        <v>#VALUE!</v>
      </c>
      <c r="AZ5" t="e">
        <f t="shared" si="15"/>
        <v>#VALUE!</v>
      </c>
      <c r="BA5" s="50" t="e">
        <f t="shared" si="15"/>
        <v>#VALUE!</v>
      </c>
      <c r="BB5" t="e">
        <f t="shared" si="15"/>
        <v>#VALUE!</v>
      </c>
      <c r="BC5" t="e">
        <f t="shared" ref="BC5" si="16">BB5-1</f>
        <v>#VALUE!</v>
      </c>
      <c r="BD5" t="e">
        <f t="shared" ref="BD5" si="17">BC5-1</f>
        <v>#VALUE!</v>
      </c>
      <c r="BE5" t="e">
        <f t="shared" ref="BE5" si="18">BD5-1</f>
        <v>#VALUE!</v>
      </c>
      <c r="BF5" t="e">
        <f t="shared" ref="BF5" si="19">BE5-1</f>
        <v>#VALUE!</v>
      </c>
      <c r="BG5" t="e">
        <f t="shared" ref="BG5" si="20">BF5-1</f>
        <v>#VALUE!</v>
      </c>
      <c r="BH5" t="e">
        <f t="shared" ref="BH5" si="21">BG5-1</f>
        <v>#VALUE!</v>
      </c>
      <c r="BI5" t="e">
        <f t="shared" ref="BI5" si="22">BH5-1</f>
        <v>#VALUE!</v>
      </c>
      <c r="BJ5" t="e">
        <f t="shared" ref="BJ5" si="23">BI5-1</f>
        <v>#VALUE!</v>
      </c>
      <c r="BK5" t="e">
        <f t="shared" ref="BK5" si="24">BJ5-1</f>
        <v>#VALUE!</v>
      </c>
      <c r="BL5" t="e">
        <f t="shared" ref="BL5" si="25">BK5-1</f>
        <v>#VALUE!</v>
      </c>
      <c r="BM5" t="e">
        <f t="shared" ref="BM5" si="26">BL5-1</f>
        <v>#VALUE!</v>
      </c>
      <c r="BN5" t="e">
        <f t="shared" ref="BN5" si="27">BM5-1</f>
        <v>#VALUE!</v>
      </c>
      <c r="BO5" t="e">
        <f t="shared" ref="BO5" si="28">BN5-1</f>
        <v>#VALUE!</v>
      </c>
      <c r="BP5" t="e">
        <f t="shared" ref="BP5" si="29">BO5-1</f>
        <v>#VALUE!</v>
      </c>
    </row>
    <row r="6" spans="1:69">
      <c r="A6" t="s">
        <v>107</v>
      </c>
      <c r="B6" t="s">
        <v>184</v>
      </c>
      <c r="C6" t="s">
        <v>243</v>
      </c>
      <c r="D6" s="57">
        <v>4</v>
      </c>
      <c r="E6" s="62">
        <v>0</v>
      </c>
      <c r="F6" s="62">
        <v>1</v>
      </c>
      <c r="G6" s="62">
        <f>E6+1</f>
        <v>1</v>
      </c>
      <c r="H6" s="62">
        <f t="shared" ref="H6:BP6" si="30">F6+1</f>
        <v>2</v>
      </c>
      <c r="I6" s="62">
        <f t="shared" si="30"/>
        <v>2</v>
      </c>
      <c r="J6" s="62">
        <f t="shared" si="30"/>
        <v>3</v>
      </c>
      <c r="K6" s="62">
        <f t="shared" si="30"/>
        <v>3</v>
      </c>
      <c r="L6" s="63">
        <f t="shared" si="30"/>
        <v>4</v>
      </c>
      <c r="M6" t="s">
        <v>175</v>
      </c>
      <c r="N6">
        <f>L6+1</f>
        <v>5</v>
      </c>
      <c r="O6" t="e">
        <f t="shared" si="30"/>
        <v>#VALUE!</v>
      </c>
      <c r="P6">
        <f t="shared" si="30"/>
        <v>6</v>
      </c>
      <c r="Q6" t="e">
        <f t="shared" si="30"/>
        <v>#VALUE!</v>
      </c>
      <c r="R6">
        <f t="shared" si="30"/>
        <v>7</v>
      </c>
      <c r="S6" t="e">
        <f t="shared" si="30"/>
        <v>#VALUE!</v>
      </c>
      <c r="T6">
        <f t="shared" si="30"/>
        <v>8</v>
      </c>
      <c r="U6" s="50" t="e">
        <f t="shared" si="30"/>
        <v>#VALUE!</v>
      </c>
      <c r="V6">
        <f t="shared" si="30"/>
        <v>9</v>
      </c>
      <c r="W6" t="e">
        <f t="shared" si="30"/>
        <v>#VALUE!</v>
      </c>
      <c r="X6">
        <f t="shared" si="30"/>
        <v>10</v>
      </c>
      <c r="Y6" t="e">
        <f t="shared" si="30"/>
        <v>#VALUE!</v>
      </c>
      <c r="Z6">
        <f t="shared" si="30"/>
        <v>11</v>
      </c>
      <c r="AA6" t="e">
        <f t="shared" si="30"/>
        <v>#VALUE!</v>
      </c>
      <c r="AB6">
        <f t="shared" si="30"/>
        <v>12</v>
      </c>
      <c r="AC6" t="e">
        <f t="shared" si="30"/>
        <v>#VALUE!</v>
      </c>
      <c r="AD6">
        <f t="shared" si="30"/>
        <v>13</v>
      </c>
      <c r="AE6" t="e">
        <f t="shared" si="30"/>
        <v>#VALUE!</v>
      </c>
      <c r="AF6">
        <f t="shared" si="30"/>
        <v>14</v>
      </c>
      <c r="AG6" t="e">
        <f t="shared" si="30"/>
        <v>#VALUE!</v>
      </c>
      <c r="AH6">
        <f t="shared" si="30"/>
        <v>15</v>
      </c>
      <c r="AI6" t="e">
        <f t="shared" si="30"/>
        <v>#VALUE!</v>
      </c>
      <c r="AJ6">
        <f t="shared" si="30"/>
        <v>16</v>
      </c>
      <c r="AK6" s="50" t="e">
        <f t="shared" si="30"/>
        <v>#VALUE!</v>
      </c>
      <c r="AL6">
        <f t="shared" si="30"/>
        <v>17</v>
      </c>
      <c r="AM6" t="e">
        <f t="shared" si="30"/>
        <v>#VALUE!</v>
      </c>
      <c r="AN6">
        <f t="shared" si="30"/>
        <v>18</v>
      </c>
      <c r="AO6" t="e">
        <f t="shared" si="30"/>
        <v>#VALUE!</v>
      </c>
      <c r="AP6">
        <f t="shared" si="30"/>
        <v>19</v>
      </c>
      <c r="AQ6" t="e">
        <f t="shared" si="30"/>
        <v>#VALUE!</v>
      </c>
      <c r="AR6">
        <f t="shared" si="30"/>
        <v>20</v>
      </c>
      <c r="AS6" t="e">
        <f t="shared" si="30"/>
        <v>#VALUE!</v>
      </c>
      <c r="AT6">
        <f t="shared" si="30"/>
        <v>21</v>
      </c>
      <c r="AU6" t="e">
        <f t="shared" si="30"/>
        <v>#VALUE!</v>
      </c>
      <c r="AV6">
        <f t="shared" si="30"/>
        <v>22</v>
      </c>
      <c r="AW6" t="e">
        <f t="shared" si="30"/>
        <v>#VALUE!</v>
      </c>
      <c r="AX6">
        <f t="shared" si="30"/>
        <v>23</v>
      </c>
      <c r="AY6" t="e">
        <f t="shared" si="30"/>
        <v>#VALUE!</v>
      </c>
      <c r="AZ6">
        <f t="shared" si="30"/>
        <v>24</v>
      </c>
      <c r="BA6" s="50" t="e">
        <f t="shared" si="30"/>
        <v>#VALUE!</v>
      </c>
      <c r="BB6">
        <f t="shared" si="30"/>
        <v>25</v>
      </c>
      <c r="BC6" t="e">
        <f t="shared" si="30"/>
        <v>#VALUE!</v>
      </c>
      <c r="BD6">
        <f t="shared" si="30"/>
        <v>26</v>
      </c>
      <c r="BE6" t="e">
        <f t="shared" si="30"/>
        <v>#VALUE!</v>
      </c>
      <c r="BF6">
        <f t="shared" si="30"/>
        <v>27</v>
      </c>
      <c r="BG6" t="e">
        <f t="shared" si="30"/>
        <v>#VALUE!</v>
      </c>
      <c r="BH6">
        <f t="shared" si="30"/>
        <v>28</v>
      </c>
      <c r="BI6" t="e">
        <f t="shared" si="30"/>
        <v>#VALUE!</v>
      </c>
      <c r="BJ6">
        <f t="shared" si="30"/>
        <v>29</v>
      </c>
      <c r="BK6" t="e">
        <f t="shared" si="30"/>
        <v>#VALUE!</v>
      </c>
      <c r="BL6">
        <f t="shared" si="30"/>
        <v>30</v>
      </c>
      <c r="BM6" t="e">
        <f t="shared" si="30"/>
        <v>#VALUE!</v>
      </c>
      <c r="BN6">
        <f t="shared" si="30"/>
        <v>31</v>
      </c>
      <c r="BO6" t="e">
        <f t="shared" si="30"/>
        <v>#VALUE!</v>
      </c>
      <c r="BP6">
        <f t="shared" si="30"/>
        <v>32</v>
      </c>
    </row>
    <row r="7" spans="1:69">
      <c r="A7" t="s">
        <v>107</v>
      </c>
      <c r="B7" t="s">
        <v>184</v>
      </c>
      <c r="C7" s="13" t="s">
        <v>244</v>
      </c>
      <c r="D7" s="57">
        <v>-4</v>
      </c>
      <c r="E7" s="62">
        <v>0</v>
      </c>
      <c r="F7" s="62">
        <f>E7+1</f>
        <v>1</v>
      </c>
      <c r="G7" s="62">
        <f>E7-1</f>
        <v>-1</v>
      </c>
      <c r="H7" s="62">
        <f t="shared" ref="H7:BP7" si="31">F7-1</f>
        <v>0</v>
      </c>
      <c r="I7" s="62">
        <f t="shared" si="31"/>
        <v>-2</v>
      </c>
      <c r="J7" s="62">
        <f t="shared" si="31"/>
        <v>-1</v>
      </c>
      <c r="K7" s="62">
        <f t="shared" si="31"/>
        <v>-3</v>
      </c>
      <c r="L7" s="63">
        <f t="shared" si="31"/>
        <v>-2</v>
      </c>
      <c r="M7" t="s">
        <v>175</v>
      </c>
      <c r="N7">
        <f>L7-1</f>
        <v>-3</v>
      </c>
      <c r="O7" t="e">
        <f t="shared" si="31"/>
        <v>#VALUE!</v>
      </c>
      <c r="P7">
        <f t="shared" si="31"/>
        <v>-4</v>
      </c>
      <c r="Q7" t="e">
        <f t="shared" si="31"/>
        <v>#VALUE!</v>
      </c>
      <c r="R7">
        <f t="shared" si="31"/>
        <v>-5</v>
      </c>
      <c r="S7" t="e">
        <f t="shared" si="31"/>
        <v>#VALUE!</v>
      </c>
      <c r="T7">
        <f t="shared" si="31"/>
        <v>-6</v>
      </c>
      <c r="U7" s="50" t="e">
        <f t="shared" si="31"/>
        <v>#VALUE!</v>
      </c>
      <c r="V7">
        <f t="shared" si="31"/>
        <v>-7</v>
      </c>
      <c r="W7" t="e">
        <f t="shared" si="31"/>
        <v>#VALUE!</v>
      </c>
      <c r="X7">
        <f t="shared" si="31"/>
        <v>-8</v>
      </c>
      <c r="Y7" t="e">
        <f t="shared" si="31"/>
        <v>#VALUE!</v>
      </c>
      <c r="Z7">
        <f t="shared" si="31"/>
        <v>-9</v>
      </c>
      <c r="AA7" t="e">
        <f t="shared" si="31"/>
        <v>#VALUE!</v>
      </c>
      <c r="AB7">
        <f t="shared" si="31"/>
        <v>-10</v>
      </c>
      <c r="AC7" t="e">
        <f t="shared" si="31"/>
        <v>#VALUE!</v>
      </c>
      <c r="AD7">
        <f t="shared" si="31"/>
        <v>-11</v>
      </c>
      <c r="AE7" t="e">
        <f t="shared" si="31"/>
        <v>#VALUE!</v>
      </c>
      <c r="AF7">
        <f t="shared" si="31"/>
        <v>-12</v>
      </c>
      <c r="AG7" t="e">
        <f t="shared" si="31"/>
        <v>#VALUE!</v>
      </c>
      <c r="AH7">
        <f t="shared" si="31"/>
        <v>-13</v>
      </c>
      <c r="AI7" t="e">
        <f t="shared" si="31"/>
        <v>#VALUE!</v>
      </c>
      <c r="AJ7">
        <f t="shared" si="31"/>
        <v>-14</v>
      </c>
      <c r="AK7" s="50" t="e">
        <f t="shared" si="31"/>
        <v>#VALUE!</v>
      </c>
      <c r="AL7">
        <f t="shared" si="31"/>
        <v>-15</v>
      </c>
      <c r="AM7" t="e">
        <f t="shared" si="31"/>
        <v>#VALUE!</v>
      </c>
      <c r="AN7">
        <f t="shared" si="31"/>
        <v>-16</v>
      </c>
      <c r="AO7" t="e">
        <f t="shared" si="31"/>
        <v>#VALUE!</v>
      </c>
      <c r="AP7">
        <f t="shared" si="31"/>
        <v>-17</v>
      </c>
      <c r="AQ7" t="e">
        <f t="shared" si="31"/>
        <v>#VALUE!</v>
      </c>
      <c r="AR7">
        <f t="shared" si="31"/>
        <v>-18</v>
      </c>
      <c r="AS7" t="e">
        <f t="shared" si="31"/>
        <v>#VALUE!</v>
      </c>
      <c r="AT7">
        <f t="shared" si="31"/>
        <v>-19</v>
      </c>
      <c r="AU7" t="e">
        <f t="shared" si="31"/>
        <v>#VALUE!</v>
      </c>
      <c r="AV7">
        <f t="shared" si="31"/>
        <v>-20</v>
      </c>
      <c r="AW7" t="e">
        <f t="shared" si="31"/>
        <v>#VALUE!</v>
      </c>
      <c r="AX7">
        <f t="shared" si="31"/>
        <v>-21</v>
      </c>
      <c r="AY7" t="e">
        <f t="shared" si="31"/>
        <v>#VALUE!</v>
      </c>
      <c r="AZ7">
        <f t="shared" si="31"/>
        <v>-22</v>
      </c>
      <c r="BA7" s="50" t="e">
        <f t="shared" si="31"/>
        <v>#VALUE!</v>
      </c>
      <c r="BB7">
        <f t="shared" si="31"/>
        <v>-23</v>
      </c>
      <c r="BC7" t="e">
        <f t="shared" si="31"/>
        <v>#VALUE!</v>
      </c>
      <c r="BD7">
        <f t="shared" si="31"/>
        <v>-24</v>
      </c>
      <c r="BE7" t="e">
        <f t="shared" si="31"/>
        <v>#VALUE!</v>
      </c>
      <c r="BF7">
        <f t="shared" si="31"/>
        <v>-25</v>
      </c>
      <c r="BG7" t="e">
        <f t="shared" si="31"/>
        <v>#VALUE!</v>
      </c>
      <c r="BH7">
        <f t="shared" si="31"/>
        <v>-26</v>
      </c>
      <c r="BI7" t="e">
        <f t="shared" si="31"/>
        <v>#VALUE!</v>
      </c>
      <c r="BJ7">
        <f t="shared" si="31"/>
        <v>-27</v>
      </c>
      <c r="BK7" t="e">
        <f t="shared" si="31"/>
        <v>#VALUE!</v>
      </c>
      <c r="BL7">
        <f t="shared" si="31"/>
        <v>-28</v>
      </c>
      <c r="BM7" t="e">
        <f t="shared" si="31"/>
        <v>#VALUE!</v>
      </c>
      <c r="BN7">
        <f t="shared" si="31"/>
        <v>-29</v>
      </c>
      <c r="BO7" t="e">
        <f t="shared" si="31"/>
        <v>#VALUE!</v>
      </c>
      <c r="BP7">
        <f t="shared" si="31"/>
        <v>-30</v>
      </c>
    </row>
    <row r="8" spans="1:69">
      <c r="A8" t="s">
        <v>107</v>
      </c>
      <c r="B8" t="s">
        <v>184</v>
      </c>
      <c r="C8" t="s">
        <v>245</v>
      </c>
      <c r="D8" s="57">
        <v>4</v>
      </c>
      <c r="E8" s="62">
        <v>0</v>
      </c>
      <c r="F8" s="62">
        <v>-1</v>
      </c>
      <c r="G8" s="62">
        <f>E8+1</f>
        <v>1</v>
      </c>
      <c r="H8" s="62">
        <f t="shared" ref="H8" si="32">F8+1</f>
        <v>0</v>
      </c>
      <c r="I8" s="62">
        <f t="shared" ref="I8" si="33">G8+1</f>
        <v>2</v>
      </c>
      <c r="J8" s="62">
        <f t="shared" ref="J8" si="34">H8+1</f>
        <v>1</v>
      </c>
      <c r="K8" s="62">
        <f t="shared" ref="K8" si="35">I8+1</f>
        <v>3</v>
      </c>
      <c r="L8" s="63">
        <f t="shared" ref="L8" si="36">J8+1</f>
        <v>2</v>
      </c>
      <c r="M8" t="s">
        <v>175</v>
      </c>
      <c r="N8">
        <f t="shared" ref="N8" si="37">L8+1</f>
        <v>3</v>
      </c>
      <c r="O8" t="e">
        <f t="shared" ref="O8" si="38">M8+1</f>
        <v>#VALUE!</v>
      </c>
      <c r="P8">
        <f t="shared" ref="P8" si="39">N8+1</f>
        <v>4</v>
      </c>
      <c r="Q8" t="e">
        <f t="shared" ref="Q8" si="40">O8+1</f>
        <v>#VALUE!</v>
      </c>
      <c r="R8">
        <f t="shared" ref="R8" si="41">P8+1</f>
        <v>5</v>
      </c>
      <c r="S8" t="e">
        <f t="shared" ref="S8" si="42">Q8+1</f>
        <v>#VALUE!</v>
      </c>
      <c r="T8">
        <f t="shared" ref="T8" si="43">R8+1</f>
        <v>6</v>
      </c>
      <c r="U8" s="50" t="e">
        <f t="shared" ref="U8" si="44">S8+1</f>
        <v>#VALUE!</v>
      </c>
      <c r="V8">
        <f t="shared" ref="V8" si="45">T8+1</f>
        <v>7</v>
      </c>
      <c r="W8" t="e">
        <f t="shared" ref="W8" si="46">U8+1</f>
        <v>#VALUE!</v>
      </c>
      <c r="X8">
        <f t="shared" ref="X8" si="47">V8+1</f>
        <v>8</v>
      </c>
      <c r="Y8" t="e">
        <f t="shared" ref="Y8" si="48">W8+1</f>
        <v>#VALUE!</v>
      </c>
      <c r="Z8">
        <f t="shared" ref="Z8" si="49">X8+1</f>
        <v>9</v>
      </c>
      <c r="AA8" t="e">
        <f t="shared" ref="AA8" si="50">Y8+1</f>
        <v>#VALUE!</v>
      </c>
      <c r="AB8">
        <f t="shared" ref="AB8" si="51">Z8+1</f>
        <v>10</v>
      </c>
      <c r="AC8" t="e">
        <f t="shared" ref="AC8" si="52">AA8+1</f>
        <v>#VALUE!</v>
      </c>
      <c r="AD8">
        <f t="shared" ref="AD8" si="53">AB8+1</f>
        <v>11</v>
      </c>
      <c r="AE8" t="e">
        <f t="shared" ref="AE8" si="54">AC8+1</f>
        <v>#VALUE!</v>
      </c>
      <c r="AF8">
        <f t="shared" ref="AF8" si="55">AD8+1</f>
        <v>12</v>
      </c>
      <c r="AG8" t="e">
        <f t="shared" ref="AG8" si="56">AE8+1</f>
        <v>#VALUE!</v>
      </c>
      <c r="AH8">
        <f t="shared" ref="AH8" si="57">AF8+1</f>
        <v>13</v>
      </c>
      <c r="AI8" t="e">
        <f t="shared" ref="AI8" si="58">AG8+1</f>
        <v>#VALUE!</v>
      </c>
      <c r="AJ8">
        <f t="shared" ref="AJ8" si="59">AH8+1</f>
        <v>14</v>
      </c>
      <c r="AK8" s="50" t="e">
        <f t="shared" ref="AK8" si="60">AI8+1</f>
        <v>#VALUE!</v>
      </c>
      <c r="AL8">
        <f t="shared" ref="AL8" si="61">AJ8+1</f>
        <v>15</v>
      </c>
      <c r="AM8" t="e">
        <f t="shared" ref="AM8" si="62">AK8+1</f>
        <v>#VALUE!</v>
      </c>
      <c r="AN8">
        <f t="shared" ref="AN8" si="63">AL8+1</f>
        <v>16</v>
      </c>
      <c r="AO8" t="e">
        <f t="shared" ref="AO8" si="64">AM8+1</f>
        <v>#VALUE!</v>
      </c>
      <c r="AP8">
        <f t="shared" ref="AP8" si="65">AN8+1</f>
        <v>17</v>
      </c>
      <c r="AQ8" t="e">
        <f t="shared" ref="AQ8" si="66">AO8+1</f>
        <v>#VALUE!</v>
      </c>
      <c r="AR8">
        <f t="shared" ref="AR8" si="67">AP8+1</f>
        <v>18</v>
      </c>
      <c r="AS8" t="e">
        <f t="shared" ref="AS8" si="68">AQ8+1</f>
        <v>#VALUE!</v>
      </c>
      <c r="AT8">
        <f t="shared" ref="AT8" si="69">AR8+1</f>
        <v>19</v>
      </c>
      <c r="AU8" t="e">
        <f t="shared" ref="AU8" si="70">AS8+1</f>
        <v>#VALUE!</v>
      </c>
      <c r="AV8">
        <f t="shared" ref="AV8" si="71">AT8+1</f>
        <v>20</v>
      </c>
      <c r="AW8" t="e">
        <f t="shared" ref="AW8" si="72">AU8+1</f>
        <v>#VALUE!</v>
      </c>
      <c r="AX8">
        <f t="shared" ref="AX8" si="73">AV8+1</f>
        <v>21</v>
      </c>
      <c r="AY8" t="e">
        <f t="shared" ref="AY8" si="74">AW8+1</f>
        <v>#VALUE!</v>
      </c>
      <c r="AZ8">
        <f t="shared" ref="AZ8" si="75">AX8+1</f>
        <v>22</v>
      </c>
      <c r="BA8" s="50" t="e">
        <f t="shared" ref="BA8" si="76">AY8+1</f>
        <v>#VALUE!</v>
      </c>
      <c r="BB8">
        <f t="shared" ref="BB8" si="77">AZ8+1</f>
        <v>23</v>
      </c>
      <c r="BC8" t="e">
        <f t="shared" ref="BC8" si="78">BA8+1</f>
        <v>#VALUE!</v>
      </c>
      <c r="BD8">
        <f t="shared" ref="BD8" si="79">BB8+1</f>
        <v>24</v>
      </c>
      <c r="BE8" t="e">
        <f t="shared" ref="BE8" si="80">BC8+1</f>
        <v>#VALUE!</v>
      </c>
      <c r="BF8">
        <f t="shared" ref="BF8" si="81">BD8+1</f>
        <v>25</v>
      </c>
      <c r="BG8" t="e">
        <f t="shared" ref="BG8" si="82">BE8+1</f>
        <v>#VALUE!</v>
      </c>
      <c r="BH8">
        <f t="shared" ref="BH8" si="83">BF8+1</f>
        <v>26</v>
      </c>
      <c r="BI8" t="e">
        <f t="shared" ref="BI8" si="84">BG8+1</f>
        <v>#VALUE!</v>
      </c>
      <c r="BJ8">
        <f t="shared" ref="BJ8" si="85">BH8+1</f>
        <v>27</v>
      </c>
      <c r="BK8" t="e">
        <f t="shared" ref="BK8" si="86">BI8+1</f>
        <v>#VALUE!</v>
      </c>
      <c r="BL8">
        <f t="shared" ref="BL8" si="87">BJ8+1</f>
        <v>28</v>
      </c>
      <c r="BM8" t="e">
        <f t="shared" ref="BM8" si="88">BK8+1</f>
        <v>#VALUE!</v>
      </c>
      <c r="BN8">
        <f t="shared" ref="BN8" si="89">BL8+1</f>
        <v>29</v>
      </c>
      <c r="BO8" t="e">
        <f t="shared" ref="BO8" si="90">BM8+1</f>
        <v>#VALUE!</v>
      </c>
      <c r="BP8">
        <f t="shared" ref="BP8" si="91">BN8+1</f>
        <v>30</v>
      </c>
    </row>
    <row r="9" spans="1:69">
      <c r="A9" t="s">
        <v>107</v>
      </c>
      <c r="B9" t="s">
        <v>184</v>
      </c>
      <c r="C9" s="13" t="s">
        <v>246</v>
      </c>
      <c r="D9" s="57">
        <v>-4</v>
      </c>
      <c r="E9" s="62">
        <v>0</v>
      </c>
      <c r="F9" s="62">
        <f>E9-1</f>
        <v>-1</v>
      </c>
      <c r="G9" s="62">
        <f>E9-1</f>
        <v>-1</v>
      </c>
      <c r="H9" s="62">
        <f t="shared" ref="H9" si="92">F9-1</f>
        <v>-2</v>
      </c>
      <c r="I9" s="62">
        <f t="shared" ref="I9" si="93">G9-1</f>
        <v>-2</v>
      </c>
      <c r="J9" s="62">
        <f t="shared" ref="J9" si="94">H9-1</f>
        <v>-3</v>
      </c>
      <c r="K9" s="62">
        <f t="shared" ref="K9" si="95">I9-1</f>
        <v>-3</v>
      </c>
      <c r="L9" s="63">
        <f t="shared" ref="L9" si="96">J9-1</f>
        <v>-4</v>
      </c>
      <c r="M9" t="s">
        <v>175</v>
      </c>
      <c r="N9">
        <f t="shared" ref="N9" si="97">L9-1</f>
        <v>-5</v>
      </c>
      <c r="O9" t="e">
        <f t="shared" ref="O9" si="98">M9-1</f>
        <v>#VALUE!</v>
      </c>
      <c r="P9">
        <f t="shared" ref="P9" si="99">N9-1</f>
        <v>-6</v>
      </c>
      <c r="Q9" t="e">
        <f t="shared" ref="Q9" si="100">O9-1</f>
        <v>#VALUE!</v>
      </c>
      <c r="R9">
        <f t="shared" ref="R9" si="101">P9-1</f>
        <v>-7</v>
      </c>
      <c r="S9" t="e">
        <f t="shared" ref="S9" si="102">Q9-1</f>
        <v>#VALUE!</v>
      </c>
      <c r="T9">
        <f t="shared" ref="T9" si="103">R9-1</f>
        <v>-8</v>
      </c>
      <c r="U9" s="50" t="e">
        <f t="shared" ref="U9" si="104">S9-1</f>
        <v>#VALUE!</v>
      </c>
      <c r="V9">
        <f t="shared" ref="V9" si="105">T9-1</f>
        <v>-9</v>
      </c>
      <c r="W9" t="e">
        <f t="shared" ref="W9" si="106">U9-1</f>
        <v>#VALUE!</v>
      </c>
      <c r="X9">
        <f t="shared" ref="X9" si="107">V9-1</f>
        <v>-10</v>
      </c>
      <c r="Y9" t="e">
        <f t="shared" ref="Y9" si="108">W9-1</f>
        <v>#VALUE!</v>
      </c>
      <c r="Z9">
        <f t="shared" ref="Z9" si="109">X9-1</f>
        <v>-11</v>
      </c>
      <c r="AA9" t="e">
        <f t="shared" ref="AA9" si="110">Y9-1</f>
        <v>#VALUE!</v>
      </c>
      <c r="AB9">
        <f t="shared" ref="AB9" si="111">Z9-1</f>
        <v>-12</v>
      </c>
      <c r="AC9" t="e">
        <f t="shared" ref="AC9" si="112">AA9-1</f>
        <v>#VALUE!</v>
      </c>
      <c r="AD9">
        <f t="shared" ref="AD9" si="113">AB9-1</f>
        <v>-13</v>
      </c>
      <c r="AE9" t="e">
        <f t="shared" ref="AE9" si="114">AC9-1</f>
        <v>#VALUE!</v>
      </c>
      <c r="AF9">
        <f t="shared" ref="AF9" si="115">AD9-1</f>
        <v>-14</v>
      </c>
      <c r="AG9" t="e">
        <f t="shared" ref="AG9" si="116">AE9-1</f>
        <v>#VALUE!</v>
      </c>
      <c r="AH9">
        <f t="shared" ref="AH9" si="117">AF9-1</f>
        <v>-15</v>
      </c>
      <c r="AI9" t="e">
        <f t="shared" ref="AI9" si="118">AG9-1</f>
        <v>#VALUE!</v>
      </c>
      <c r="AJ9">
        <f t="shared" ref="AJ9" si="119">AH9-1</f>
        <v>-16</v>
      </c>
      <c r="AK9" s="50" t="e">
        <f t="shared" ref="AK9" si="120">AI9-1</f>
        <v>#VALUE!</v>
      </c>
      <c r="AL9">
        <f t="shared" ref="AL9" si="121">AJ9-1</f>
        <v>-17</v>
      </c>
      <c r="AM9" t="e">
        <f t="shared" ref="AM9" si="122">AK9-1</f>
        <v>#VALUE!</v>
      </c>
      <c r="AN9">
        <f t="shared" ref="AN9" si="123">AL9-1</f>
        <v>-18</v>
      </c>
      <c r="AO9" t="e">
        <f t="shared" ref="AO9" si="124">AM9-1</f>
        <v>#VALUE!</v>
      </c>
      <c r="AP9">
        <f t="shared" ref="AP9" si="125">AN9-1</f>
        <v>-19</v>
      </c>
      <c r="AQ9" t="e">
        <f t="shared" ref="AQ9" si="126">AO9-1</f>
        <v>#VALUE!</v>
      </c>
      <c r="AR9">
        <f t="shared" ref="AR9" si="127">AP9-1</f>
        <v>-20</v>
      </c>
      <c r="AS9" t="e">
        <f t="shared" ref="AS9" si="128">AQ9-1</f>
        <v>#VALUE!</v>
      </c>
      <c r="AT9">
        <f t="shared" ref="AT9" si="129">AR9-1</f>
        <v>-21</v>
      </c>
      <c r="AU9" t="e">
        <f t="shared" ref="AU9" si="130">AS9-1</f>
        <v>#VALUE!</v>
      </c>
      <c r="AV9">
        <f t="shared" ref="AV9" si="131">AT9-1</f>
        <v>-22</v>
      </c>
      <c r="AW9" t="e">
        <f t="shared" ref="AW9" si="132">AU9-1</f>
        <v>#VALUE!</v>
      </c>
      <c r="AX9">
        <f t="shared" ref="AX9" si="133">AV9-1</f>
        <v>-23</v>
      </c>
      <c r="AY9" t="e">
        <f t="shared" ref="AY9" si="134">AW9-1</f>
        <v>#VALUE!</v>
      </c>
      <c r="AZ9">
        <f t="shared" ref="AZ9" si="135">AX9-1</f>
        <v>-24</v>
      </c>
      <c r="BA9" s="50" t="e">
        <f t="shared" ref="BA9" si="136">AY9-1</f>
        <v>#VALUE!</v>
      </c>
      <c r="BB9">
        <f t="shared" ref="BB9" si="137">AZ9-1</f>
        <v>-25</v>
      </c>
      <c r="BC9" t="e">
        <f t="shared" ref="BC9" si="138">BA9-1</f>
        <v>#VALUE!</v>
      </c>
      <c r="BD9">
        <f t="shared" ref="BD9" si="139">BB9-1</f>
        <v>-26</v>
      </c>
      <c r="BE9" t="e">
        <f t="shared" ref="BE9" si="140">BC9-1</f>
        <v>#VALUE!</v>
      </c>
      <c r="BF9">
        <f t="shared" ref="BF9" si="141">BD9-1</f>
        <v>-27</v>
      </c>
      <c r="BG9" t="e">
        <f t="shared" ref="BG9" si="142">BE9-1</f>
        <v>#VALUE!</v>
      </c>
      <c r="BH9">
        <f t="shared" ref="BH9" si="143">BF9-1</f>
        <v>-28</v>
      </c>
      <c r="BI9" t="e">
        <f t="shared" ref="BI9" si="144">BG9-1</f>
        <v>#VALUE!</v>
      </c>
      <c r="BJ9">
        <f t="shared" ref="BJ9" si="145">BH9-1</f>
        <v>-29</v>
      </c>
      <c r="BK9" t="e">
        <f t="shared" ref="BK9" si="146">BI9-1</f>
        <v>#VALUE!</v>
      </c>
      <c r="BL9">
        <f t="shared" ref="BL9" si="147">BJ9-1</f>
        <v>-30</v>
      </c>
      <c r="BM9" t="e">
        <f t="shared" ref="BM9" si="148">BK9-1</f>
        <v>#VALUE!</v>
      </c>
      <c r="BN9">
        <f t="shared" ref="BN9" si="149">BL9-1</f>
        <v>-31</v>
      </c>
      <c r="BO9" t="e">
        <f t="shared" ref="BO9" si="150">BM9-1</f>
        <v>#VALUE!</v>
      </c>
      <c r="BP9">
        <f t="shared" ref="BP9" si="151">BN9-1</f>
        <v>-32</v>
      </c>
    </row>
    <row r="10" spans="1:69">
      <c r="A10" t="s">
        <v>107</v>
      </c>
      <c r="B10" t="s">
        <v>184</v>
      </c>
      <c r="C10" t="s">
        <v>247</v>
      </c>
      <c r="D10" s="57">
        <v>4</v>
      </c>
      <c r="E10" s="62">
        <v>0</v>
      </c>
      <c r="F10" s="62">
        <f>E10+2</f>
        <v>2</v>
      </c>
      <c r="G10" s="62">
        <f>E10+1</f>
        <v>1</v>
      </c>
      <c r="H10" s="62">
        <f t="shared" ref="H10" si="152">F10+1</f>
        <v>3</v>
      </c>
      <c r="I10" s="62">
        <f t="shared" ref="I10" si="153">G10+1</f>
        <v>2</v>
      </c>
      <c r="J10" s="62">
        <f t="shared" ref="J10" si="154">H10+1</f>
        <v>4</v>
      </c>
      <c r="K10" s="62">
        <f t="shared" ref="K10" si="155">I10+1</f>
        <v>3</v>
      </c>
      <c r="L10" s="63">
        <f t="shared" ref="L10" si="156">J10+1</f>
        <v>5</v>
      </c>
      <c r="M10" t="s">
        <v>175</v>
      </c>
      <c r="N10">
        <f t="shared" ref="N10" si="157">L10+1</f>
        <v>6</v>
      </c>
      <c r="O10" t="e">
        <f t="shared" ref="O10" si="158">M10+1</f>
        <v>#VALUE!</v>
      </c>
      <c r="P10">
        <f t="shared" ref="P10" si="159">N10+1</f>
        <v>7</v>
      </c>
      <c r="Q10" t="e">
        <f t="shared" ref="Q10" si="160">O10+1</f>
        <v>#VALUE!</v>
      </c>
      <c r="R10">
        <f t="shared" ref="R10" si="161">P10+1</f>
        <v>8</v>
      </c>
      <c r="S10" t="e">
        <f t="shared" ref="S10" si="162">Q10+1</f>
        <v>#VALUE!</v>
      </c>
      <c r="T10">
        <f t="shared" ref="T10" si="163">R10+1</f>
        <v>9</v>
      </c>
      <c r="U10" s="50" t="e">
        <f t="shared" ref="U10" si="164">S10+1</f>
        <v>#VALUE!</v>
      </c>
      <c r="V10">
        <f t="shared" ref="V10" si="165">T10+1</f>
        <v>10</v>
      </c>
      <c r="W10" t="e">
        <f t="shared" ref="W10" si="166">U10+1</f>
        <v>#VALUE!</v>
      </c>
      <c r="X10">
        <f t="shared" ref="X10" si="167">V10+1</f>
        <v>11</v>
      </c>
      <c r="Y10" t="e">
        <f t="shared" ref="Y10" si="168">W10+1</f>
        <v>#VALUE!</v>
      </c>
      <c r="Z10">
        <f t="shared" ref="Z10" si="169">X10+1</f>
        <v>12</v>
      </c>
      <c r="AA10" t="e">
        <f t="shared" ref="AA10" si="170">Y10+1</f>
        <v>#VALUE!</v>
      </c>
      <c r="AB10">
        <f t="shared" ref="AB10" si="171">Z10+1</f>
        <v>13</v>
      </c>
      <c r="AC10" t="e">
        <f t="shared" ref="AC10" si="172">AA10+1</f>
        <v>#VALUE!</v>
      </c>
      <c r="AD10">
        <f t="shared" ref="AD10" si="173">AB10+1</f>
        <v>14</v>
      </c>
      <c r="AE10" t="e">
        <f t="shared" ref="AE10" si="174">AC10+1</f>
        <v>#VALUE!</v>
      </c>
      <c r="AF10">
        <f t="shared" ref="AF10" si="175">AD10+1</f>
        <v>15</v>
      </c>
      <c r="AG10" t="e">
        <f t="shared" ref="AG10" si="176">AE10+1</f>
        <v>#VALUE!</v>
      </c>
      <c r="AH10">
        <f t="shared" ref="AH10" si="177">AF10+1</f>
        <v>16</v>
      </c>
      <c r="AI10" t="e">
        <f t="shared" ref="AI10" si="178">AG10+1</f>
        <v>#VALUE!</v>
      </c>
      <c r="AJ10">
        <f t="shared" ref="AJ10" si="179">AH10+1</f>
        <v>17</v>
      </c>
      <c r="AK10" s="50" t="e">
        <f t="shared" ref="AK10" si="180">AI10+1</f>
        <v>#VALUE!</v>
      </c>
      <c r="AL10">
        <f t="shared" ref="AL10" si="181">AJ10+1</f>
        <v>18</v>
      </c>
      <c r="AM10" t="e">
        <f t="shared" ref="AM10" si="182">AK10+1</f>
        <v>#VALUE!</v>
      </c>
      <c r="AN10">
        <f t="shared" ref="AN10" si="183">AL10+1</f>
        <v>19</v>
      </c>
      <c r="AO10" t="e">
        <f t="shared" ref="AO10" si="184">AM10+1</f>
        <v>#VALUE!</v>
      </c>
      <c r="AP10">
        <f t="shared" ref="AP10" si="185">AN10+1</f>
        <v>20</v>
      </c>
      <c r="AQ10" t="e">
        <f t="shared" ref="AQ10" si="186">AO10+1</f>
        <v>#VALUE!</v>
      </c>
      <c r="AR10">
        <f t="shared" ref="AR10" si="187">AP10+1</f>
        <v>21</v>
      </c>
      <c r="AS10" t="e">
        <f t="shared" ref="AS10" si="188">AQ10+1</f>
        <v>#VALUE!</v>
      </c>
      <c r="AT10">
        <f t="shared" ref="AT10" si="189">AR10+1</f>
        <v>22</v>
      </c>
      <c r="AU10" t="e">
        <f t="shared" ref="AU10" si="190">AS10+1</f>
        <v>#VALUE!</v>
      </c>
      <c r="AV10">
        <f t="shared" ref="AV10" si="191">AT10+1</f>
        <v>23</v>
      </c>
      <c r="AW10" t="e">
        <f t="shared" ref="AW10" si="192">AU10+1</f>
        <v>#VALUE!</v>
      </c>
      <c r="AX10">
        <f t="shared" ref="AX10" si="193">AV10+1</f>
        <v>24</v>
      </c>
      <c r="AY10" t="e">
        <f t="shared" ref="AY10" si="194">AW10+1</f>
        <v>#VALUE!</v>
      </c>
      <c r="AZ10">
        <f t="shared" ref="AZ10" si="195">AX10+1</f>
        <v>25</v>
      </c>
      <c r="BA10" s="50" t="e">
        <f t="shared" ref="BA10" si="196">AY10+1</f>
        <v>#VALUE!</v>
      </c>
      <c r="BB10">
        <f t="shared" ref="BB10" si="197">AZ10+1</f>
        <v>26</v>
      </c>
      <c r="BC10" t="e">
        <f t="shared" ref="BC10" si="198">BA10+1</f>
        <v>#VALUE!</v>
      </c>
      <c r="BD10">
        <f t="shared" ref="BD10" si="199">BB10+1</f>
        <v>27</v>
      </c>
      <c r="BE10" t="e">
        <f t="shared" ref="BE10" si="200">BC10+1</f>
        <v>#VALUE!</v>
      </c>
      <c r="BF10">
        <f t="shared" ref="BF10" si="201">BD10+1</f>
        <v>28</v>
      </c>
      <c r="BG10" t="e">
        <f t="shared" ref="BG10" si="202">BE10+1</f>
        <v>#VALUE!</v>
      </c>
      <c r="BH10">
        <f t="shared" ref="BH10" si="203">BF10+1</f>
        <v>29</v>
      </c>
      <c r="BI10" t="e">
        <f t="shared" ref="BI10" si="204">BG10+1</f>
        <v>#VALUE!</v>
      </c>
      <c r="BJ10">
        <f t="shared" ref="BJ10" si="205">BH10+1</f>
        <v>30</v>
      </c>
      <c r="BK10" t="e">
        <f t="shared" ref="BK10" si="206">BI10+1</f>
        <v>#VALUE!</v>
      </c>
      <c r="BL10">
        <f t="shared" ref="BL10" si="207">BJ10+1</f>
        <v>31</v>
      </c>
      <c r="BM10" t="e">
        <f t="shared" ref="BM10" si="208">BK10+1</f>
        <v>#VALUE!</v>
      </c>
      <c r="BN10">
        <f t="shared" ref="BN10" si="209">BL10+1</f>
        <v>32</v>
      </c>
      <c r="BO10" t="e">
        <f t="shared" ref="BO10" si="210">BM10+1</f>
        <v>#VALUE!</v>
      </c>
      <c r="BP10">
        <f t="shared" ref="BP10" si="211">BN10+1</f>
        <v>33</v>
      </c>
    </row>
    <row r="11" spans="1:69">
      <c r="A11" t="s">
        <v>107</v>
      </c>
      <c r="B11" t="s">
        <v>184</v>
      </c>
      <c r="C11" t="s">
        <v>248</v>
      </c>
      <c r="D11" s="57">
        <v>-4</v>
      </c>
      <c r="E11" s="62">
        <v>0</v>
      </c>
      <c r="F11" s="62">
        <f>E11+2</f>
        <v>2</v>
      </c>
      <c r="G11" s="62">
        <f>E11-1</f>
        <v>-1</v>
      </c>
      <c r="H11" s="62">
        <f t="shared" ref="H11" si="212">F11-1</f>
        <v>1</v>
      </c>
      <c r="I11" s="62">
        <f t="shared" ref="I11" si="213">G11-1</f>
        <v>-2</v>
      </c>
      <c r="J11" s="62">
        <f t="shared" ref="J11" si="214">H11-1</f>
        <v>0</v>
      </c>
      <c r="K11" s="62">
        <f t="shared" ref="K11" si="215">I11-1</f>
        <v>-3</v>
      </c>
      <c r="L11" s="63">
        <f t="shared" ref="L11" si="216">J11-1</f>
        <v>-1</v>
      </c>
      <c r="M11" t="s">
        <v>175</v>
      </c>
      <c r="N11">
        <f t="shared" ref="N11" si="217">L11-1</f>
        <v>-2</v>
      </c>
      <c r="O11" t="e">
        <f t="shared" ref="O11" si="218">M11-1</f>
        <v>#VALUE!</v>
      </c>
      <c r="P11">
        <f t="shared" ref="P11" si="219">N11-1</f>
        <v>-3</v>
      </c>
      <c r="Q11" t="e">
        <f t="shared" ref="Q11" si="220">O11-1</f>
        <v>#VALUE!</v>
      </c>
      <c r="R11">
        <f t="shared" ref="R11" si="221">P11-1</f>
        <v>-4</v>
      </c>
      <c r="S11" t="e">
        <f t="shared" ref="S11" si="222">Q11-1</f>
        <v>#VALUE!</v>
      </c>
      <c r="T11">
        <f t="shared" ref="T11" si="223">R11-1</f>
        <v>-5</v>
      </c>
      <c r="U11" s="50" t="e">
        <f t="shared" ref="U11" si="224">S11-1</f>
        <v>#VALUE!</v>
      </c>
      <c r="V11">
        <f t="shared" ref="V11" si="225">T11-1</f>
        <v>-6</v>
      </c>
      <c r="W11" t="e">
        <f t="shared" ref="W11" si="226">U11-1</f>
        <v>#VALUE!</v>
      </c>
      <c r="X11">
        <f t="shared" ref="X11" si="227">V11-1</f>
        <v>-7</v>
      </c>
      <c r="Y11" t="e">
        <f t="shared" ref="Y11" si="228">W11-1</f>
        <v>#VALUE!</v>
      </c>
      <c r="Z11">
        <f t="shared" ref="Z11" si="229">X11-1</f>
        <v>-8</v>
      </c>
      <c r="AA11" t="e">
        <f t="shared" ref="AA11" si="230">Y11-1</f>
        <v>#VALUE!</v>
      </c>
      <c r="AB11">
        <f t="shared" ref="AB11" si="231">Z11-1</f>
        <v>-9</v>
      </c>
      <c r="AC11" t="e">
        <f t="shared" ref="AC11" si="232">AA11-1</f>
        <v>#VALUE!</v>
      </c>
      <c r="AD11">
        <f t="shared" ref="AD11" si="233">AB11-1</f>
        <v>-10</v>
      </c>
      <c r="AE11" t="e">
        <f t="shared" ref="AE11" si="234">AC11-1</f>
        <v>#VALUE!</v>
      </c>
      <c r="AF11">
        <f t="shared" ref="AF11" si="235">AD11-1</f>
        <v>-11</v>
      </c>
      <c r="AG11" t="e">
        <f t="shared" ref="AG11" si="236">AE11-1</f>
        <v>#VALUE!</v>
      </c>
      <c r="AH11">
        <f t="shared" ref="AH11" si="237">AF11-1</f>
        <v>-12</v>
      </c>
      <c r="AI11" t="e">
        <f t="shared" ref="AI11" si="238">AG11-1</f>
        <v>#VALUE!</v>
      </c>
      <c r="AJ11">
        <f t="shared" ref="AJ11" si="239">AH11-1</f>
        <v>-13</v>
      </c>
      <c r="AK11" s="50" t="e">
        <f t="shared" ref="AK11" si="240">AI11-1</f>
        <v>#VALUE!</v>
      </c>
      <c r="AL11">
        <f t="shared" ref="AL11" si="241">AJ11-1</f>
        <v>-14</v>
      </c>
      <c r="AM11" t="e">
        <f t="shared" ref="AM11" si="242">AK11-1</f>
        <v>#VALUE!</v>
      </c>
      <c r="AN11">
        <f t="shared" ref="AN11" si="243">AL11-1</f>
        <v>-15</v>
      </c>
      <c r="AO11" t="e">
        <f t="shared" ref="AO11" si="244">AM11-1</f>
        <v>#VALUE!</v>
      </c>
      <c r="AP11">
        <f t="shared" ref="AP11" si="245">AN11-1</f>
        <v>-16</v>
      </c>
      <c r="AQ11" t="e">
        <f t="shared" ref="AQ11" si="246">AO11-1</f>
        <v>#VALUE!</v>
      </c>
      <c r="AR11">
        <f t="shared" ref="AR11" si="247">AP11-1</f>
        <v>-17</v>
      </c>
      <c r="AS11" t="e">
        <f t="shared" ref="AS11" si="248">AQ11-1</f>
        <v>#VALUE!</v>
      </c>
      <c r="AT11">
        <f t="shared" ref="AT11" si="249">AR11-1</f>
        <v>-18</v>
      </c>
      <c r="AU11" t="e">
        <f t="shared" ref="AU11" si="250">AS11-1</f>
        <v>#VALUE!</v>
      </c>
      <c r="AV11">
        <f t="shared" ref="AV11" si="251">AT11-1</f>
        <v>-19</v>
      </c>
      <c r="AW11" t="e">
        <f t="shared" ref="AW11" si="252">AU11-1</f>
        <v>#VALUE!</v>
      </c>
      <c r="AX11">
        <f t="shared" ref="AX11" si="253">AV11-1</f>
        <v>-20</v>
      </c>
      <c r="AY11" t="e">
        <f t="shared" ref="AY11" si="254">AW11-1</f>
        <v>#VALUE!</v>
      </c>
      <c r="AZ11">
        <f t="shared" ref="AZ11" si="255">AX11-1</f>
        <v>-21</v>
      </c>
      <c r="BA11" s="50" t="e">
        <f t="shared" ref="BA11" si="256">AY11-1</f>
        <v>#VALUE!</v>
      </c>
      <c r="BB11">
        <f t="shared" ref="BB11" si="257">AZ11-1</f>
        <v>-22</v>
      </c>
      <c r="BC11" t="e">
        <f t="shared" ref="BC11" si="258">BA11-1</f>
        <v>#VALUE!</v>
      </c>
      <c r="BD11">
        <f t="shared" ref="BD11" si="259">BB11-1</f>
        <v>-23</v>
      </c>
      <c r="BE11" t="e">
        <f t="shared" ref="BE11" si="260">BC11-1</f>
        <v>#VALUE!</v>
      </c>
      <c r="BF11">
        <f t="shared" ref="BF11" si="261">BD11-1</f>
        <v>-24</v>
      </c>
      <c r="BG11" t="e">
        <f t="shared" ref="BG11" si="262">BE11-1</f>
        <v>#VALUE!</v>
      </c>
      <c r="BH11">
        <f t="shared" ref="BH11" si="263">BF11-1</f>
        <v>-25</v>
      </c>
      <c r="BI11" t="e">
        <f t="shared" ref="BI11" si="264">BG11-1</f>
        <v>#VALUE!</v>
      </c>
      <c r="BJ11">
        <f t="shared" ref="BJ11" si="265">BH11-1</f>
        <v>-26</v>
      </c>
      <c r="BK11" t="e">
        <f t="shared" ref="BK11" si="266">BI11-1</f>
        <v>#VALUE!</v>
      </c>
      <c r="BL11">
        <f t="shared" ref="BL11" si="267">BJ11-1</f>
        <v>-27</v>
      </c>
      <c r="BM11" t="e">
        <f t="shared" ref="BM11" si="268">BK11-1</f>
        <v>#VALUE!</v>
      </c>
      <c r="BN11">
        <f t="shared" ref="BN11" si="269">BL11-1</f>
        <v>-28</v>
      </c>
      <c r="BO11" t="e">
        <f t="shared" ref="BO11" si="270">BM11-1</f>
        <v>#VALUE!</v>
      </c>
      <c r="BP11">
        <f t="shared" ref="BP11" si="271">BN11-1</f>
        <v>-29</v>
      </c>
    </row>
    <row r="12" spans="1:69">
      <c r="A12" t="s">
        <v>107</v>
      </c>
      <c r="B12" t="s">
        <v>184</v>
      </c>
      <c r="C12" t="s">
        <v>249</v>
      </c>
      <c r="D12" s="57">
        <v>4</v>
      </c>
      <c r="E12" s="62">
        <v>0</v>
      </c>
      <c r="F12" s="62">
        <f>E12-2</f>
        <v>-2</v>
      </c>
      <c r="G12" s="62">
        <f>E12+1</f>
        <v>1</v>
      </c>
      <c r="H12" s="62">
        <f t="shared" ref="H12" si="272">F12+1</f>
        <v>-1</v>
      </c>
      <c r="I12" s="62">
        <f t="shared" ref="I12" si="273">G12+1</f>
        <v>2</v>
      </c>
      <c r="J12" s="62">
        <f t="shared" ref="J12" si="274">H12+1</f>
        <v>0</v>
      </c>
      <c r="K12" s="62">
        <f t="shared" ref="K12" si="275">I12+1</f>
        <v>3</v>
      </c>
      <c r="L12" s="63">
        <f t="shared" ref="L12" si="276">J12+1</f>
        <v>1</v>
      </c>
      <c r="M12" t="s">
        <v>175</v>
      </c>
      <c r="N12">
        <f t="shared" ref="N12" si="277">L12+1</f>
        <v>2</v>
      </c>
      <c r="O12" t="e">
        <f t="shared" ref="O12" si="278">M12+1</f>
        <v>#VALUE!</v>
      </c>
      <c r="P12">
        <f t="shared" ref="P12" si="279">N12+1</f>
        <v>3</v>
      </c>
      <c r="Q12" t="e">
        <f t="shared" ref="Q12" si="280">O12+1</f>
        <v>#VALUE!</v>
      </c>
      <c r="R12">
        <f t="shared" ref="R12" si="281">P12+1</f>
        <v>4</v>
      </c>
      <c r="S12" t="e">
        <f t="shared" ref="S12" si="282">Q12+1</f>
        <v>#VALUE!</v>
      </c>
      <c r="T12">
        <f t="shared" ref="T12" si="283">R12+1</f>
        <v>5</v>
      </c>
      <c r="U12" s="50" t="e">
        <f t="shared" ref="U12" si="284">S12+1</f>
        <v>#VALUE!</v>
      </c>
      <c r="V12">
        <f t="shared" ref="V12" si="285">T12+1</f>
        <v>6</v>
      </c>
      <c r="W12" t="e">
        <f t="shared" ref="W12" si="286">U12+1</f>
        <v>#VALUE!</v>
      </c>
      <c r="X12">
        <f t="shared" ref="X12" si="287">V12+1</f>
        <v>7</v>
      </c>
      <c r="Y12" t="e">
        <f t="shared" ref="Y12" si="288">W12+1</f>
        <v>#VALUE!</v>
      </c>
      <c r="Z12">
        <f t="shared" ref="Z12" si="289">X12+1</f>
        <v>8</v>
      </c>
      <c r="AA12" t="e">
        <f t="shared" ref="AA12" si="290">Y12+1</f>
        <v>#VALUE!</v>
      </c>
      <c r="AB12">
        <f t="shared" ref="AB12" si="291">Z12+1</f>
        <v>9</v>
      </c>
      <c r="AC12" t="e">
        <f t="shared" ref="AC12" si="292">AA12+1</f>
        <v>#VALUE!</v>
      </c>
      <c r="AD12">
        <f t="shared" ref="AD12" si="293">AB12+1</f>
        <v>10</v>
      </c>
      <c r="AE12" t="e">
        <f t="shared" ref="AE12" si="294">AC12+1</f>
        <v>#VALUE!</v>
      </c>
      <c r="AF12">
        <f t="shared" ref="AF12" si="295">AD12+1</f>
        <v>11</v>
      </c>
      <c r="AG12" t="e">
        <f t="shared" ref="AG12" si="296">AE12+1</f>
        <v>#VALUE!</v>
      </c>
      <c r="AH12">
        <f t="shared" ref="AH12" si="297">AF12+1</f>
        <v>12</v>
      </c>
      <c r="AI12" t="e">
        <f t="shared" ref="AI12" si="298">AG12+1</f>
        <v>#VALUE!</v>
      </c>
      <c r="AJ12">
        <f t="shared" ref="AJ12" si="299">AH12+1</f>
        <v>13</v>
      </c>
      <c r="AK12" s="50" t="e">
        <f t="shared" ref="AK12" si="300">AI12+1</f>
        <v>#VALUE!</v>
      </c>
      <c r="AL12">
        <f t="shared" ref="AL12" si="301">AJ12+1</f>
        <v>14</v>
      </c>
      <c r="AM12" t="e">
        <f t="shared" ref="AM12" si="302">AK12+1</f>
        <v>#VALUE!</v>
      </c>
      <c r="AN12">
        <f t="shared" ref="AN12" si="303">AL12+1</f>
        <v>15</v>
      </c>
      <c r="AO12" t="e">
        <f t="shared" ref="AO12" si="304">AM12+1</f>
        <v>#VALUE!</v>
      </c>
      <c r="AP12">
        <f t="shared" ref="AP12" si="305">AN12+1</f>
        <v>16</v>
      </c>
      <c r="AQ12" t="e">
        <f t="shared" ref="AQ12" si="306">AO12+1</f>
        <v>#VALUE!</v>
      </c>
      <c r="AR12">
        <f t="shared" ref="AR12" si="307">AP12+1</f>
        <v>17</v>
      </c>
      <c r="AS12" t="e">
        <f t="shared" ref="AS12" si="308">AQ12+1</f>
        <v>#VALUE!</v>
      </c>
      <c r="AT12">
        <f t="shared" ref="AT12" si="309">AR12+1</f>
        <v>18</v>
      </c>
      <c r="AU12" t="e">
        <f t="shared" ref="AU12" si="310">AS12+1</f>
        <v>#VALUE!</v>
      </c>
      <c r="AV12">
        <f t="shared" ref="AV12" si="311">AT12+1</f>
        <v>19</v>
      </c>
      <c r="AW12" t="e">
        <f t="shared" ref="AW12" si="312">AU12+1</f>
        <v>#VALUE!</v>
      </c>
      <c r="AX12">
        <f t="shared" ref="AX12" si="313">AV12+1</f>
        <v>20</v>
      </c>
      <c r="AY12" t="e">
        <f t="shared" ref="AY12" si="314">AW12+1</f>
        <v>#VALUE!</v>
      </c>
      <c r="AZ12">
        <f t="shared" ref="AZ12" si="315">AX12+1</f>
        <v>21</v>
      </c>
      <c r="BA12" s="50" t="e">
        <f t="shared" ref="BA12" si="316">AY12+1</f>
        <v>#VALUE!</v>
      </c>
      <c r="BB12">
        <f t="shared" ref="BB12" si="317">AZ12+1</f>
        <v>22</v>
      </c>
      <c r="BC12" t="e">
        <f t="shared" ref="BC12" si="318">BA12+1</f>
        <v>#VALUE!</v>
      </c>
      <c r="BD12">
        <f t="shared" ref="BD12" si="319">BB12+1</f>
        <v>23</v>
      </c>
      <c r="BE12" t="e">
        <f t="shared" ref="BE12" si="320">BC12+1</f>
        <v>#VALUE!</v>
      </c>
      <c r="BF12">
        <f t="shared" ref="BF12" si="321">BD12+1</f>
        <v>24</v>
      </c>
      <c r="BG12" t="e">
        <f t="shared" ref="BG12" si="322">BE12+1</f>
        <v>#VALUE!</v>
      </c>
      <c r="BH12">
        <f t="shared" ref="BH12" si="323">BF12+1</f>
        <v>25</v>
      </c>
      <c r="BI12" t="e">
        <f t="shared" ref="BI12" si="324">BG12+1</f>
        <v>#VALUE!</v>
      </c>
      <c r="BJ12">
        <f t="shared" ref="BJ12" si="325">BH12+1</f>
        <v>26</v>
      </c>
      <c r="BK12" t="e">
        <f t="shared" ref="BK12" si="326">BI12+1</f>
        <v>#VALUE!</v>
      </c>
      <c r="BL12">
        <f t="shared" ref="BL12" si="327">BJ12+1</f>
        <v>27</v>
      </c>
      <c r="BM12" t="e">
        <f t="shared" ref="BM12" si="328">BK12+1</f>
        <v>#VALUE!</v>
      </c>
      <c r="BN12">
        <f t="shared" ref="BN12" si="329">BL12+1</f>
        <v>28</v>
      </c>
      <c r="BO12" t="e">
        <f t="shared" ref="BO12" si="330">BM12+1</f>
        <v>#VALUE!</v>
      </c>
      <c r="BP12">
        <f t="shared" ref="BP12" si="331">BN12+1</f>
        <v>29</v>
      </c>
    </row>
    <row r="13" spans="1:69">
      <c r="A13" t="s">
        <v>107</v>
      </c>
      <c r="B13" t="s">
        <v>184</v>
      </c>
      <c r="C13" t="s">
        <v>250</v>
      </c>
      <c r="D13" s="57">
        <v>-4</v>
      </c>
      <c r="E13" s="62">
        <v>0</v>
      </c>
      <c r="F13" s="62">
        <f>E13-2</f>
        <v>-2</v>
      </c>
      <c r="G13" s="62">
        <f>E13-1</f>
        <v>-1</v>
      </c>
      <c r="H13" s="62">
        <f t="shared" ref="H13" si="332">F13-1</f>
        <v>-3</v>
      </c>
      <c r="I13" s="62">
        <f t="shared" ref="I13" si="333">G13-1</f>
        <v>-2</v>
      </c>
      <c r="J13" s="62">
        <f t="shared" ref="J13" si="334">H13-1</f>
        <v>-4</v>
      </c>
      <c r="K13" s="62">
        <f t="shared" ref="K13" si="335">I13-1</f>
        <v>-3</v>
      </c>
      <c r="L13" s="63">
        <f t="shared" ref="L13" si="336">J13-1</f>
        <v>-5</v>
      </c>
      <c r="M13" t="s">
        <v>175</v>
      </c>
      <c r="N13">
        <f t="shared" ref="N13" si="337">L13-1</f>
        <v>-6</v>
      </c>
      <c r="O13" t="e">
        <f t="shared" ref="O13" si="338">M13-1</f>
        <v>#VALUE!</v>
      </c>
      <c r="P13">
        <f t="shared" ref="P13" si="339">N13-1</f>
        <v>-7</v>
      </c>
      <c r="Q13" t="e">
        <f t="shared" ref="Q13" si="340">O13-1</f>
        <v>#VALUE!</v>
      </c>
      <c r="R13">
        <f t="shared" ref="R13" si="341">P13-1</f>
        <v>-8</v>
      </c>
      <c r="S13" t="e">
        <f t="shared" ref="S13" si="342">Q13-1</f>
        <v>#VALUE!</v>
      </c>
      <c r="T13">
        <f t="shared" ref="T13" si="343">R13-1</f>
        <v>-9</v>
      </c>
      <c r="U13" s="50" t="e">
        <f t="shared" ref="U13" si="344">S13-1</f>
        <v>#VALUE!</v>
      </c>
      <c r="V13">
        <f t="shared" ref="V13" si="345">T13-1</f>
        <v>-10</v>
      </c>
      <c r="W13" t="e">
        <f t="shared" ref="W13" si="346">U13-1</f>
        <v>#VALUE!</v>
      </c>
      <c r="X13">
        <f t="shared" ref="X13" si="347">V13-1</f>
        <v>-11</v>
      </c>
      <c r="Y13" t="e">
        <f t="shared" ref="Y13" si="348">W13-1</f>
        <v>#VALUE!</v>
      </c>
      <c r="Z13">
        <f t="shared" ref="Z13" si="349">X13-1</f>
        <v>-12</v>
      </c>
      <c r="AA13" t="e">
        <f t="shared" ref="AA13" si="350">Y13-1</f>
        <v>#VALUE!</v>
      </c>
      <c r="AB13">
        <f t="shared" ref="AB13" si="351">Z13-1</f>
        <v>-13</v>
      </c>
      <c r="AC13" t="e">
        <f t="shared" ref="AC13" si="352">AA13-1</f>
        <v>#VALUE!</v>
      </c>
      <c r="AD13">
        <f t="shared" ref="AD13" si="353">AB13-1</f>
        <v>-14</v>
      </c>
      <c r="AE13" t="e">
        <f t="shared" ref="AE13" si="354">AC13-1</f>
        <v>#VALUE!</v>
      </c>
      <c r="AF13">
        <f t="shared" ref="AF13" si="355">AD13-1</f>
        <v>-15</v>
      </c>
      <c r="AG13" t="e">
        <f t="shared" ref="AG13" si="356">AE13-1</f>
        <v>#VALUE!</v>
      </c>
      <c r="AH13">
        <f t="shared" ref="AH13" si="357">AF13-1</f>
        <v>-16</v>
      </c>
      <c r="AI13" t="e">
        <f t="shared" ref="AI13" si="358">AG13-1</f>
        <v>#VALUE!</v>
      </c>
      <c r="AJ13">
        <f t="shared" ref="AJ13" si="359">AH13-1</f>
        <v>-17</v>
      </c>
      <c r="AK13" s="50" t="e">
        <f t="shared" ref="AK13" si="360">AI13-1</f>
        <v>#VALUE!</v>
      </c>
      <c r="AL13">
        <f t="shared" ref="AL13" si="361">AJ13-1</f>
        <v>-18</v>
      </c>
      <c r="AM13" t="e">
        <f t="shared" ref="AM13" si="362">AK13-1</f>
        <v>#VALUE!</v>
      </c>
      <c r="AN13">
        <f t="shared" ref="AN13" si="363">AL13-1</f>
        <v>-19</v>
      </c>
      <c r="AO13" t="e">
        <f t="shared" ref="AO13" si="364">AM13-1</f>
        <v>#VALUE!</v>
      </c>
      <c r="AP13">
        <f t="shared" ref="AP13" si="365">AN13-1</f>
        <v>-20</v>
      </c>
      <c r="AQ13" t="e">
        <f t="shared" ref="AQ13" si="366">AO13-1</f>
        <v>#VALUE!</v>
      </c>
      <c r="AR13">
        <f t="shared" ref="AR13" si="367">AP13-1</f>
        <v>-21</v>
      </c>
      <c r="AS13" t="e">
        <f t="shared" ref="AS13" si="368">AQ13-1</f>
        <v>#VALUE!</v>
      </c>
      <c r="AT13">
        <f t="shared" ref="AT13" si="369">AR13-1</f>
        <v>-22</v>
      </c>
      <c r="AU13" t="e">
        <f t="shared" ref="AU13" si="370">AS13-1</f>
        <v>#VALUE!</v>
      </c>
      <c r="AV13">
        <f t="shared" ref="AV13" si="371">AT13-1</f>
        <v>-23</v>
      </c>
      <c r="AW13" t="e">
        <f t="shared" ref="AW13" si="372">AU13-1</f>
        <v>#VALUE!</v>
      </c>
      <c r="AX13">
        <f t="shared" ref="AX13" si="373">AV13-1</f>
        <v>-24</v>
      </c>
      <c r="AY13" t="e">
        <f t="shared" ref="AY13" si="374">AW13-1</f>
        <v>#VALUE!</v>
      </c>
      <c r="AZ13">
        <f t="shared" ref="AZ13" si="375">AX13-1</f>
        <v>-25</v>
      </c>
      <c r="BA13" s="50" t="e">
        <f t="shared" ref="BA13" si="376">AY13-1</f>
        <v>#VALUE!</v>
      </c>
      <c r="BB13">
        <f t="shared" ref="BB13" si="377">AZ13-1</f>
        <v>-26</v>
      </c>
      <c r="BC13" t="e">
        <f t="shared" ref="BC13" si="378">BA13-1</f>
        <v>#VALUE!</v>
      </c>
      <c r="BD13">
        <f t="shared" ref="BD13" si="379">BB13-1</f>
        <v>-27</v>
      </c>
      <c r="BE13" t="e">
        <f t="shared" ref="BE13" si="380">BC13-1</f>
        <v>#VALUE!</v>
      </c>
      <c r="BF13">
        <f t="shared" ref="BF13" si="381">BD13-1</f>
        <v>-28</v>
      </c>
      <c r="BG13" t="e">
        <f t="shared" ref="BG13" si="382">BE13-1</f>
        <v>#VALUE!</v>
      </c>
      <c r="BH13">
        <f t="shared" ref="BH13" si="383">BF13-1</f>
        <v>-29</v>
      </c>
      <c r="BI13" t="e">
        <f t="shared" ref="BI13" si="384">BG13-1</f>
        <v>#VALUE!</v>
      </c>
      <c r="BJ13">
        <f t="shared" ref="BJ13" si="385">BH13-1</f>
        <v>-30</v>
      </c>
      <c r="BK13" t="e">
        <f t="shared" ref="BK13" si="386">BI13-1</f>
        <v>#VALUE!</v>
      </c>
      <c r="BL13">
        <f t="shared" ref="BL13" si="387">BJ13-1</f>
        <v>-31</v>
      </c>
      <c r="BM13" t="e">
        <f t="shared" ref="BM13" si="388">BK13-1</f>
        <v>#VALUE!</v>
      </c>
      <c r="BN13">
        <f t="shared" ref="BN13" si="389">BL13-1</f>
        <v>-32</v>
      </c>
      <c r="BO13" t="e">
        <f t="shared" ref="BO13" si="390">BM13-1</f>
        <v>#VALUE!</v>
      </c>
      <c r="BP13">
        <f t="shared" ref="BP13" si="391">BN13-1</f>
        <v>-33</v>
      </c>
    </row>
    <row r="14" spans="1:69">
      <c r="A14" t="s">
        <v>107</v>
      </c>
      <c r="B14" t="s">
        <v>184</v>
      </c>
      <c r="C14" t="s">
        <v>251</v>
      </c>
      <c r="D14" s="57">
        <v>2</v>
      </c>
      <c r="E14" s="62">
        <v>0</v>
      </c>
      <c r="F14" s="62">
        <f>E14+1</f>
        <v>1</v>
      </c>
      <c r="G14" s="62">
        <f>E14-1</f>
        <v>-1</v>
      </c>
      <c r="H14" s="62">
        <f t="shared" ref="H14:H29" si="392">E14</f>
        <v>0</v>
      </c>
      <c r="I14" s="62">
        <f>E14+1</f>
        <v>1</v>
      </c>
      <c r="J14" s="62">
        <f t="shared" ref="J14" si="393">F14+1</f>
        <v>2</v>
      </c>
      <c r="K14" s="62">
        <f t="shared" ref="K14" si="394">G14+1</f>
        <v>0</v>
      </c>
      <c r="L14" s="63">
        <f t="shared" ref="L14" si="395">H14+1</f>
        <v>1</v>
      </c>
      <c r="M14" t="s">
        <v>175</v>
      </c>
      <c r="N14">
        <f t="shared" ref="N14" si="396">J14+1</f>
        <v>3</v>
      </c>
      <c r="O14">
        <f t="shared" ref="O14" si="397">K14+1</f>
        <v>1</v>
      </c>
      <c r="P14">
        <f t="shared" ref="P14" si="398">L14+1</f>
        <v>2</v>
      </c>
      <c r="Q14" t="e">
        <f t="shared" ref="Q14" si="399">M14+1</f>
        <v>#VALUE!</v>
      </c>
      <c r="R14">
        <f t="shared" ref="R14" si="400">N14+1</f>
        <v>4</v>
      </c>
      <c r="S14">
        <f t="shared" ref="S14" si="401">O14+1</f>
        <v>2</v>
      </c>
      <c r="T14">
        <f t="shared" ref="T14" si="402">P14+1</f>
        <v>3</v>
      </c>
      <c r="U14" s="50" t="e">
        <f t="shared" ref="U14" si="403">Q14+1</f>
        <v>#VALUE!</v>
      </c>
      <c r="V14">
        <f t="shared" ref="V14" si="404">R14+1</f>
        <v>5</v>
      </c>
      <c r="W14">
        <f t="shared" ref="W14" si="405">S14+1</f>
        <v>3</v>
      </c>
      <c r="X14">
        <f t="shared" ref="X14" si="406">T14+1</f>
        <v>4</v>
      </c>
      <c r="Y14" t="e">
        <f t="shared" ref="Y14" si="407">U14+1</f>
        <v>#VALUE!</v>
      </c>
      <c r="Z14">
        <f t="shared" ref="Z14" si="408">V14+1</f>
        <v>6</v>
      </c>
      <c r="AA14">
        <f t="shared" ref="AA14" si="409">W14+1</f>
        <v>4</v>
      </c>
      <c r="AB14">
        <f t="shared" ref="AB14" si="410">X14+1</f>
        <v>5</v>
      </c>
      <c r="AC14" t="e">
        <f t="shared" ref="AC14" si="411">Y14+1</f>
        <v>#VALUE!</v>
      </c>
      <c r="AD14">
        <f t="shared" ref="AD14" si="412">Z14+1</f>
        <v>7</v>
      </c>
      <c r="AE14">
        <f t="shared" ref="AE14" si="413">AA14+1</f>
        <v>5</v>
      </c>
      <c r="AF14">
        <f t="shared" ref="AF14" si="414">AB14+1</f>
        <v>6</v>
      </c>
      <c r="AG14" t="e">
        <f t="shared" ref="AG14" si="415">AC14+1</f>
        <v>#VALUE!</v>
      </c>
      <c r="AH14">
        <f t="shared" ref="AH14" si="416">AD14+1</f>
        <v>8</v>
      </c>
      <c r="AI14">
        <f t="shared" ref="AI14" si="417">AE14+1</f>
        <v>6</v>
      </c>
      <c r="AJ14">
        <f t="shared" ref="AJ14" si="418">AF14+1</f>
        <v>7</v>
      </c>
      <c r="AK14" s="50" t="e">
        <f t="shared" ref="AK14" si="419">AG14+1</f>
        <v>#VALUE!</v>
      </c>
      <c r="AL14">
        <f t="shared" ref="AL14" si="420">AH14+1</f>
        <v>9</v>
      </c>
      <c r="AM14">
        <f t="shared" ref="AM14" si="421">AI14+1</f>
        <v>7</v>
      </c>
      <c r="AN14">
        <f t="shared" ref="AN14" si="422">AJ14+1</f>
        <v>8</v>
      </c>
      <c r="AO14" t="e">
        <f t="shared" ref="AO14" si="423">AK14+1</f>
        <v>#VALUE!</v>
      </c>
      <c r="AP14">
        <f t="shared" ref="AP14" si="424">AL14+1</f>
        <v>10</v>
      </c>
      <c r="AQ14">
        <f t="shared" ref="AQ14" si="425">AM14+1</f>
        <v>8</v>
      </c>
      <c r="AR14">
        <f t="shared" ref="AR14" si="426">AN14+1</f>
        <v>9</v>
      </c>
      <c r="AS14" t="e">
        <f t="shared" ref="AS14" si="427">AO14+1</f>
        <v>#VALUE!</v>
      </c>
      <c r="AT14">
        <f t="shared" ref="AT14" si="428">AP14+1</f>
        <v>11</v>
      </c>
      <c r="AU14">
        <f t="shared" ref="AU14" si="429">AQ14+1</f>
        <v>9</v>
      </c>
      <c r="AV14">
        <f t="shared" ref="AV14" si="430">AR14+1</f>
        <v>10</v>
      </c>
      <c r="AW14" t="e">
        <f t="shared" ref="AW14" si="431">AS14+1</f>
        <v>#VALUE!</v>
      </c>
      <c r="AX14">
        <f t="shared" ref="AX14" si="432">AT14+1</f>
        <v>12</v>
      </c>
      <c r="AY14">
        <f t="shared" ref="AY14" si="433">AU14+1</f>
        <v>10</v>
      </c>
      <c r="AZ14">
        <f t="shared" ref="AZ14" si="434">AV14+1</f>
        <v>11</v>
      </c>
      <c r="BA14" s="50" t="e">
        <f t="shared" ref="BA14" si="435">AW14+1</f>
        <v>#VALUE!</v>
      </c>
      <c r="BB14">
        <f t="shared" ref="BB14" si="436">AX14+1</f>
        <v>13</v>
      </c>
      <c r="BC14">
        <f t="shared" ref="BC14" si="437">AY14+1</f>
        <v>11</v>
      </c>
      <c r="BD14">
        <f t="shared" ref="BD14" si="438">AZ14+1</f>
        <v>12</v>
      </c>
      <c r="BE14" t="e">
        <f t="shared" ref="BE14" si="439">BA14+1</f>
        <v>#VALUE!</v>
      </c>
      <c r="BF14">
        <f t="shared" ref="BF14" si="440">BB14+1</f>
        <v>14</v>
      </c>
      <c r="BG14">
        <f t="shared" ref="BG14" si="441">BC14+1</f>
        <v>12</v>
      </c>
      <c r="BH14">
        <f t="shared" ref="BH14" si="442">BD14+1</f>
        <v>13</v>
      </c>
      <c r="BI14" t="e">
        <f t="shared" ref="BI14" si="443">BE14+1</f>
        <v>#VALUE!</v>
      </c>
      <c r="BJ14">
        <f t="shared" ref="BJ14" si="444">BF14+1</f>
        <v>15</v>
      </c>
      <c r="BK14">
        <f t="shared" ref="BK14" si="445">BG14+1</f>
        <v>13</v>
      </c>
      <c r="BL14">
        <f t="shared" ref="BL14" si="446">BH14+1</f>
        <v>14</v>
      </c>
      <c r="BM14" t="e">
        <f t="shared" ref="BM14" si="447">BI14+1</f>
        <v>#VALUE!</v>
      </c>
      <c r="BN14">
        <f t="shared" ref="BN14" si="448">BJ14+1</f>
        <v>16</v>
      </c>
      <c r="BO14">
        <f t="shared" ref="BO14" si="449">BK14+1</f>
        <v>14</v>
      </c>
      <c r="BP14">
        <f t="shared" ref="BP14" si="450">BL14+1</f>
        <v>15</v>
      </c>
    </row>
    <row r="15" spans="1:69" s="11" customFormat="1">
      <c r="A15" t="s">
        <v>107</v>
      </c>
      <c r="B15" t="s">
        <v>184</v>
      </c>
      <c r="C15" t="s">
        <v>252</v>
      </c>
      <c r="D15" s="57">
        <v>-2</v>
      </c>
      <c r="E15" s="62">
        <v>0</v>
      </c>
      <c r="F15" s="62">
        <f>E15+1</f>
        <v>1</v>
      </c>
      <c r="G15" s="62">
        <f>E15-1</f>
        <v>-1</v>
      </c>
      <c r="H15" s="62">
        <f t="shared" si="392"/>
        <v>0</v>
      </c>
      <c r="I15" s="62">
        <f>E15-1</f>
        <v>-1</v>
      </c>
      <c r="J15" s="62">
        <f t="shared" ref="J15" si="451">F15-1</f>
        <v>0</v>
      </c>
      <c r="K15" s="62">
        <f t="shared" ref="K15" si="452">G15-1</f>
        <v>-2</v>
      </c>
      <c r="L15" s="63">
        <f t="shared" ref="L15" si="453">H15-1</f>
        <v>-1</v>
      </c>
      <c r="M15" t="s">
        <v>175</v>
      </c>
      <c r="N15">
        <f t="shared" ref="N15" si="454">J15-1</f>
        <v>-1</v>
      </c>
      <c r="O15">
        <f t="shared" ref="O15" si="455">K15-1</f>
        <v>-3</v>
      </c>
      <c r="P15">
        <f t="shared" ref="P15" si="456">L15-1</f>
        <v>-2</v>
      </c>
      <c r="Q15" t="e">
        <f t="shared" ref="Q15" si="457">M15-1</f>
        <v>#VALUE!</v>
      </c>
      <c r="R15">
        <f t="shared" ref="R15" si="458">N15-1</f>
        <v>-2</v>
      </c>
      <c r="S15">
        <f t="shared" ref="S15" si="459">O15-1</f>
        <v>-4</v>
      </c>
      <c r="T15">
        <f t="shared" ref="T15" si="460">P15-1</f>
        <v>-3</v>
      </c>
      <c r="U15" s="50" t="e">
        <f t="shared" ref="U15" si="461">Q15-1</f>
        <v>#VALUE!</v>
      </c>
      <c r="V15">
        <f t="shared" ref="V15" si="462">R15-1</f>
        <v>-3</v>
      </c>
      <c r="W15">
        <f t="shared" ref="W15" si="463">S15-1</f>
        <v>-5</v>
      </c>
      <c r="X15">
        <f t="shared" ref="X15" si="464">T15-1</f>
        <v>-4</v>
      </c>
      <c r="Y15" t="e">
        <f t="shared" ref="Y15" si="465">U15-1</f>
        <v>#VALUE!</v>
      </c>
      <c r="Z15">
        <f t="shared" ref="Z15" si="466">V15-1</f>
        <v>-4</v>
      </c>
      <c r="AA15">
        <f t="shared" ref="AA15" si="467">W15-1</f>
        <v>-6</v>
      </c>
      <c r="AB15">
        <f t="shared" ref="AB15" si="468">X15-1</f>
        <v>-5</v>
      </c>
      <c r="AC15" t="e">
        <f t="shared" ref="AC15" si="469">Y15-1</f>
        <v>#VALUE!</v>
      </c>
      <c r="AD15">
        <f t="shared" ref="AD15" si="470">Z15-1</f>
        <v>-5</v>
      </c>
      <c r="AE15">
        <f t="shared" ref="AE15" si="471">AA15-1</f>
        <v>-7</v>
      </c>
      <c r="AF15">
        <f t="shared" ref="AF15" si="472">AB15-1</f>
        <v>-6</v>
      </c>
      <c r="AG15" t="e">
        <f t="shared" ref="AG15" si="473">AC15-1</f>
        <v>#VALUE!</v>
      </c>
      <c r="AH15">
        <f t="shared" ref="AH15" si="474">AD15-1</f>
        <v>-6</v>
      </c>
      <c r="AI15">
        <f t="shared" ref="AI15" si="475">AE15-1</f>
        <v>-8</v>
      </c>
      <c r="AJ15">
        <f t="shared" ref="AJ15" si="476">AF15-1</f>
        <v>-7</v>
      </c>
      <c r="AK15" s="50" t="e">
        <f t="shared" ref="AK15" si="477">AG15-1</f>
        <v>#VALUE!</v>
      </c>
      <c r="AL15">
        <f t="shared" ref="AL15" si="478">AH15-1</f>
        <v>-7</v>
      </c>
      <c r="AM15">
        <f t="shared" ref="AM15" si="479">AI15-1</f>
        <v>-9</v>
      </c>
      <c r="AN15">
        <f t="shared" ref="AN15" si="480">AJ15-1</f>
        <v>-8</v>
      </c>
      <c r="AO15" t="e">
        <f t="shared" ref="AO15" si="481">AK15-1</f>
        <v>#VALUE!</v>
      </c>
      <c r="AP15">
        <f t="shared" ref="AP15" si="482">AL15-1</f>
        <v>-8</v>
      </c>
      <c r="AQ15">
        <f t="shared" ref="AQ15" si="483">AM15-1</f>
        <v>-10</v>
      </c>
      <c r="AR15">
        <f t="shared" ref="AR15" si="484">AN15-1</f>
        <v>-9</v>
      </c>
      <c r="AS15" t="e">
        <f t="shared" ref="AS15" si="485">AO15-1</f>
        <v>#VALUE!</v>
      </c>
      <c r="AT15">
        <f t="shared" ref="AT15" si="486">AP15-1</f>
        <v>-9</v>
      </c>
      <c r="AU15">
        <f t="shared" ref="AU15" si="487">AQ15-1</f>
        <v>-11</v>
      </c>
      <c r="AV15">
        <f t="shared" ref="AV15" si="488">AR15-1</f>
        <v>-10</v>
      </c>
      <c r="AW15" t="e">
        <f t="shared" ref="AW15" si="489">AS15-1</f>
        <v>#VALUE!</v>
      </c>
      <c r="AX15">
        <f t="shared" ref="AX15" si="490">AT15-1</f>
        <v>-10</v>
      </c>
      <c r="AY15">
        <f t="shared" ref="AY15" si="491">AU15-1</f>
        <v>-12</v>
      </c>
      <c r="AZ15">
        <f t="shared" ref="AZ15" si="492">AV15-1</f>
        <v>-11</v>
      </c>
      <c r="BA15" s="50" t="e">
        <f t="shared" ref="BA15" si="493">AW15-1</f>
        <v>#VALUE!</v>
      </c>
      <c r="BB15">
        <f t="shared" ref="BB15" si="494">AX15-1</f>
        <v>-11</v>
      </c>
      <c r="BC15">
        <f t="shared" ref="BC15" si="495">AY15-1</f>
        <v>-13</v>
      </c>
      <c r="BD15">
        <f t="shared" ref="BD15" si="496">AZ15-1</f>
        <v>-12</v>
      </c>
      <c r="BE15" t="e">
        <f t="shared" ref="BE15" si="497">BA15-1</f>
        <v>#VALUE!</v>
      </c>
      <c r="BF15">
        <f t="shared" ref="BF15" si="498">BB15-1</f>
        <v>-12</v>
      </c>
      <c r="BG15">
        <f t="shared" ref="BG15" si="499">BC15-1</f>
        <v>-14</v>
      </c>
      <c r="BH15">
        <f t="shared" ref="BH15" si="500">BD15-1</f>
        <v>-13</v>
      </c>
      <c r="BI15" t="e">
        <f t="shared" ref="BI15" si="501">BE15-1</f>
        <v>#VALUE!</v>
      </c>
      <c r="BJ15">
        <f t="shared" ref="BJ15" si="502">BF15-1</f>
        <v>-13</v>
      </c>
      <c r="BK15">
        <f t="shared" ref="BK15" si="503">BG15-1</f>
        <v>-15</v>
      </c>
      <c r="BL15">
        <f t="shared" ref="BL15" si="504">BH15-1</f>
        <v>-14</v>
      </c>
      <c r="BM15" t="e">
        <f t="shared" ref="BM15" si="505">BI15-1</f>
        <v>#VALUE!</v>
      </c>
      <c r="BN15">
        <f t="shared" ref="BN15" si="506">BJ15-1</f>
        <v>-14</v>
      </c>
      <c r="BO15">
        <f t="shared" ref="BO15" si="507">BK15-1</f>
        <v>-16</v>
      </c>
      <c r="BP15">
        <f t="shared" ref="BP15" si="508">BL15-1</f>
        <v>-15</v>
      </c>
      <c r="BQ15" s="53"/>
    </row>
    <row r="16" spans="1:69">
      <c r="A16" t="s">
        <v>107</v>
      </c>
      <c r="B16" t="s">
        <v>184</v>
      </c>
      <c r="C16" t="s">
        <v>253</v>
      </c>
      <c r="D16" s="57">
        <v>2</v>
      </c>
      <c r="E16" s="62">
        <v>0</v>
      </c>
      <c r="F16" s="62">
        <f>E16-1</f>
        <v>-1</v>
      </c>
      <c r="G16" s="62">
        <f>E16+1</f>
        <v>1</v>
      </c>
      <c r="H16" s="62">
        <f t="shared" si="392"/>
        <v>0</v>
      </c>
      <c r="I16" s="62">
        <f>E16+1</f>
        <v>1</v>
      </c>
      <c r="J16" s="62">
        <f t="shared" ref="J16" si="509">F16+1</f>
        <v>0</v>
      </c>
      <c r="K16" s="62">
        <f t="shared" ref="K16" si="510">G16+1</f>
        <v>2</v>
      </c>
      <c r="L16" s="63">
        <f t="shared" ref="L16" si="511">H16+1</f>
        <v>1</v>
      </c>
      <c r="M16" t="s">
        <v>175</v>
      </c>
      <c r="N16">
        <f t="shared" ref="N16" si="512">J16+1</f>
        <v>1</v>
      </c>
      <c r="O16">
        <f t="shared" ref="O16" si="513">K16+1</f>
        <v>3</v>
      </c>
      <c r="P16">
        <f t="shared" ref="P16" si="514">L16+1</f>
        <v>2</v>
      </c>
      <c r="Q16" t="e">
        <f t="shared" ref="Q16" si="515">M16+1</f>
        <v>#VALUE!</v>
      </c>
      <c r="R16">
        <f t="shared" ref="R16" si="516">N16+1</f>
        <v>2</v>
      </c>
      <c r="S16">
        <f t="shared" ref="S16" si="517">O16+1</f>
        <v>4</v>
      </c>
      <c r="T16">
        <f t="shared" ref="T16" si="518">P16+1</f>
        <v>3</v>
      </c>
      <c r="U16" s="50" t="e">
        <f t="shared" ref="U16" si="519">Q16+1</f>
        <v>#VALUE!</v>
      </c>
      <c r="V16">
        <f t="shared" ref="V16" si="520">R16+1</f>
        <v>3</v>
      </c>
      <c r="W16">
        <f t="shared" ref="W16" si="521">S16+1</f>
        <v>5</v>
      </c>
      <c r="X16">
        <f t="shared" ref="X16" si="522">T16+1</f>
        <v>4</v>
      </c>
      <c r="Y16" t="e">
        <f t="shared" ref="Y16" si="523">U16+1</f>
        <v>#VALUE!</v>
      </c>
      <c r="Z16">
        <f t="shared" ref="Z16" si="524">V16+1</f>
        <v>4</v>
      </c>
      <c r="AA16">
        <f t="shared" ref="AA16" si="525">W16+1</f>
        <v>6</v>
      </c>
      <c r="AB16">
        <f t="shared" ref="AB16" si="526">X16+1</f>
        <v>5</v>
      </c>
      <c r="AC16" t="e">
        <f t="shared" ref="AC16" si="527">Y16+1</f>
        <v>#VALUE!</v>
      </c>
      <c r="AD16">
        <f t="shared" ref="AD16" si="528">Z16+1</f>
        <v>5</v>
      </c>
      <c r="AE16">
        <f t="shared" ref="AE16" si="529">AA16+1</f>
        <v>7</v>
      </c>
      <c r="AF16">
        <f t="shared" ref="AF16" si="530">AB16+1</f>
        <v>6</v>
      </c>
      <c r="AG16" t="e">
        <f t="shared" ref="AG16" si="531">AC16+1</f>
        <v>#VALUE!</v>
      </c>
      <c r="AH16">
        <f t="shared" ref="AH16" si="532">AD16+1</f>
        <v>6</v>
      </c>
      <c r="AI16">
        <f t="shared" ref="AI16" si="533">AE16+1</f>
        <v>8</v>
      </c>
      <c r="AJ16">
        <f t="shared" ref="AJ16" si="534">AF16+1</f>
        <v>7</v>
      </c>
      <c r="AK16" s="50" t="e">
        <f t="shared" ref="AK16" si="535">AG16+1</f>
        <v>#VALUE!</v>
      </c>
      <c r="AL16">
        <f t="shared" ref="AL16" si="536">AH16+1</f>
        <v>7</v>
      </c>
      <c r="AM16">
        <f t="shared" ref="AM16" si="537">AI16+1</f>
        <v>9</v>
      </c>
      <c r="AN16">
        <f t="shared" ref="AN16" si="538">AJ16+1</f>
        <v>8</v>
      </c>
      <c r="AO16" t="e">
        <f t="shared" ref="AO16" si="539">AK16+1</f>
        <v>#VALUE!</v>
      </c>
      <c r="AP16">
        <f t="shared" ref="AP16" si="540">AL16+1</f>
        <v>8</v>
      </c>
      <c r="AQ16">
        <f t="shared" ref="AQ16" si="541">AM16+1</f>
        <v>10</v>
      </c>
      <c r="AR16">
        <f t="shared" ref="AR16" si="542">AN16+1</f>
        <v>9</v>
      </c>
      <c r="AS16" t="e">
        <f t="shared" ref="AS16" si="543">AO16+1</f>
        <v>#VALUE!</v>
      </c>
      <c r="AT16">
        <f t="shared" ref="AT16" si="544">AP16+1</f>
        <v>9</v>
      </c>
      <c r="AU16">
        <f t="shared" ref="AU16" si="545">AQ16+1</f>
        <v>11</v>
      </c>
      <c r="AV16">
        <f t="shared" ref="AV16" si="546">AR16+1</f>
        <v>10</v>
      </c>
      <c r="AW16" t="e">
        <f t="shared" ref="AW16" si="547">AS16+1</f>
        <v>#VALUE!</v>
      </c>
      <c r="AX16">
        <f t="shared" ref="AX16" si="548">AT16+1</f>
        <v>10</v>
      </c>
      <c r="AY16">
        <f t="shared" ref="AY16" si="549">AU16+1</f>
        <v>12</v>
      </c>
      <c r="AZ16">
        <f t="shared" ref="AZ16" si="550">AV16+1</f>
        <v>11</v>
      </c>
      <c r="BA16" s="50" t="e">
        <f t="shared" ref="BA16" si="551">AW16+1</f>
        <v>#VALUE!</v>
      </c>
      <c r="BB16">
        <f t="shared" ref="BB16" si="552">AX16+1</f>
        <v>11</v>
      </c>
      <c r="BC16">
        <f t="shared" ref="BC16" si="553">AY16+1</f>
        <v>13</v>
      </c>
      <c r="BD16">
        <f t="shared" ref="BD16" si="554">AZ16+1</f>
        <v>12</v>
      </c>
      <c r="BE16" t="e">
        <f t="shared" ref="BE16" si="555">BA16+1</f>
        <v>#VALUE!</v>
      </c>
      <c r="BF16">
        <f t="shared" ref="BF16" si="556">BB16+1</f>
        <v>12</v>
      </c>
      <c r="BG16">
        <f t="shared" ref="BG16" si="557">BC16+1</f>
        <v>14</v>
      </c>
      <c r="BH16">
        <f t="shared" ref="BH16" si="558">BD16+1</f>
        <v>13</v>
      </c>
      <c r="BI16" t="e">
        <f t="shared" ref="BI16" si="559">BE16+1</f>
        <v>#VALUE!</v>
      </c>
      <c r="BJ16">
        <f t="shared" ref="BJ16" si="560">BF16+1</f>
        <v>13</v>
      </c>
      <c r="BK16">
        <f t="shared" ref="BK16" si="561">BG16+1</f>
        <v>15</v>
      </c>
      <c r="BL16">
        <f t="shared" ref="BL16" si="562">BH16+1</f>
        <v>14</v>
      </c>
      <c r="BM16" t="e">
        <f t="shared" ref="BM16" si="563">BI16+1</f>
        <v>#VALUE!</v>
      </c>
      <c r="BN16">
        <f t="shared" ref="BN16" si="564">BJ16+1</f>
        <v>14</v>
      </c>
      <c r="BO16">
        <f t="shared" ref="BO16" si="565">BK16+1</f>
        <v>16</v>
      </c>
      <c r="BP16">
        <f t="shared" ref="BP16" si="566">BL16+1</f>
        <v>15</v>
      </c>
    </row>
    <row r="17" spans="1:68">
      <c r="A17" t="s">
        <v>107</v>
      </c>
      <c r="B17" t="s">
        <v>184</v>
      </c>
      <c r="C17" t="s">
        <v>254</v>
      </c>
      <c r="D17" s="57">
        <v>-2</v>
      </c>
      <c r="E17" s="62">
        <v>0</v>
      </c>
      <c r="F17" s="62">
        <f>E17-1</f>
        <v>-1</v>
      </c>
      <c r="G17" s="62">
        <f>E17+1</f>
        <v>1</v>
      </c>
      <c r="H17" s="62">
        <f t="shared" si="392"/>
        <v>0</v>
      </c>
      <c r="I17" s="62">
        <f>E17-1</f>
        <v>-1</v>
      </c>
      <c r="J17" s="62">
        <f t="shared" ref="J17" si="567">F17-1</f>
        <v>-2</v>
      </c>
      <c r="K17" s="62">
        <f t="shared" ref="K17" si="568">G17-1</f>
        <v>0</v>
      </c>
      <c r="L17" s="63">
        <f t="shared" ref="L17" si="569">H17-1</f>
        <v>-1</v>
      </c>
      <c r="M17" t="s">
        <v>175</v>
      </c>
      <c r="N17">
        <f t="shared" ref="N17" si="570">J17-1</f>
        <v>-3</v>
      </c>
      <c r="O17">
        <f t="shared" ref="O17" si="571">K17-1</f>
        <v>-1</v>
      </c>
      <c r="P17">
        <f t="shared" ref="P17" si="572">L17-1</f>
        <v>-2</v>
      </c>
      <c r="Q17" t="e">
        <f t="shared" ref="Q17" si="573">M17-1</f>
        <v>#VALUE!</v>
      </c>
      <c r="R17">
        <f t="shared" ref="R17" si="574">N17-1</f>
        <v>-4</v>
      </c>
      <c r="S17">
        <f t="shared" ref="S17" si="575">O17-1</f>
        <v>-2</v>
      </c>
      <c r="T17">
        <f t="shared" ref="T17" si="576">P17-1</f>
        <v>-3</v>
      </c>
      <c r="U17" s="50" t="e">
        <f t="shared" ref="U17" si="577">Q17-1</f>
        <v>#VALUE!</v>
      </c>
      <c r="V17">
        <f t="shared" ref="V17" si="578">R17-1</f>
        <v>-5</v>
      </c>
      <c r="W17">
        <f t="shared" ref="W17" si="579">S17-1</f>
        <v>-3</v>
      </c>
      <c r="X17">
        <f t="shared" ref="X17" si="580">T17-1</f>
        <v>-4</v>
      </c>
      <c r="Y17" t="e">
        <f t="shared" ref="Y17" si="581">U17-1</f>
        <v>#VALUE!</v>
      </c>
      <c r="Z17">
        <f t="shared" ref="Z17" si="582">V17-1</f>
        <v>-6</v>
      </c>
      <c r="AA17">
        <f t="shared" ref="AA17" si="583">W17-1</f>
        <v>-4</v>
      </c>
      <c r="AB17">
        <f t="shared" ref="AB17" si="584">X17-1</f>
        <v>-5</v>
      </c>
      <c r="AC17" t="e">
        <f t="shared" ref="AC17" si="585">Y17-1</f>
        <v>#VALUE!</v>
      </c>
      <c r="AD17">
        <f t="shared" ref="AD17" si="586">Z17-1</f>
        <v>-7</v>
      </c>
      <c r="AE17">
        <f t="shared" ref="AE17" si="587">AA17-1</f>
        <v>-5</v>
      </c>
      <c r="AF17">
        <f t="shared" ref="AF17" si="588">AB17-1</f>
        <v>-6</v>
      </c>
      <c r="AG17" t="e">
        <f t="shared" ref="AG17" si="589">AC17-1</f>
        <v>#VALUE!</v>
      </c>
      <c r="AH17">
        <f t="shared" ref="AH17" si="590">AD17-1</f>
        <v>-8</v>
      </c>
      <c r="AI17">
        <f t="shared" ref="AI17" si="591">AE17-1</f>
        <v>-6</v>
      </c>
      <c r="AJ17">
        <f t="shared" ref="AJ17" si="592">AF17-1</f>
        <v>-7</v>
      </c>
      <c r="AK17" s="50" t="e">
        <f t="shared" ref="AK17" si="593">AG17-1</f>
        <v>#VALUE!</v>
      </c>
      <c r="AL17">
        <f t="shared" ref="AL17" si="594">AH17-1</f>
        <v>-9</v>
      </c>
      <c r="AM17">
        <f t="shared" ref="AM17" si="595">AI17-1</f>
        <v>-7</v>
      </c>
      <c r="AN17">
        <f t="shared" ref="AN17" si="596">AJ17-1</f>
        <v>-8</v>
      </c>
      <c r="AO17" t="e">
        <f t="shared" ref="AO17" si="597">AK17-1</f>
        <v>#VALUE!</v>
      </c>
      <c r="AP17">
        <f t="shared" ref="AP17" si="598">AL17-1</f>
        <v>-10</v>
      </c>
      <c r="AQ17">
        <f t="shared" ref="AQ17" si="599">AM17-1</f>
        <v>-8</v>
      </c>
      <c r="AR17">
        <f t="shared" ref="AR17" si="600">AN17-1</f>
        <v>-9</v>
      </c>
      <c r="AS17" t="e">
        <f t="shared" ref="AS17" si="601">AO17-1</f>
        <v>#VALUE!</v>
      </c>
      <c r="AT17">
        <f t="shared" ref="AT17" si="602">AP17-1</f>
        <v>-11</v>
      </c>
      <c r="AU17">
        <f t="shared" ref="AU17" si="603">AQ17-1</f>
        <v>-9</v>
      </c>
      <c r="AV17">
        <f t="shared" ref="AV17" si="604">AR17-1</f>
        <v>-10</v>
      </c>
      <c r="AW17" t="e">
        <f t="shared" ref="AW17" si="605">AS17-1</f>
        <v>#VALUE!</v>
      </c>
      <c r="AX17">
        <f t="shared" ref="AX17" si="606">AT17-1</f>
        <v>-12</v>
      </c>
      <c r="AY17">
        <f t="shared" ref="AY17" si="607">AU17-1</f>
        <v>-10</v>
      </c>
      <c r="AZ17">
        <f t="shared" ref="AZ17" si="608">AV17-1</f>
        <v>-11</v>
      </c>
      <c r="BA17" s="50" t="e">
        <f t="shared" ref="BA17" si="609">AW17-1</f>
        <v>#VALUE!</v>
      </c>
      <c r="BB17">
        <f t="shared" ref="BB17" si="610">AX17-1</f>
        <v>-13</v>
      </c>
      <c r="BC17">
        <f t="shared" ref="BC17" si="611">AY17-1</f>
        <v>-11</v>
      </c>
      <c r="BD17">
        <f t="shared" ref="BD17" si="612">AZ17-1</f>
        <v>-12</v>
      </c>
      <c r="BE17" t="e">
        <f t="shared" ref="BE17" si="613">BA17-1</f>
        <v>#VALUE!</v>
      </c>
      <c r="BF17">
        <f t="shared" ref="BF17" si="614">BB17-1</f>
        <v>-14</v>
      </c>
      <c r="BG17">
        <f t="shared" ref="BG17" si="615">BC17-1</f>
        <v>-12</v>
      </c>
      <c r="BH17">
        <f t="shared" ref="BH17" si="616">BD17-1</f>
        <v>-13</v>
      </c>
      <c r="BI17" t="e">
        <f t="shared" ref="BI17" si="617">BE17-1</f>
        <v>#VALUE!</v>
      </c>
      <c r="BJ17">
        <f t="shared" ref="BJ17" si="618">BF17-1</f>
        <v>-15</v>
      </c>
      <c r="BK17">
        <f t="shared" ref="BK17" si="619">BG17-1</f>
        <v>-13</v>
      </c>
      <c r="BL17">
        <f t="shared" ref="BL17" si="620">BH17-1</f>
        <v>-14</v>
      </c>
      <c r="BM17" t="e">
        <f t="shared" ref="BM17" si="621">BI17-1</f>
        <v>#VALUE!</v>
      </c>
      <c r="BN17">
        <f t="shared" ref="BN17" si="622">BJ17-1</f>
        <v>-16</v>
      </c>
      <c r="BO17">
        <f t="shared" ref="BO17" si="623">BK17-1</f>
        <v>-14</v>
      </c>
      <c r="BP17">
        <f t="shared" ref="BP17" si="624">BL17-1</f>
        <v>-15</v>
      </c>
    </row>
    <row r="18" spans="1:68">
      <c r="A18" t="s">
        <v>107</v>
      </c>
      <c r="B18" t="s">
        <v>184</v>
      </c>
      <c r="C18" t="s">
        <v>255</v>
      </c>
      <c r="D18" s="57">
        <v>2</v>
      </c>
      <c r="E18" s="62">
        <v>0</v>
      </c>
      <c r="F18" s="62">
        <f>E18+2</f>
        <v>2</v>
      </c>
      <c r="G18" s="62">
        <f>E18-2</f>
        <v>-2</v>
      </c>
      <c r="H18" s="62">
        <f t="shared" si="392"/>
        <v>0</v>
      </c>
      <c r="I18" s="62">
        <f>E18+1</f>
        <v>1</v>
      </c>
      <c r="J18" s="62">
        <f t="shared" ref="J18" si="625">F18+1</f>
        <v>3</v>
      </c>
      <c r="K18" s="62">
        <f t="shared" ref="K18" si="626">G18+1</f>
        <v>-1</v>
      </c>
      <c r="L18" s="63">
        <f t="shared" ref="L18" si="627">H18+1</f>
        <v>1</v>
      </c>
      <c r="M18" t="s">
        <v>175</v>
      </c>
      <c r="N18">
        <f t="shared" ref="N18" si="628">J18+1</f>
        <v>4</v>
      </c>
      <c r="O18">
        <f t="shared" ref="O18" si="629">K18+1</f>
        <v>0</v>
      </c>
      <c r="P18">
        <f t="shared" ref="P18" si="630">L18+1</f>
        <v>2</v>
      </c>
      <c r="Q18" t="e">
        <f t="shared" ref="Q18" si="631">M18+1</f>
        <v>#VALUE!</v>
      </c>
      <c r="R18">
        <f t="shared" ref="R18" si="632">N18+1</f>
        <v>5</v>
      </c>
      <c r="S18">
        <f t="shared" ref="S18" si="633">O18+1</f>
        <v>1</v>
      </c>
      <c r="T18">
        <f t="shared" ref="T18" si="634">P18+1</f>
        <v>3</v>
      </c>
      <c r="U18" s="50" t="e">
        <f t="shared" ref="U18" si="635">Q18+1</f>
        <v>#VALUE!</v>
      </c>
      <c r="V18">
        <f t="shared" ref="V18" si="636">R18+1</f>
        <v>6</v>
      </c>
      <c r="W18">
        <f t="shared" ref="W18" si="637">S18+1</f>
        <v>2</v>
      </c>
      <c r="X18">
        <f t="shared" ref="X18" si="638">T18+1</f>
        <v>4</v>
      </c>
      <c r="Y18" t="e">
        <f t="shared" ref="Y18" si="639">U18+1</f>
        <v>#VALUE!</v>
      </c>
      <c r="Z18">
        <f t="shared" ref="Z18" si="640">V18+1</f>
        <v>7</v>
      </c>
      <c r="AA18">
        <f t="shared" ref="AA18" si="641">W18+1</f>
        <v>3</v>
      </c>
      <c r="AB18">
        <f t="shared" ref="AB18" si="642">X18+1</f>
        <v>5</v>
      </c>
      <c r="AC18" t="e">
        <f t="shared" ref="AC18" si="643">Y18+1</f>
        <v>#VALUE!</v>
      </c>
      <c r="AD18">
        <f t="shared" ref="AD18" si="644">Z18+1</f>
        <v>8</v>
      </c>
      <c r="AE18">
        <f t="shared" ref="AE18" si="645">AA18+1</f>
        <v>4</v>
      </c>
      <c r="AF18">
        <f t="shared" ref="AF18" si="646">AB18+1</f>
        <v>6</v>
      </c>
      <c r="AG18" t="e">
        <f t="shared" ref="AG18" si="647">AC18+1</f>
        <v>#VALUE!</v>
      </c>
      <c r="AH18">
        <f t="shared" ref="AH18" si="648">AD18+1</f>
        <v>9</v>
      </c>
      <c r="AI18">
        <f t="shared" ref="AI18" si="649">AE18+1</f>
        <v>5</v>
      </c>
      <c r="AJ18">
        <f t="shared" ref="AJ18" si="650">AF18+1</f>
        <v>7</v>
      </c>
      <c r="AK18" s="50" t="e">
        <f t="shared" ref="AK18" si="651">AG18+1</f>
        <v>#VALUE!</v>
      </c>
      <c r="AL18">
        <f t="shared" ref="AL18" si="652">AH18+1</f>
        <v>10</v>
      </c>
      <c r="AM18">
        <f t="shared" ref="AM18" si="653">AI18+1</f>
        <v>6</v>
      </c>
      <c r="AN18">
        <f t="shared" ref="AN18" si="654">AJ18+1</f>
        <v>8</v>
      </c>
      <c r="AO18" t="e">
        <f t="shared" ref="AO18" si="655">AK18+1</f>
        <v>#VALUE!</v>
      </c>
      <c r="AP18">
        <f t="shared" ref="AP18" si="656">AL18+1</f>
        <v>11</v>
      </c>
      <c r="AQ18">
        <f t="shared" ref="AQ18" si="657">AM18+1</f>
        <v>7</v>
      </c>
      <c r="AR18">
        <f t="shared" ref="AR18" si="658">AN18+1</f>
        <v>9</v>
      </c>
      <c r="AS18" t="e">
        <f t="shared" ref="AS18" si="659">AO18+1</f>
        <v>#VALUE!</v>
      </c>
      <c r="AT18">
        <f t="shared" ref="AT18" si="660">AP18+1</f>
        <v>12</v>
      </c>
      <c r="AU18">
        <f t="shared" ref="AU18" si="661">AQ18+1</f>
        <v>8</v>
      </c>
      <c r="AV18">
        <f t="shared" ref="AV18" si="662">AR18+1</f>
        <v>10</v>
      </c>
      <c r="AW18" t="e">
        <f t="shared" ref="AW18" si="663">AS18+1</f>
        <v>#VALUE!</v>
      </c>
      <c r="AX18">
        <f t="shared" ref="AX18" si="664">AT18+1</f>
        <v>13</v>
      </c>
      <c r="AY18">
        <f t="shared" ref="AY18" si="665">AU18+1</f>
        <v>9</v>
      </c>
      <c r="AZ18">
        <f t="shared" ref="AZ18" si="666">AV18+1</f>
        <v>11</v>
      </c>
      <c r="BA18" s="50" t="e">
        <f t="shared" ref="BA18" si="667">AW18+1</f>
        <v>#VALUE!</v>
      </c>
      <c r="BB18">
        <f t="shared" ref="BB18" si="668">AX18+1</f>
        <v>14</v>
      </c>
      <c r="BC18">
        <f t="shared" ref="BC18" si="669">AY18+1</f>
        <v>10</v>
      </c>
      <c r="BD18">
        <f t="shared" ref="BD18" si="670">AZ18+1</f>
        <v>12</v>
      </c>
      <c r="BE18" t="e">
        <f t="shared" ref="BE18" si="671">BA18+1</f>
        <v>#VALUE!</v>
      </c>
      <c r="BF18">
        <f t="shared" ref="BF18" si="672">BB18+1</f>
        <v>15</v>
      </c>
      <c r="BG18">
        <f t="shared" ref="BG18" si="673">BC18+1</f>
        <v>11</v>
      </c>
      <c r="BH18">
        <f t="shared" ref="BH18" si="674">BD18+1</f>
        <v>13</v>
      </c>
      <c r="BI18" t="e">
        <f t="shared" ref="BI18" si="675">BE18+1</f>
        <v>#VALUE!</v>
      </c>
      <c r="BJ18">
        <f t="shared" ref="BJ18" si="676">BF18+1</f>
        <v>16</v>
      </c>
      <c r="BK18">
        <f t="shared" ref="BK18" si="677">BG18+1</f>
        <v>12</v>
      </c>
      <c r="BL18">
        <f t="shared" ref="BL18" si="678">BH18+1</f>
        <v>14</v>
      </c>
      <c r="BM18" t="e">
        <f t="shared" ref="BM18" si="679">BI18+1</f>
        <v>#VALUE!</v>
      </c>
      <c r="BN18">
        <f t="shared" ref="BN18" si="680">BJ18+1</f>
        <v>17</v>
      </c>
      <c r="BO18">
        <f t="shared" ref="BO18" si="681">BK18+1</f>
        <v>13</v>
      </c>
      <c r="BP18">
        <f t="shared" ref="BP18" si="682">BL18+1</f>
        <v>15</v>
      </c>
    </row>
    <row r="19" spans="1:68">
      <c r="A19" t="s">
        <v>107</v>
      </c>
      <c r="B19" t="s">
        <v>184</v>
      </c>
      <c r="C19" t="s">
        <v>256</v>
      </c>
      <c r="D19" s="57">
        <v>-2</v>
      </c>
      <c r="E19" s="62">
        <v>0</v>
      </c>
      <c r="F19" s="62">
        <f>E19+2</f>
        <v>2</v>
      </c>
      <c r="G19" s="62">
        <f>E19-2</f>
        <v>-2</v>
      </c>
      <c r="H19" s="62">
        <f t="shared" si="392"/>
        <v>0</v>
      </c>
      <c r="I19" s="62">
        <f>E19-1</f>
        <v>-1</v>
      </c>
      <c r="J19" s="62">
        <f t="shared" ref="J19" si="683">F19-1</f>
        <v>1</v>
      </c>
      <c r="K19" s="62">
        <f t="shared" ref="K19" si="684">G19-1</f>
        <v>-3</v>
      </c>
      <c r="L19" s="63">
        <f t="shared" ref="L19" si="685">H19-1</f>
        <v>-1</v>
      </c>
      <c r="M19" t="s">
        <v>175</v>
      </c>
      <c r="N19">
        <f t="shared" ref="N19" si="686">J19-1</f>
        <v>0</v>
      </c>
      <c r="O19">
        <f t="shared" ref="O19" si="687">K19-1</f>
        <v>-4</v>
      </c>
      <c r="P19">
        <f t="shared" ref="P19" si="688">L19-1</f>
        <v>-2</v>
      </c>
      <c r="Q19" t="e">
        <f t="shared" ref="Q19" si="689">M19-1</f>
        <v>#VALUE!</v>
      </c>
      <c r="R19">
        <f t="shared" ref="R19" si="690">N19-1</f>
        <v>-1</v>
      </c>
      <c r="S19">
        <f t="shared" ref="S19" si="691">O19-1</f>
        <v>-5</v>
      </c>
      <c r="T19">
        <f t="shared" ref="T19" si="692">P19-1</f>
        <v>-3</v>
      </c>
      <c r="U19" s="50" t="e">
        <f t="shared" ref="U19" si="693">Q19-1</f>
        <v>#VALUE!</v>
      </c>
      <c r="V19">
        <f t="shared" ref="V19" si="694">R19-1</f>
        <v>-2</v>
      </c>
      <c r="W19">
        <f t="shared" ref="W19" si="695">S19-1</f>
        <v>-6</v>
      </c>
      <c r="X19">
        <f t="shared" ref="X19" si="696">T19-1</f>
        <v>-4</v>
      </c>
      <c r="Y19" t="e">
        <f t="shared" ref="Y19" si="697">U19-1</f>
        <v>#VALUE!</v>
      </c>
      <c r="Z19">
        <f t="shared" ref="Z19" si="698">V19-1</f>
        <v>-3</v>
      </c>
      <c r="AA19">
        <f t="shared" ref="AA19" si="699">W19-1</f>
        <v>-7</v>
      </c>
      <c r="AB19">
        <f t="shared" ref="AB19" si="700">X19-1</f>
        <v>-5</v>
      </c>
      <c r="AC19" t="e">
        <f t="shared" ref="AC19" si="701">Y19-1</f>
        <v>#VALUE!</v>
      </c>
      <c r="AD19">
        <f t="shared" ref="AD19" si="702">Z19-1</f>
        <v>-4</v>
      </c>
      <c r="AE19">
        <f t="shared" ref="AE19" si="703">AA19-1</f>
        <v>-8</v>
      </c>
      <c r="AF19">
        <f t="shared" ref="AF19" si="704">AB19-1</f>
        <v>-6</v>
      </c>
      <c r="AG19" t="e">
        <f t="shared" ref="AG19" si="705">AC19-1</f>
        <v>#VALUE!</v>
      </c>
      <c r="AH19">
        <f t="shared" ref="AH19" si="706">AD19-1</f>
        <v>-5</v>
      </c>
      <c r="AI19">
        <f t="shared" ref="AI19" si="707">AE19-1</f>
        <v>-9</v>
      </c>
      <c r="AJ19">
        <f t="shared" ref="AJ19" si="708">AF19-1</f>
        <v>-7</v>
      </c>
      <c r="AK19" s="50" t="e">
        <f t="shared" ref="AK19" si="709">AG19-1</f>
        <v>#VALUE!</v>
      </c>
      <c r="AL19">
        <f t="shared" ref="AL19" si="710">AH19-1</f>
        <v>-6</v>
      </c>
      <c r="AM19">
        <f t="shared" ref="AM19" si="711">AI19-1</f>
        <v>-10</v>
      </c>
      <c r="AN19">
        <f t="shared" ref="AN19" si="712">AJ19-1</f>
        <v>-8</v>
      </c>
      <c r="AO19" t="e">
        <f t="shared" ref="AO19" si="713">AK19-1</f>
        <v>#VALUE!</v>
      </c>
      <c r="AP19">
        <f t="shared" ref="AP19" si="714">AL19-1</f>
        <v>-7</v>
      </c>
      <c r="AQ19">
        <f t="shared" ref="AQ19" si="715">AM19-1</f>
        <v>-11</v>
      </c>
      <c r="AR19">
        <f t="shared" ref="AR19" si="716">AN19-1</f>
        <v>-9</v>
      </c>
      <c r="AS19" t="e">
        <f t="shared" ref="AS19" si="717">AO19-1</f>
        <v>#VALUE!</v>
      </c>
      <c r="AT19">
        <f t="shared" ref="AT19" si="718">AP19-1</f>
        <v>-8</v>
      </c>
      <c r="AU19">
        <f t="shared" ref="AU19" si="719">AQ19-1</f>
        <v>-12</v>
      </c>
      <c r="AV19">
        <f t="shared" ref="AV19" si="720">AR19-1</f>
        <v>-10</v>
      </c>
      <c r="AW19" t="e">
        <f t="shared" ref="AW19" si="721">AS19-1</f>
        <v>#VALUE!</v>
      </c>
      <c r="AX19">
        <f t="shared" ref="AX19" si="722">AT19-1</f>
        <v>-9</v>
      </c>
      <c r="AY19">
        <f t="shared" ref="AY19" si="723">AU19-1</f>
        <v>-13</v>
      </c>
      <c r="AZ19">
        <f t="shared" ref="AZ19" si="724">AV19-1</f>
        <v>-11</v>
      </c>
      <c r="BA19" s="50" t="e">
        <f t="shared" ref="BA19" si="725">AW19-1</f>
        <v>#VALUE!</v>
      </c>
      <c r="BB19">
        <f t="shared" ref="BB19" si="726">AX19-1</f>
        <v>-10</v>
      </c>
      <c r="BC19">
        <f t="shared" ref="BC19" si="727">AY19-1</f>
        <v>-14</v>
      </c>
      <c r="BD19">
        <f t="shared" ref="BD19" si="728">AZ19-1</f>
        <v>-12</v>
      </c>
      <c r="BE19" t="e">
        <f t="shared" ref="BE19" si="729">BA19-1</f>
        <v>#VALUE!</v>
      </c>
      <c r="BF19">
        <f t="shared" ref="BF19" si="730">BB19-1</f>
        <v>-11</v>
      </c>
      <c r="BG19">
        <f t="shared" ref="BG19" si="731">BC19-1</f>
        <v>-15</v>
      </c>
      <c r="BH19">
        <f t="shared" ref="BH19" si="732">BD19-1</f>
        <v>-13</v>
      </c>
      <c r="BI19" t="e">
        <f t="shared" ref="BI19" si="733">BE19-1</f>
        <v>#VALUE!</v>
      </c>
      <c r="BJ19">
        <f t="shared" ref="BJ19" si="734">BF19-1</f>
        <v>-12</v>
      </c>
      <c r="BK19">
        <f t="shared" ref="BK19" si="735">BG19-1</f>
        <v>-16</v>
      </c>
      <c r="BL19">
        <f t="shared" ref="BL19" si="736">BH19-1</f>
        <v>-14</v>
      </c>
      <c r="BM19" t="e">
        <f t="shared" ref="BM19" si="737">BI19-1</f>
        <v>#VALUE!</v>
      </c>
      <c r="BN19">
        <f t="shared" ref="BN19" si="738">BJ19-1</f>
        <v>-13</v>
      </c>
      <c r="BO19">
        <f t="shared" ref="BO19" si="739">BK19-1</f>
        <v>-17</v>
      </c>
      <c r="BP19">
        <f t="shared" ref="BP19" si="740">BL19-1</f>
        <v>-15</v>
      </c>
    </row>
    <row r="20" spans="1:68">
      <c r="A20" t="s">
        <v>107</v>
      </c>
      <c r="B20" t="s">
        <v>184</v>
      </c>
      <c r="C20" t="s">
        <v>257</v>
      </c>
      <c r="D20" s="57">
        <v>2</v>
      </c>
      <c r="E20" s="62">
        <v>0</v>
      </c>
      <c r="F20" s="62">
        <f>E20-2</f>
        <v>-2</v>
      </c>
      <c r="G20" s="62">
        <f>E20+2</f>
        <v>2</v>
      </c>
      <c r="H20" s="62">
        <f t="shared" si="392"/>
        <v>0</v>
      </c>
      <c r="I20" s="62">
        <f>E20+1</f>
        <v>1</v>
      </c>
      <c r="J20" s="62">
        <f t="shared" ref="J20" si="741">F20+1</f>
        <v>-1</v>
      </c>
      <c r="K20" s="62">
        <f t="shared" ref="K20" si="742">G20+1</f>
        <v>3</v>
      </c>
      <c r="L20" s="63">
        <f t="shared" ref="L20" si="743">H20+1</f>
        <v>1</v>
      </c>
      <c r="M20" t="s">
        <v>175</v>
      </c>
      <c r="N20">
        <f t="shared" ref="N20" si="744">J20+1</f>
        <v>0</v>
      </c>
      <c r="O20">
        <f t="shared" ref="O20" si="745">K20+1</f>
        <v>4</v>
      </c>
      <c r="P20">
        <f t="shared" ref="P20" si="746">L20+1</f>
        <v>2</v>
      </c>
      <c r="Q20" t="e">
        <f t="shared" ref="Q20" si="747">M20+1</f>
        <v>#VALUE!</v>
      </c>
      <c r="R20">
        <f t="shared" ref="R20" si="748">N20+1</f>
        <v>1</v>
      </c>
      <c r="S20">
        <f t="shared" ref="S20" si="749">O20+1</f>
        <v>5</v>
      </c>
      <c r="T20">
        <f t="shared" ref="T20" si="750">P20+1</f>
        <v>3</v>
      </c>
      <c r="U20" s="50" t="e">
        <f t="shared" ref="U20" si="751">Q20+1</f>
        <v>#VALUE!</v>
      </c>
      <c r="V20">
        <f t="shared" ref="V20" si="752">R20+1</f>
        <v>2</v>
      </c>
      <c r="W20">
        <f t="shared" ref="W20" si="753">S20+1</f>
        <v>6</v>
      </c>
      <c r="X20">
        <f t="shared" ref="X20" si="754">T20+1</f>
        <v>4</v>
      </c>
      <c r="Y20" t="e">
        <f t="shared" ref="Y20" si="755">U20+1</f>
        <v>#VALUE!</v>
      </c>
      <c r="Z20">
        <f t="shared" ref="Z20" si="756">V20+1</f>
        <v>3</v>
      </c>
      <c r="AA20">
        <f t="shared" ref="AA20" si="757">W20+1</f>
        <v>7</v>
      </c>
      <c r="AB20">
        <f t="shared" ref="AB20" si="758">X20+1</f>
        <v>5</v>
      </c>
      <c r="AC20" t="e">
        <f t="shared" ref="AC20" si="759">Y20+1</f>
        <v>#VALUE!</v>
      </c>
      <c r="AD20">
        <f t="shared" ref="AD20" si="760">Z20+1</f>
        <v>4</v>
      </c>
      <c r="AE20">
        <f t="shared" ref="AE20" si="761">AA20+1</f>
        <v>8</v>
      </c>
      <c r="AF20">
        <f t="shared" ref="AF20" si="762">AB20+1</f>
        <v>6</v>
      </c>
      <c r="AG20" t="e">
        <f t="shared" ref="AG20" si="763">AC20+1</f>
        <v>#VALUE!</v>
      </c>
      <c r="AH20">
        <f t="shared" ref="AH20" si="764">AD20+1</f>
        <v>5</v>
      </c>
      <c r="AI20">
        <f t="shared" ref="AI20" si="765">AE20+1</f>
        <v>9</v>
      </c>
      <c r="AJ20">
        <f t="shared" ref="AJ20" si="766">AF20+1</f>
        <v>7</v>
      </c>
      <c r="AK20" s="50" t="e">
        <f t="shared" ref="AK20" si="767">AG20+1</f>
        <v>#VALUE!</v>
      </c>
      <c r="AL20">
        <f t="shared" ref="AL20" si="768">AH20+1</f>
        <v>6</v>
      </c>
      <c r="AM20">
        <f t="shared" ref="AM20" si="769">AI20+1</f>
        <v>10</v>
      </c>
      <c r="AN20">
        <f t="shared" ref="AN20" si="770">AJ20+1</f>
        <v>8</v>
      </c>
      <c r="AO20" t="e">
        <f t="shared" ref="AO20" si="771">AK20+1</f>
        <v>#VALUE!</v>
      </c>
      <c r="AP20">
        <f t="shared" ref="AP20" si="772">AL20+1</f>
        <v>7</v>
      </c>
      <c r="AQ20">
        <f t="shared" ref="AQ20" si="773">AM20+1</f>
        <v>11</v>
      </c>
      <c r="AR20">
        <f t="shared" ref="AR20" si="774">AN20+1</f>
        <v>9</v>
      </c>
      <c r="AS20" t="e">
        <f t="shared" ref="AS20" si="775">AO20+1</f>
        <v>#VALUE!</v>
      </c>
      <c r="AT20">
        <f t="shared" ref="AT20" si="776">AP20+1</f>
        <v>8</v>
      </c>
      <c r="AU20">
        <f t="shared" ref="AU20" si="777">AQ20+1</f>
        <v>12</v>
      </c>
      <c r="AV20">
        <f t="shared" ref="AV20" si="778">AR20+1</f>
        <v>10</v>
      </c>
      <c r="AW20" t="e">
        <f t="shared" ref="AW20" si="779">AS20+1</f>
        <v>#VALUE!</v>
      </c>
      <c r="AX20">
        <f t="shared" ref="AX20" si="780">AT20+1</f>
        <v>9</v>
      </c>
      <c r="AY20">
        <f t="shared" ref="AY20" si="781">AU20+1</f>
        <v>13</v>
      </c>
      <c r="AZ20">
        <f t="shared" ref="AZ20" si="782">AV20+1</f>
        <v>11</v>
      </c>
      <c r="BA20" s="50" t="e">
        <f t="shared" ref="BA20" si="783">AW20+1</f>
        <v>#VALUE!</v>
      </c>
      <c r="BB20">
        <f t="shared" ref="BB20" si="784">AX20+1</f>
        <v>10</v>
      </c>
      <c r="BC20">
        <f t="shared" ref="BC20" si="785">AY20+1</f>
        <v>14</v>
      </c>
      <c r="BD20">
        <f t="shared" ref="BD20" si="786">AZ20+1</f>
        <v>12</v>
      </c>
      <c r="BE20" t="e">
        <f t="shared" ref="BE20" si="787">BA20+1</f>
        <v>#VALUE!</v>
      </c>
      <c r="BF20">
        <f t="shared" ref="BF20" si="788">BB20+1</f>
        <v>11</v>
      </c>
      <c r="BG20">
        <f t="shared" ref="BG20" si="789">BC20+1</f>
        <v>15</v>
      </c>
      <c r="BH20">
        <f t="shared" ref="BH20" si="790">BD20+1</f>
        <v>13</v>
      </c>
      <c r="BI20" t="e">
        <f t="shared" ref="BI20" si="791">BE20+1</f>
        <v>#VALUE!</v>
      </c>
      <c r="BJ20">
        <f t="shared" ref="BJ20" si="792">BF20+1</f>
        <v>12</v>
      </c>
      <c r="BK20">
        <f t="shared" ref="BK20" si="793">BG20+1</f>
        <v>16</v>
      </c>
      <c r="BL20">
        <f t="shared" ref="BL20" si="794">BH20+1</f>
        <v>14</v>
      </c>
      <c r="BM20" t="e">
        <f t="shared" ref="BM20" si="795">BI20+1</f>
        <v>#VALUE!</v>
      </c>
      <c r="BN20">
        <f t="shared" ref="BN20" si="796">BJ20+1</f>
        <v>13</v>
      </c>
      <c r="BO20">
        <f t="shared" ref="BO20" si="797">BK20+1</f>
        <v>17</v>
      </c>
      <c r="BP20">
        <f t="shared" ref="BP20" si="798">BL20+1</f>
        <v>15</v>
      </c>
    </row>
    <row r="21" spans="1:68">
      <c r="A21" t="s">
        <v>107</v>
      </c>
      <c r="B21" t="s">
        <v>184</v>
      </c>
      <c r="C21" t="s">
        <v>258</v>
      </c>
      <c r="D21" s="57">
        <v>-2</v>
      </c>
      <c r="E21" s="62">
        <v>0</v>
      </c>
      <c r="F21" s="62">
        <f>E21-2</f>
        <v>-2</v>
      </c>
      <c r="G21" s="62">
        <f>E21+2</f>
        <v>2</v>
      </c>
      <c r="H21" s="62">
        <f t="shared" si="392"/>
        <v>0</v>
      </c>
      <c r="I21" s="62">
        <f>E21-1</f>
        <v>-1</v>
      </c>
      <c r="J21" s="62">
        <f t="shared" ref="J21" si="799">F21-1</f>
        <v>-3</v>
      </c>
      <c r="K21" s="62">
        <f t="shared" ref="K21" si="800">G21-1</f>
        <v>1</v>
      </c>
      <c r="L21" s="63">
        <f t="shared" ref="L21" si="801">H21-1</f>
        <v>-1</v>
      </c>
      <c r="M21" t="s">
        <v>175</v>
      </c>
      <c r="N21">
        <f t="shared" ref="N21" si="802">J21-1</f>
        <v>-4</v>
      </c>
      <c r="O21">
        <f t="shared" ref="O21" si="803">K21-1</f>
        <v>0</v>
      </c>
      <c r="P21">
        <f t="shared" ref="P21" si="804">L21-1</f>
        <v>-2</v>
      </c>
      <c r="Q21" t="e">
        <f t="shared" ref="Q21" si="805">M21-1</f>
        <v>#VALUE!</v>
      </c>
      <c r="R21">
        <f t="shared" ref="R21" si="806">N21-1</f>
        <v>-5</v>
      </c>
      <c r="S21">
        <f t="shared" ref="S21" si="807">O21-1</f>
        <v>-1</v>
      </c>
      <c r="T21">
        <f t="shared" ref="T21" si="808">P21-1</f>
        <v>-3</v>
      </c>
      <c r="U21" s="50" t="e">
        <f t="shared" ref="U21" si="809">Q21-1</f>
        <v>#VALUE!</v>
      </c>
      <c r="V21">
        <f t="shared" ref="V21" si="810">R21-1</f>
        <v>-6</v>
      </c>
      <c r="W21">
        <f t="shared" ref="W21" si="811">S21-1</f>
        <v>-2</v>
      </c>
      <c r="X21">
        <f t="shared" ref="X21" si="812">T21-1</f>
        <v>-4</v>
      </c>
      <c r="Y21" t="e">
        <f t="shared" ref="Y21" si="813">U21-1</f>
        <v>#VALUE!</v>
      </c>
      <c r="Z21">
        <f t="shared" ref="Z21" si="814">V21-1</f>
        <v>-7</v>
      </c>
      <c r="AA21">
        <f t="shared" ref="AA21" si="815">W21-1</f>
        <v>-3</v>
      </c>
      <c r="AB21">
        <f t="shared" ref="AB21" si="816">X21-1</f>
        <v>-5</v>
      </c>
      <c r="AC21" t="e">
        <f t="shared" ref="AC21" si="817">Y21-1</f>
        <v>#VALUE!</v>
      </c>
      <c r="AD21">
        <f t="shared" ref="AD21" si="818">Z21-1</f>
        <v>-8</v>
      </c>
      <c r="AE21">
        <f t="shared" ref="AE21" si="819">AA21-1</f>
        <v>-4</v>
      </c>
      <c r="AF21">
        <f t="shared" ref="AF21" si="820">AB21-1</f>
        <v>-6</v>
      </c>
      <c r="AG21" t="e">
        <f t="shared" ref="AG21" si="821">AC21-1</f>
        <v>#VALUE!</v>
      </c>
      <c r="AH21">
        <f t="shared" ref="AH21" si="822">AD21-1</f>
        <v>-9</v>
      </c>
      <c r="AI21">
        <f t="shared" ref="AI21" si="823">AE21-1</f>
        <v>-5</v>
      </c>
      <c r="AJ21">
        <f t="shared" ref="AJ21" si="824">AF21-1</f>
        <v>-7</v>
      </c>
      <c r="AK21" s="50" t="e">
        <f t="shared" ref="AK21" si="825">AG21-1</f>
        <v>#VALUE!</v>
      </c>
      <c r="AL21">
        <f t="shared" ref="AL21" si="826">AH21-1</f>
        <v>-10</v>
      </c>
      <c r="AM21">
        <f t="shared" ref="AM21" si="827">AI21-1</f>
        <v>-6</v>
      </c>
      <c r="AN21">
        <f t="shared" ref="AN21" si="828">AJ21-1</f>
        <v>-8</v>
      </c>
      <c r="AO21" t="e">
        <f t="shared" ref="AO21" si="829">AK21-1</f>
        <v>#VALUE!</v>
      </c>
      <c r="AP21">
        <f t="shared" ref="AP21" si="830">AL21-1</f>
        <v>-11</v>
      </c>
      <c r="AQ21">
        <f t="shared" ref="AQ21" si="831">AM21-1</f>
        <v>-7</v>
      </c>
      <c r="AR21">
        <f t="shared" ref="AR21" si="832">AN21-1</f>
        <v>-9</v>
      </c>
      <c r="AS21" t="e">
        <f t="shared" ref="AS21" si="833">AO21-1</f>
        <v>#VALUE!</v>
      </c>
      <c r="AT21">
        <f t="shared" ref="AT21" si="834">AP21-1</f>
        <v>-12</v>
      </c>
      <c r="AU21">
        <f t="shared" ref="AU21" si="835">AQ21-1</f>
        <v>-8</v>
      </c>
      <c r="AV21">
        <f t="shared" ref="AV21" si="836">AR21-1</f>
        <v>-10</v>
      </c>
      <c r="AW21" t="e">
        <f t="shared" ref="AW21" si="837">AS21-1</f>
        <v>#VALUE!</v>
      </c>
      <c r="AX21">
        <f t="shared" ref="AX21" si="838">AT21-1</f>
        <v>-13</v>
      </c>
      <c r="AY21">
        <f t="shared" ref="AY21" si="839">AU21-1</f>
        <v>-9</v>
      </c>
      <c r="AZ21">
        <f t="shared" ref="AZ21" si="840">AV21-1</f>
        <v>-11</v>
      </c>
      <c r="BA21" s="50" t="e">
        <f t="shared" ref="BA21" si="841">AW21-1</f>
        <v>#VALUE!</v>
      </c>
      <c r="BB21">
        <f t="shared" ref="BB21" si="842">AX21-1</f>
        <v>-14</v>
      </c>
      <c r="BC21">
        <f t="shared" ref="BC21" si="843">AY21-1</f>
        <v>-10</v>
      </c>
      <c r="BD21">
        <f t="shared" ref="BD21" si="844">AZ21-1</f>
        <v>-12</v>
      </c>
      <c r="BE21" t="e">
        <f t="shared" ref="BE21" si="845">BA21-1</f>
        <v>#VALUE!</v>
      </c>
      <c r="BF21">
        <f t="shared" ref="BF21" si="846">BB21-1</f>
        <v>-15</v>
      </c>
      <c r="BG21">
        <f t="shared" ref="BG21" si="847">BC21-1</f>
        <v>-11</v>
      </c>
      <c r="BH21">
        <f t="shared" ref="BH21" si="848">BD21-1</f>
        <v>-13</v>
      </c>
      <c r="BI21" t="e">
        <f t="shared" ref="BI21" si="849">BE21-1</f>
        <v>#VALUE!</v>
      </c>
      <c r="BJ21">
        <f t="shared" ref="BJ21" si="850">BF21-1</f>
        <v>-16</v>
      </c>
      <c r="BK21">
        <f t="shared" ref="BK21" si="851">BG21-1</f>
        <v>-12</v>
      </c>
      <c r="BL21">
        <f t="shared" ref="BL21" si="852">BH21-1</f>
        <v>-14</v>
      </c>
      <c r="BM21" t="e">
        <f t="shared" ref="BM21" si="853">BI21-1</f>
        <v>#VALUE!</v>
      </c>
      <c r="BN21">
        <f t="shared" ref="BN21" si="854">BJ21-1</f>
        <v>-17</v>
      </c>
      <c r="BO21">
        <f t="shared" ref="BO21" si="855">BK21-1</f>
        <v>-13</v>
      </c>
      <c r="BP21">
        <f t="shared" ref="BP21" si="856">BL21-1</f>
        <v>-15</v>
      </c>
    </row>
    <row r="22" spans="1:68">
      <c r="A22" t="s">
        <v>107</v>
      </c>
      <c r="B22" t="s">
        <v>184</v>
      </c>
      <c r="C22" t="s">
        <v>259</v>
      </c>
      <c r="D22" s="57">
        <v>2</v>
      </c>
      <c r="E22" s="62">
        <v>0</v>
      </c>
      <c r="F22" s="62">
        <f>E22+1</f>
        <v>1</v>
      </c>
      <c r="G22" s="62">
        <f>F22+1</f>
        <v>2</v>
      </c>
      <c r="H22" s="62">
        <f t="shared" si="392"/>
        <v>0</v>
      </c>
      <c r="I22" s="62">
        <f>E22+1</f>
        <v>1</v>
      </c>
      <c r="J22" s="62">
        <f t="shared" ref="J22" si="857">F22+1</f>
        <v>2</v>
      </c>
      <c r="K22" s="62">
        <f t="shared" ref="K22" si="858">G22+1</f>
        <v>3</v>
      </c>
      <c r="L22" s="63">
        <f t="shared" ref="L22" si="859">H22+1</f>
        <v>1</v>
      </c>
      <c r="M22" t="s">
        <v>175</v>
      </c>
      <c r="N22">
        <f t="shared" ref="N22" si="860">J22+1</f>
        <v>3</v>
      </c>
      <c r="O22">
        <f t="shared" ref="O22" si="861">K22+1</f>
        <v>4</v>
      </c>
      <c r="P22">
        <f t="shared" ref="P22" si="862">L22+1</f>
        <v>2</v>
      </c>
      <c r="Q22" t="e">
        <f t="shared" ref="Q22" si="863">M22+1</f>
        <v>#VALUE!</v>
      </c>
      <c r="R22">
        <f t="shared" ref="R22" si="864">N22+1</f>
        <v>4</v>
      </c>
      <c r="S22">
        <f t="shared" ref="S22" si="865">O22+1</f>
        <v>5</v>
      </c>
      <c r="T22">
        <f t="shared" ref="T22" si="866">P22+1</f>
        <v>3</v>
      </c>
      <c r="U22" s="50" t="e">
        <f t="shared" ref="U22" si="867">Q22+1</f>
        <v>#VALUE!</v>
      </c>
      <c r="V22">
        <f t="shared" ref="V22" si="868">R22+1</f>
        <v>5</v>
      </c>
      <c r="W22">
        <f t="shared" ref="W22" si="869">S22+1</f>
        <v>6</v>
      </c>
      <c r="X22">
        <f t="shared" ref="X22" si="870">T22+1</f>
        <v>4</v>
      </c>
      <c r="Y22" t="e">
        <f t="shared" ref="Y22" si="871">U22+1</f>
        <v>#VALUE!</v>
      </c>
      <c r="Z22">
        <f t="shared" ref="Z22" si="872">V22+1</f>
        <v>6</v>
      </c>
      <c r="AA22">
        <f t="shared" ref="AA22" si="873">W22+1</f>
        <v>7</v>
      </c>
      <c r="AB22">
        <f t="shared" ref="AB22" si="874">X22+1</f>
        <v>5</v>
      </c>
      <c r="AC22" t="e">
        <f t="shared" ref="AC22" si="875">Y22+1</f>
        <v>#VALUE!</v>
      </c>
      <c r="AD22">
        <f t="shared" ref="AD22" si="876">Z22+1</f>
        <v>7</v>
      </c>
      <c r="AE22">
        <f t="shared" ref="AE22" si="877">AA22+1</f>
        <v>8</v>
      </c>
      <c r="AF22">
        <f t="shared" ref="AF22" si="878">AB22+1</f>
        <v>6</v>
      </c>
      <c r="AG22" t="e">
        <f t="shared" ref="AG22" si="879">AC22+1</f>
        <v>#VALUE!</v>
      </c>
      <c r="AH22">
        <f t="shared" ref="AH22" si="880">AD22+1</f>
        <v>8</v>
      </c>
      <c r="AI22">
        <f t="shared" ref="AI22" si="881">AE22+1</f>
        <v>9</v>
      </c>
      <c r="AJ22">
        <f t="shared" ref="AJ22" si="882">AF22+1</f>
        <v>7</v>
      </c>
      <c r="AK22" s="50" t="e">
        <f t="shared" ref="AK22" si="883">AG22+1</f>
        <v>#VALUE!</v>
      </c>
      <c r="AL22">
        <f t="shared" ref="AL22" si="884">AH22+1</f>
        <v>9</v>
      </c>
      <c r="AM22">
        <f t="shared" ref="AM22" si="885">AI22+1</f>
        <v>10</v>
      </c>
      <c r="AN22">
        <f t="shared" ref="AN22" si="886">AJ22+1</f>
        <v>8</v>
      </c>
      <c r="AO22" t="e">
        <f t="shared" ref="AO22" si="887">AK22+1</f>
        <v>#VALUE!</v>
      </c>
      <c r="AP22">
        <f t="shared" ref="AP22" si="888">AL22+1</f>
        <v>10</v>
      </c>
      <c r="AQ22">
        <f t="shared" ref="AQ22" si="889">AM22+1</f>
        <v>11</v>
      </c>
      <c r="AR22">
        <f t="shared" ref="AR22" si="890">AN22+1</f>
        <v>9</v>
      </c>
      <c r="AS22" t="e">
        <f t="shared" ref="AS22" si="891">AO22+1</f>
        <v>#VALUE!</v>
      </c>
      <c r="AT22">
        <f t="shared" ref="AT22" si="892">AP22+1</f>
        <v>11</v>
      </c>
      <c r="AU22">
        <f t="shared" ref="AU22" si="893">AQ22+1</f>
        <v>12</v>
      </c>
      <c r="AV22">
        <f t="shared" ref="AV22" si="894">AR22+1</f>
        <v>10</v>
      </c>
      <c r="AW22" t="e">
        <f t="shared" ref="AW22" si="895">AS22+1</f>
        <v>#VALUE!</v>
      </c>
      <c r="AX22">
        <f t="shared" ref="AX22" si="896">AT22+1</f>
        <v>12</v>
      </c>
      <c r="AY22">
        <f t="shared" ref="AY22" si="897">AU22+1</f>
        <v>13</v>
      </c>
      <c r="AZ22">
        <f t="shared" ref="AZ22" si="898">AV22+1</f>
        <v>11</v>
      </c>
      <c r="BA22" s="50" t="e">
        <f t="shared" ref="BA22" si="899">AW22+1</f>
        <v>#VALUE!</v>
      </c>
      <c r="BB22">
        <f t="shared" ref="BB22" si="900">AX22+1</f>
        <v>13</v>
      </c>
      <c r="BC22">
        <f t="shared" ref="BC22" si="901">AY22+1</f>
        <v>14</v>
      </c>
      <c r="BD22">
        <f t="shared" ref="BD22" si="902">AZ22+1</f>
        <v>12</v>
      </c>
      <c r="BE22" t="e">
        <f t="shared" ref="BE22" si="903">BA22+1</f>
        <v>#VALUE!</v>
      </c>
      <c r="BF22">
        <f t="shared" ref="BF22" si="904">BB22+1</f>
        <v>14</v>
      </c>
      <c r="BG22">
        <f t="shared" ref="BG22" si="905">BC22+1</f>
        <v>15</v>
      </c>
      <c r="BH22">
        <f t="shared" ref="BH22" si="906">BD22+1</f>
        <v>13</v>
      </c>
      <c r="BI22" t="e">
        <f t="shared" ref="BI22" si="907">BE22+1</f>
        <v>#VALUE!</v>
      </c>
      <c r="BJ22">
        <f t="shared" ref="BJ22" si="908">BF22+1</f>
        <v>15</v>
      </c>
      <c r="BK22">
        <f t="shared" ref="BK22" si="909">BG22+1</f>
        <v>16</v>
      </c>
      <c r="BL22">
        <f t="shared" ref="BL22" si="910">BH22+1</f>
        <v>14</v>
      </c>
      <c r="BM22" t="e">
        <f t="shared" ref="BM22" si="911">BI22+1</f>
        <v>#VALUE!</v>
      </c>
      <c r="BN22">
        <f t="shared" ref="BN22" si="912">BJ22+1</f>
        <v>16</v>
      </c>
      <c r="BO22">
        <f t="shared" ref="BO22" si="913">BK22+1</f>
        <v>17</v>
      </c>
      <c r="BP22">
        <f t="shared" ref="BP22" si="914">BL22+1</f>
        <v>15</v>
      </c>
    </row>
    <row r="23" spans="1:68">
      <c r="A23" t="s">
        <v>107</v>
      </c>
      <c r="B23" t="s">
        <v>184</v>
      </c>
      <c r="C23" t="s">
        <v>260</v>
      </c>
      <c r="D23" s="57">
        <v>-2</v>
      </c>
      <c r="E23" s="62">
        <v>0</v>
      </c>
      <c r="F23" s="62">
        <f>E23+1</f>
        <v>1</v>
      </c>
      <c r="G23" s="62">
        <f>F23+1</f>
        <v>2</v>
      </c>
      <c r="H23" s="62">
        <f t="shared" si="392"/>
        <v>0</v>
      </c>
      <c r="I23" s="62">
        <f>E23-1</f>
        <v>-1</v>
      </c>
      <c r="J23" s="62">
        <f t="shared" ref="J23" si="915">F23-1</f>
        <v>0</v>
      </c>
      <c r="K23" s="62">
        <f t="shared" ref="K23" si="916">G23-1</f>
        <v>1</v>
      </c>
      <c r="L23" s="63">
        <f t="shared" ref="L23" si="917">H23-1</f>
        <v>-1</v>
      </c>
      <c r="M23" t="s">
        <v>175</v>
      </c>
      <c r="N23">
        <f t="shared" ref="N23" si="918">J23-1</f>
        <v>-1</v>
      </c>
      <c r="O23">
        <f t="shared" ref="O23" si="919">K23-1</f>
        <v>0</v>
      </c>
      <c r="P23">
        <f t="shared" ref="P23" si="920">L23-1</f>
        <v>-2</v>
      </c>
      <c r="Q23" t="e">
        <f t="shared" ref="Q23" si="921">M23-1</f>
        <v>#VALUE!</v>
      </c>
      <c r="R23">
        <f t="shared" ref="R23" si="922">N23-1</f>
        <v>-2</v>
      </c>
      <c r="S23">
        <f t="shared" ref="S23" si="923">O23-1</f>
        <v>-1</v>
      </c>
      <c r="T23">
        <f t="shared" ref="T23" si="924">P23-1</f>
        <v>-3</v>
      </c>
      <c r="U23" s="50" t="e">
        <f t="shared" ref="U23" si="925">Q23-1</f>
        <v>#VALUE!</v>
      </c>
      <c r="V23">
        <f t="shared" ref="V23" si="926">R23-1</f>
        <v>-3</v>
      </c>
      <c r="W23">
        <f t="shared" ref="W23" si="927">S23-1</f>
        <v>-2</v>
      </c>
      <c r="X23">
        <f t="shared" ref="X23" si="928">T23-1</f>
        <v>-4</v>
      </c>
      <c r="Y23" t="e">
        <f t="shared" ref="Y23" si="929">U23-1</f>
        <v>#VALUE!</v>
      </c>
      <c r="Z23">
        <f t="shared" ref="Z23" si="930">V23-1</f>
        <v>-4</v>
      </c>
      <c r="AA23">
        <f t="shared" ref="AA23" si="931">W23-1</f>
        <v>-3</v>
      </c>
      <c r="AB23">
        <f t="shared" ref="AB23" si="932">X23-1</f>
        <v>-5</v>
      </c>
      <c r="AC23" t="e">
        <f t="shared" ref="AC23" si="933">Y23-1</f>
        <v>#VALUE!</v>
      </c>
      <c r="AD23">
        <f t="shared" ref="AD23" si="934">Z23-1</f>
        <v>-5</v>
      </c>
      <c r="AE23">
        <f t="shared" ref="AE23" si="935">AA23-1</f>
        <v>-4</v>
      </c>
      <c r="AF23">
        <f t="shared" ref="AF23" si="936">AB23-1</f>
        <v>-6</v>
      </c>
      <c r="AG23" t="e">
        <f t="shared" ref="AG23" si="937">AC23-1</f>
        <v>#VALUE!</v>
      </c>
      <c r="AH23">
        <f t="shared" ref="AH23" si="938">AD23-1</f>
        <v>-6</v>
      </c>
      <c r="AI23">
        <f t="shared" ref="AI23" si="939">AE23-1</f>
        <v>-5</v>
      </c>
      <c r="AJ23">
        <f t="shared" ref="AJ23" si="940">AF23-1</f>
        <v>-7</v>
      </c>
      <c r="AK23" s="50" t="e">
        <f t="shared" ref="AK23" si="941">AG23-1</f>
        <v>#VALUE!</v>
      </c>
      <c r="AL23">
        <f t="shared" ref="AL23" si="942">AH23-1</f>
        <v>-7</v>
      </c>
      <c r="AM23">
        <f t="shared" ref="AM23" si="943">AI23-1</f>
        <v>-6</v>
      </c>
      <c r="AN23">
        <f t="shared" ref="AN23" si="944">AJ23-1</f>
        <v>-8</v>
      </c>
      <c r="AO23" t="e">
        <f t="shared" ref="AO23" si="945">AK23-1</f>
        <v>#VALUE!</v>
      </c>
      <c r="AP23">
        <f t="shared" ref="AP23" si="946">AL23-1</f>
        <v>-8</v>
      </c>
      <c r="AQ23">
        <f t="shared" ref="AQ23" si="947">AM23-1</f>
        <v>-7</v>
      </c>
      <c r="AR23">
        <f t="shared" ref="AR23" si="948">AN23-1</f>
        <v>-9</v>
      </c>
      <c r="AS23" t="e">
        <f t="shared" ref="AS23" si="949">AO23-1</f>
        <v>#VALUE!</v>
      </c>
      <c r="AT23">
        <f t="shared" ref="AT23" si="950">AP23-1</f>
        <v>-9</v>
      </c>
      <c r="AU23">
        <f t="shared" ref="AU23" si="951">AQ23-1</f>
        <v>-8</v>
      </c>
      <c r="AV23">
        <f t="shared" ref="AV23" si="952">AR23-1</f>
        <v>-10</v>
      </c>
      <c r="AW23" t="e">
        <f t="shared" ref="AW23" si="953">AS23-1</f>
        <v>#VALUE!</v>
      </c>
      <c r="AX23">
        <f t="shared" ref="AX23" si="954">AT23-1</f>
        <v>-10</v>
      </c>
      <c r="AY23">
        <f t="shared" ref="AY23" si="955">AU23-1</f>
        <v>-9</v>
      </c>
      <c r="AZ23">
        <f t="shared" ref="AZ23" si="956">AV23-1</f>
        <v>-11</v>
      </c>
      <c r="BA23" s="50" t="e">
        <f t="shared" ref="BA23" si="957">AW23-1</f>
        <v>#VALUE!</v>
      </c>
      <c r="BB23">
        <f t="shared" ref="BB23" si="958">AX23-1</f>
        <v>-11</v>
      </c>
      <c r="BC23">
        <f t="shared" ref="BC23" si="959">AY23-1</f>
        <v>-10</v>
      </c>
      <c r="BD23">
        <f t="shared" ref="BD23" si="960">AZ23-1</f>
        <v>-12</v>
      </c>
      <c r="BE23" t="e">
        <f t="shared" ref="BE23" si="961">BA23-1</f>
        <v>#VALUE!</v>
      </c>
      <c r="BF23">
        <f t="shared" ref="BF23" si="962">BB23-1</f>
        <v>-12</v>
      </c>
      <c r="BG23">
        <f t="shared" ref="BG23" si="963">BC23-1</f>
        <v>-11</v>
      </c>
      <c r="BH23">
        <f t="shared" ref="BH23" si="964">BD23-1</f>
        <v>-13</v>
      </c>
      <c r="BI23" t="e">
        <f t="shared" ref="BI23" si="965">BE23-1</f>
        <v>#VALUE!</v>
      </c>
      <c r="BJ23">
        <f t="shared" ref="BJ23" si="966">BF23-1</f>
        <v>-13</v>
      </c>
      <c r="BK23">
        <f t="shared" ref="BK23" si="967">BG23-1</f>
        <v>-12</v>
      </c>
      <c r="BL23">
        <f t="shared" ref="BL23" si="968">BH23-1</f>
        <v>-14</v>
      </c>
      <c r="BM23" t="e">
        <f t="shared" ref="BM23" si="969">BI23-1</f>
        <v>#VALUE!</v>
      </c>
      <c r="BN23">
        <f t="shared" ref="BN23" si="970">BJ23-1</f>
        <v>-14</v>
      </c>
      <c r="BO23">
        <f t="shared" ref="BO23" si="971">BK23-1</f>
        <v>-13</v>
      </c>
      <c r="BP23">
        <f t="shared" ref="BP23" si="972">BL23-1</f>
        <v>-15</v>
      </c>
    </row>
    <row r="24" spans="1:68">
      <c r="A24" t="s">
        <v>107</v>
      </c>
      <c r="B24" t="s">
        <v>184</v>
      </c>
      <c r="C24" t="s">
        <v>261</v>
      </c>
      <c r="D24" s="57">
        <v>2</v>
      </c>
      <c r="E24" s="62">
        <v>0</v>
      </c>
      <c r="F24" s="62">
        <f>E24+2</f>
        <v>2</v>
      </c>
      <c r="G24" s="62">
        <f>F24-1</f>
        <v>1</v>
      </c>
      <c r="H24" s="62">
        <f t="shared" si="392"/>
        <v>0</v>
      </c>
      <c r="I24" s="62">
        <f>E24+1</f>
        <v>1</v>
      </c>
      <c r="J24" s="62">
        <f t="shared" ref="J24" si="973">F24+1</f>
        <v>3</v>
      </c>
      <c r="K24" s="62">
        <f t="shared" ref="K24" si="974">G24+1</f>
        <v>2</v>
      </c>
      <c r="L24" s="63">
        <f t="shared" ref="L24" si="975">H24+1</f>
        <v>1</v>
      </c>
      <c r="M24" t="s">
        <v>175</v>
      </c>
      <c r="N24">
        <f t="shared" ref="N24" si="976">J24+1</f>
        <v>4</v>
      </c>
      <c r="O24">
        <f t="shared" ref="O24" si="977">K24+1</f>
        <v>3</v>
      </c>
      <c r="P24">
        <f t="shared" ref="P24" si="978">L24+1</f>
        <v>2</v>
      </c>
      <c r="Q24" t="e">
        <f t="shared" ref="Q24" si="979">M24+1</f>
        <v>#VALUE!</v>
      </c>
      <c r="R24">
        <f t="shared" ref="R24" si="980">N24+1</f>
        <v>5</v>
      </c>
      <c r="S24">
        <f t="shared" ref="S24" si="981">O24+1</f>
        <v>4</v>
      </c>
      <c r="T24">
        <f t="shared" ref="T24" si="982">P24+1</f>
        <v>3</v>
      </c>
      <c r="U24" s="50" t="e">
        <f t="shared" ref="U24" si="983">Q24+1</f>
        <v>#VALUE!</v>
      </c>
      <c r="V24">
        <f t="shared" ref="V24" si="984">R24+1</f>
        <v>6</v>
      </c>
      <c r="W24">
        <f t="shared" ref="W24" si="985">S24+1</f>
        <v>5</v>
      </c>
      <c r="X24">
        <f t="shared" ref="X24" si="986">T24+1</f>
        <v>4</v>
      </c>
      <c r="Y24" t="e">
        <f t="shared" ref="Y24" si="987">U24+1</f>
        <v>#VALUE!</v>
      </c>
      <c r="Z24">
        <f t="shared" ref="Z24" si="988">V24+1</f>
        <v>7</v>
      </c>
      <c r="AA24">
        <f t="shared" ref="AA24" si="989">W24+1</f>
        <v>6</v>
      </c>
      <c r="AB24">
        <f t="shared" ref="AB24" si="990">X24+1</f>
        <v>5</v>
      </c>
      <c r="AC24" t="e">
        <f t="shared" ref="AC24" si="991">Y24+1</f>
        <v>#VALUE!</v>
      </c>
      <c r="AD24">
        <f t="shared" ref="AD24" si="992">Z24+1</f>
        <v>8</v>
      </c>
      <c r="AE24">
        <f t="shared" ref="AE24" si="993">AA24+1</f>
        <v>7</v>
      </c>
      <c r="AF24">
        <f t="shared" ref="AF24" si="994">AB24+1</f>
        <v>6</v>
      </c>
      <c r="AG24" t="e">
        <f t="shared" ref="AG24" si="995">AC24+1</f>
        <v>#VALUE!</v>
      </c>
      <c r="AH24">
        <f t="shared" ref="AH24" si="996">AD24+1</f>
        <v>9</v>
      </c>
      <c r="AI24">
        <f t="shared" ref="AI24" si="997">AE24+1</f>
        <v>8</v>
      </c>
      <c r="AJ24">
        <f t="shared" ref="AJ24" si="998">AF24+1</f>
        <v>7</v>
      </c>
      <c r="AK24" s="50" t="e">
        <f t="shared" ref="AK24" si="999">AG24+1</f>
        <v>#VALUE!</v>
      </c>
      <c r="AL24">
        <f t="shared" ref="AL24" si="1000">AH24+1</f>
        <v>10</v>
      </c>
      <c r="AM24">
        <f t="shared" ref="AM24" si="1001">AI24+1</f>
        <v>9</v>
      </c>
      <c r="AN24">
        <f t="shared" ref="AN24" si="1002">AJ24+1</f>
        <v>8</v>
      </c>
      <c r="AO24" t="e">
        <f t="shared" ref="AO24" si="1003">AK24+1</f>
        <v>#VALUE!</v>
      </c>
      <c r="AP24">
        <f t="shared" ref="AP24" si="1004">AL24+1</f>
        <v>11</v>
      </c>
      <c r="AQ24">
        <f t="shared" ref="AQ24" si="1005">AM24+1</f>
        <v>10</v>
      </c>
      <c r="AR24">
        <f t="shared" ref="AR24" si="1006">AN24+1</f>
        <v>9</v>
      </c>
      <c r="AS24" t="e">
        <f t="shared" ref="AS24" si="1007">AO24+1</f>
        <v>#VALUE!</v>
      </c>
      <c r="AT24">
        <f t="shared" ref="AT24" si="1008">AP24+1</f>
        <v>12</v>
      </c>
      <c r="AU24">
        <f t="shared" ref="AU24" si="1009">AQ24+1</f>
        <v>11</v>
      </c>
      <c r="AV24">
        <f t="shared" ref="AV24" si="1010">AR24+1</f>
        <v>10</v>
      </c>
      <c r="AW24" t="e">
        <f t="shared" ref="AW24" si="1011">AS24+1</f>
        <v>#VALUE!</v>
      </c>
      <c r="AX24">
        <f t="shared" ref="AX24" si="1012">AT24+1</f>
        <v>13</v>
      </c>
      <c r="AY24">
        <f t="shared" ref="AY24" si="1013">AU24+1</f>
        <v>12</v>
      </c>
      <c r="AZ24">
        <f t="shared" ref="AZ24" si="1014">AV24+1</f>
        <v>11</v>
      </c>
      <c r="BA24" s="50" t="e">
        <f t="shared" ref="BA24" si="1015">AW24+1</f>
        <v>#VALUE!</v>
      </c>
      <c r="BB24">
        <f t="shared" ref="BB24" si="1016">AX24+1</f>
        <v>14</v>
      </c>
      <c r="BC24">
        <f t="shared" ref="BC24" si="1017">AY24+1</f>
        <v>13</v>
      </c>
      <c r="BD24">
        <f t="shared" ref="BD24" si="1018">AZ24+1</f>
        <v>12</v>
      </c>
      <c r="BE24" t="e">
        <f t="shared" ref="BE24" si="1019">BA24+1</f>
        <v>#VALUE!</v>
      </c>
      <c r="BF24">
        <f t="shared" ref="BF24" si="1020">BB24+1</f>
        <v>15</v>
      </c>
      <c r="BG24">
        <f t="shared" ref="BG24" si="1021">BC24+1</f>
        <v>14</v>
      </c>
      <c r="BH24">
        <f t="shared" ref="BH24" si="1022">BD24+1</f>
        <v>13</v>
      </c>
      <c r="BI24" t="e">
        <f t="shared" ref="BI24" si="1023">BE24+1</f>
        <v>#VALUE!</v>
      </c>
      <c r="BJ24">
        <f t="shared" ref="BJ24" si="1024">BF24+1</f>
        <v>16</v>
      </c>
      <c r="BK24">
        <f t="shared" ref="BK24" si="1025">BG24+1</f>
        <v>15</v>
      </c>
      <c r="BL24">
        <f t="shared" ref="BL24" si="1026">BH24+1</f>
        <v>14</v>
      </c>
      <c r="BM24" t="e">
        <f t="shared" ref="BM24" si="1027">BI24+1</f>
        <v>#VALUE!</v>
      </c>
      <c r="BN24">
        <f t="shared" ref="BN24" si="1028">BJ24+1</f>
        <v>17</v>
      </c>
      <c r="BO24">
        <f t="shared" ref="BO24" si="1029">BK24+1</f>
        <v>16</v>
      </c>
      <c r="BP24">
        <f t="shared" ref="BP24" si="1030">BL24+1</f>
        <v>15</v>
      </c>
    </row>
    <row r="25" spans="1:68">
      <c r="A25" t="s">
        <v>107</v>
      </c>
      <c r="B25" t="s">
        <v>184</v>
      </c>
      <c r="C25" t="s">
        <v>262</v>
      </c>
      <c r="D25" s="57">
        <v>-2</v>
      </c>
      <c r="E25" s="62">
        <v>0</v>
      </c>
      <c r="F25" s="62">
        <f>E25+2</f>
        <v>2</v>
      </c>
      <c r="G25" s="62">
        <f>F25-1</f>
        <v>1</v>
      </c>
      <c r="H25" s="62">
        <f t="shared" si="392"/>
        <v>0</v>
      </c>
      <c r="I25" s="62">
        <f>E25-1</f>
        <v>-1</v>
      </c>
      <c r="J25" s="62">
        <f t="shared" ref="J25" si="1031">F25-1</f>
        <v>1</v>
      </c>
      <c r="K25" s="62">
        <f t="shared" ref="K25" si="1032">G25-1</f>
        <v>0</v>
      </c>
      <c r="L25" s="63">
        <f t="shared" ref="L25" si="1033">H25-1</f>
        <v>-1</v>
      </c>
      <c r="M25" t="s">
        <v>175</v>
      </c>
      <c r="N25">
        <f t="shared" ref="N25" si="1034">J25-1</f>
        <v>0</v>
      </c>
      <c r="O25">
        <f t="shared" ref="O25" si="1035">K25-1</f>
        <v>-1</v>
      </c>
      <c r="P25">
        <f t="shared" ref="P25" si="1036">L25-1</f>
        <v>-2</v>
      </c>
      <c r="Q25" t="e">
        <f t="shared" ref="Q25" si="1037">M25-1</f>
        <v>#VALUE!</v>
      </c>
      <c r="R25">
        <f t="shared" ref="R25" si="1038">N25-1</f>
        <v>-1</v>
      </c>
      <c r="S25">
        <f t="shared" ref="S25" si="1039">O25-1</f>
        <v>-2</v>
      </c>
      <c r="T25">
        <f t="shared" ref="T25" si="1040">P25-1</f>
        <v>-3</v>
      </c>
      <c r="U25" s="50" t="e">
        <f t="shared" ref="U25" si="1041">Q25-1</f>
        <v>#VALUE!</v>
      </c>
      <c r="V25">
        <f t="shared" ref="V25" si="1042">R25-1</f>
        <v>-2</v>
      </c>
      <c r="W25">
        <f t="shared" ref="W25" si="1043">S25-1</f>
        <v>-3</v>
      </c>
      <c r="X25">
        <f t="shared" ref="X25" si="1044">T25-1</f>
        <v>-4</v>
      </c>
      <c r="Y25" t="e">
        <f t="shared" ref="Y25" si="1045">U25-1</f>
        <v>#VALUE!</v>
      </c>
      <c r="Z25">
        <f t="shared" ref="Z25" si="1046">V25-1</f>
        <v>-3</v>
      </c>
      <c r="AA25">
        <f t="shared" ref="AA25" si="1047">W25-1</f>
        <v>-4</v>
      </c>
      <c r="AB25">
        <f t="shared" ref="AB25" si="1048">X25-1</f>
        <v>-5</v>
      </c>
      <c r="AC25" t="e">
        <f t="shared" ref="AC25" si="1049">Y25-1</f>
        <v>#VALUE!</v>
      </c>
      <c r="AD25">
        <f t="shared" ref="AD25" si="1050">Z25-1</f>
        <v>-4</v>
      </c>
      <c r="AE25">
        <f t="shared" ref="AE25" si="1051">AA25-1</f>
        <v>-5</v>
      </c>
      <c r="AF25">
        <f t="shared" ref="AF25" si="1052">AB25-1</f>
        <v>-6</v>
      </c>
      <c r="AG25" t="e">
        <f t="shared" ref="AG25" si="1053">AC25-1</f>
        <v>#VALUE!</v>
      </c>
      <c r="AH25">
        <f t="shared" ref="AH25" si="1054">AD25-1</f>
        <v>-5</v>
      </c>
      <c r="AI25">
        <f t="shared" ref="AI25" si="1055">AE25-1</f>
        <v>-6</v>
      </c>
      <c r="AJ25">
        <f t="shared" ref="AJ25" si="1056">AF25-1</f>
        <v>-7</v>
      </c>
      <c r="AK25" s="50" t="e">
        <f t="shared" ref="AK25" si="1057">AG25-1</f>
        <v>#VALUE!</v>
      </c>
      <c r="AL25">
        <f t="shared" ref="AL25" si="1058">AH25-1</f>
        <v>-6</v>
      </c>
      <c r="AM25">
        <f t="shared" ref="AM25" si="1059">AI25-1</f>
        <v>-7</v>
      </c>
      <c r="AN25">
        <f t="shared" ref="AN25" si="1060">AJ25-1</f>
        <v>-8</v>
      </c>
      <c r="AO25" t="e">
        <f t="shared" ref="AO25" si="1061">AK25-1</f>
        <v>#VALUE!</v>
      </c>
      <c r="AP25">
        <f t="shared" ref="AP25" si="1062">AL25-1</f>
        <v>-7</v>
      </c>
      <c r="AQ25">
        <f t="shared" ref="AQ25" si="1063">AM25-1</f>
        <v>-8</v>
      </c>
      <c r="AR25">
        <f t="shared" ref="AR25" si="1064">AN25-1</f>
        <v>-9</v>
      </c>
      <c r="AS25" t="e">
        <f t="shared" ref="AS25" si="1065">AO25-1</f>
        <v>#VALUE!</v>
      </c>
      <c r="AT25">
        <f t="shared" ref="AT25" si="1066">AP25-1</f>
        <v>-8</v>
      </c>
      <c r="AU25">
        <f t="shared" ref="AU25" si="1067">AQ25-1</f>
        <v>-9</v>
      </c>
      <c r="AV25">
        <f t="shared" ref="AV25" si="1068">AR25-1</f>
        <v>-10</v>
      </c>
      <c r="AW25" t="e">
        <f t="shared" ref="AW25" si="1069">AS25-1</f>
        <v>#VALUE!</v>
      </c>
      <c r="AX25">
        <f t="shared" ref="AX25" si="1070">AT25-1</f>
        <v>-9</v>
      </c>
      <c r="AY25">
        <f t="shared" ref="AY25" si="1071">AU25-1</f>
        <v>-10</v>
      </c>
      <c r="AZ25">
        <f t="shared" ref="AZ25" si="1072">AV25-1</f>
        <v>-11</v>
      </c>
      <c r="BA25" s="50" t="e">
        <f t="shared" ref="BA25" si="1073">AW25-1</f>
        <v>#VALUE!</v>
      </c>
      <c r="BB25">
        <f t="shared" ref="BB25" si="1074">AX25-1</f>
        <v>-10</v>
      </c>
      <c r="BC25">
        <f t="shared" ref="BC25" si="1075">AY25-1</f>
        <v>-11</v>
      </c>
      <c r="BD25">
        <f t="shared" ref="BD25" si="1076">AZ25-1</f>
        <v>-12</v>
      </c>
      <c r="BE25" t="e">
        <f t="shared" ref="BE25" si="1077">BA25-1</f>
        <v>#VALUE!</v>
      </c>
      <c r="BF25">
        <f t="shared" ref="BF25" si="1078">BB25-1</f>
        <v>-11</v>
      </c>
      <c r="BG25">
        <f t="shared" ref="BG25" si="1079">BC25-1</f>
        <v>-12</v>
      </c>
      <c r="BH25">
        <f t="shared" ref="BH25" si="1080">BD25-1</f>
        <v>-13</v>
      </c>
      <c r="BI25" t="e">
        <f t="shared" ref="BI25" si="1081">BE25-1</f>
        <v>#VALUE!</v>
      </c>
      <c r="BJ25">
        <f t="shared" ref="BJ25" si="1082">BF25-1</f>
        <v>-12</v>
      </c>
      <c r="BK25">
        <f t="shared" ref="BK25" si="1083">BG25-1</f>
        <v>-13</v>
      </c>
      <c r="BL25">
        <f t="shared" ref="BL25" si="1084">BH25-1</f>
        <v>-14</v>
      </c>
      <c r="BM25" t="e">
        <f t="shared" ref="BM25" si="1085">BI25-1</f>
        <v>#VALUE!</v>
      </c>
      <c r="BN25">
        <f t="shared" ref="BN25" si="1086">BJ25-1</f>
        <v>-13</v>
      </c>
      <c r="BO25">
        <f t="shared" ref="BO25" si="1087">BK25-1</f>
        <v>-14</v>
      </c>
      <c r="BP25">
        <f t="shared" ref="BP25" si="1088">BL25-1</f>
        <v>-15</v>
      </c>
    </row>
    <row r="26" spans="1:68">
      <c r="A26" t="s">
        <v>107</v>
      </c>
      <c r="B26" t="s">
        <v>184</v>
      </c>
      <c r="C26" t="s">
        <v>263</v>
      </c>
      <c r="D26" s="57">
        <v>2</v>
      </c>
      <c r="E26" s="62">
        <v>0</v>
      </c>
      <c r="F26" s="62">
        <f>E26-1</f>
        <v>-1</v>
      </c>
      <c r="G26" s="62">
        <f>F26-1</f>
        <v>-2</v>
      </c>
      <c r="H26" s="62">
        <f t="shared" si="392"/>
        <v>0</v>
      </c>
      <c r="I26" s="62">
        <f>E26+1</f>
        <v>1</v>
      </c>
      <c r="J26" s="62">
        <f t="shared" ref="J26" si="1089">F26+1</f>
        <v>0</v>
      </c>
      <c r="K26" s="62">
        <f t="shared" ref="K26" si="1090">G26+1</f>
        <v>-1</v>
      </c>
      <c r="L26" s="63">
        <f t="shared" ref="L26" si="1091">H26+1</f>
        <v>1</v>
      </c>
      <c r="M26" t="s">
        <v>175</v>
      </c>
      <c r="N26">
        <f t="shared" ref="N26" si="1092">J26+1</f>
        <v>1</v>
      </c>
      <c r="O26">
        <f t="shared" ref="O26" si="1093">K26+1</f>
        <v>0</v>
      </c>
      <c r="P26">
        <f t="shared" ref="P26" si="1094">L26+1</f>
        <v>2</v>
      </c>
      <c r="Q26" t="e">
        <f t="shared" ref="Q26" si="1095">M26+1</f>
        <v>#VALUE!</v>
      </c>
      <c r="R26">
        <f t="shared" ref="R26" si="1096">N26+1</f>
        <v>2</v>
      </c>
      <c r="S26">
        <f t="shared" ref="S26" si="1097">O26+1</f>
        <v>1</v>
      </c>
      <c r="T26">
        <f t="shared" ref="T26" si="1098">P26+1</f>
        <v>3</v>
      </c>
      <c r="U26" s="50" t="e">
        <f t="shared" ref="U26" si="1099">Q26+1</f>
        <v>#VALUE!</v>
      </c>
      <c r="V26">
        <f t="shared" ref="V26" si="1100">R26+1</f>
        <v>3</v>
      </c>
      <c r="W26">
        <f t="shared" ref="W26" si="1101">S26+1</f>
        <v>2</v>
      </c>
      <c r="X26">
        <f t="shared" ref="X26" si="1102">T26+1</f>
        <v>4</v>
      </c>
      <c r="Y26" t="e">
        <f t="shared" ref="Y26" si="1103">U26+1</f>
        <v>#VALUE!</v>
      </c>
      <c r="Z26">
        <f t="shared" ref="Z26" si="1104">V26+1</f>
        <v>4</v>
      </c>
      <c r="AA26">
        <f t="shared" ref="AA26" si="1105">W26+1</f>
        <v>3</v>
      </c>
      <c r="AB26">
        <f t="shared" ref="AB26" si="1106">X26+1</f>
        <v>5</v>
      </c>
      <c r="AC26" t="e">
        <f t="shared" ref="AC26" si="1107">Y26+1</f>
        <v>#VALUE!</v>
      </c>
      <c r="AD26">
        <f t="shared" ref="AD26" si="1108">Z26+1</f>
        <v>5</v>
      </c>
      <c r="AE26">
        <f t="shared" ref="AE26" si="1109">AA26+1</f>
        <v>4</v>
      </c>
      <c r="AF26">
        <f t="shared" ref="AF26" si="1110">AB26+1</f>
        <v>6</v>
      </c>
      <c r="AG26" t="e">
        <f t="shared" ref="AG26" si="1111">AC26+1</f>
        <v>#VALUE!</v>
      </c>
      <c r="AH26">
        <f t="shared" ref="AH26" si="1112">AD26+1</f>
        <v>6</v>
      </c>
      <c r="AI26">
        <f t="shared" ref="AI26" si="1113">AE26+1</f>
        <v>5</v>
      </c>
      <c r="AJ26">
        <f t="shared" ref="AJ26" si="1114">AF26+1</f>
        <v>7</v>
      </c>
      <c r="AK26" s="50" t="e">
        <f t="shared" ref="AK26" si="1115">AG26+1</f>
        <v>#VALUE!</v>
      </c>
      <c r="AL26">
        <f t="shared" ref="AL26" si="1116">AH26+1</f>
        <v>7</v>
      </c>
      <c r="AM26">
        <f t="shared" ref="AM26" si="1117">AI26+1</f>
        <v>6</v>
      </c>
      <c r="AN26">
        <f t="shared" ref="AN26" si="1118">AJ26+1</f>
        <v>8</v>
      </c>
      <c r="AO26" t="e">
        <f t="shared" ref="AO26" si="1119">AK26+1</f>
        <v>#VALUE!</v>
      </c>
      <c r="AP26">
        <f t="shared" ref="AP26" si="1120">AL26+1</f>
        <v>8</v>
      </c>
      <c r="AQ26">
        <f t="shared" ref="AQ26" si="1121">AM26+1</f>
        <v>7</v>
      </c>
      <c r="AR26">
        <f t="shared" ref="AR26" si="1122">AN26+1</f>
        <v>9</v>
      </c>
      <c r="AS26" t="e">
        <f t="shared" ref="AS26" si="1123">AO26+1</f>
        <v>#VALUE!</v>
      </c>
      <c r="AT26">
        <f t="shared" ref="AT26" si="1124">AP26+1</f>
        <v>9</v>
      </c>
      <c r="AU26">
        <f t="shared" ref="AU26" si="1125">AQ26+1</f>
        <v>8</v>
      </c>
      <c r="AV26">
        <f t="shared" ref="AV26" si="1126">AR26+1</f>
        <v>10</v>
      </c>
      <c r="AW26" t="e">
        <f t="shared" ref="AW26" si="1127">AS26+1</f>
        <v>#VALUE!</v>
      </c>
      <c r="AX26">
        <f t="shared" ref="AX26" si="1128">AT26+1</f>
        <v>10</v>
      </c>
      <c r="AY26">
        <f t="shared" ref="AY26" si="1129">AU26+1</f>
        <v>9</v>
      </c>
      <c r="AZ26">
        <f t="shared" ref="AZ26" si="1130">AV26+1</f>
        <v>11</v>
      </c>
      <c r="BA26" s="50" t="e">
        <f t="shared" ref="BA26" si="1131">AW26+1</f>
        <v>#VALUE!</v>
      </c>
      <c r="BB26">
        <f t="shared" ref="BB26" si="1132">AX26+1</f>
        <v>11</v>
      </c>
      <c r="BC26">
        <f t="shared" ref="BC26" si="1133">AY26+1</f>
        <v>10</v>
      </c>
      <c r="BD26">
        <f t="shared" ref="BD26" si="1134">AZ26+1</f>
        <v>12</v>
      </c>
      <c r="BE26" t="e">
        <f t="shared" ref="BE26" si="1135">BA26+1</f>
        <v>#VALUE!</v>
      </c>
      <c r="BF26">
        <f t="shared" ref="BF26" si="1136">BB26+1</f>
        <v>12</v>
      </c>
      <c r="BG26">
        <f t="shared" ref="BG26" si="1137">BC26+1</f>
        <v>11</v>
      </c>
      <c r="BH26">
        <f t="shared" ref="BH26" si="1138">BD26+1</f>
        <v>13</v>
      </c>
      <c r="BI26" t="e">
        <f t="shared" ref="BI26" si="1139">BE26+1</f>
        <v>#VALUE!</v>
      </c>
      <c r="BJ26">
        <f t="shared" ref="BJ26" si="1140">BF26+1</f>
        <v>13</v>
      </c>
      <c r="BK26">
        <f t="shared" ref="BK26" si="1141">BG26+1</f>
        <v>12</v>
      </c>
      <c r="BL26">
        <f t="shared" ref="BL26" si="1142">BH26+1</f>
        <v>14</v>
      </c>
      <c r="BM26" t="e">
        <f t="shared" ref="BM26" si="1143">BI26+1</f>
        <v>#VALUE!</v>
      </c>
      <c r="BN26">
        <f t="shared" ref="BN26" si="1144">BJ26+1</f>
        <v>14</v>
      </c>
      <c r="BO26">
        <f t="shared" ref="BO26" si="1145">BK26+1</f>
        <v>13</v>
      </c>
      <c r="BP26">
        <f t="shared" ref="BP26" si="1146">BL26+1</f>
        <v>15</v>
      </c>
    </row>
    <row r="27" spans="1:68">
      <c r="A27" t="s">
        <v>107</v>
      </c>
      <c r="B27" t="s">
        <v>184</v>
      </c>
      <c r="C27" t="s">
        <v>264</v>
      </c>
      <c r="D27" s="57">
        <v>-2</v>
      </c>
      <c r="E27" s="62">
        <v>0</v>
      </c>
      <c r="F27" s="62">
        <f>E27-1</f>
        <v>-1</v>
      </c>
      <c r="G27" s="62">
        <f>F27-1</f>
        <v>-2</v>
      </c>
      <c r="H27" s="62">
        <f t="shared" si="392"/>
        <v>0</v>
      </c>
      <c r="I27" s="62">
        <f>E27-1</f>
        <v>-1</v>
      </c>
      <c r="J27" s="62">
        <f t="shared" ref="J27" si="1147">F27-1</f>
        <v>-2</v>
      </c>
      <c r="K27" s="62">
        <f t="shared" ref="K27" si="1148">G27-1</f>
        <v>-3</v>
      </c>
      <c r="L27" s="63">
        <f t="shared" ref="L27" si="1149">H27-1</f>
        <v>-1</v>
      </c>
      <c r="M27" t="s">
        <v>175</v>
      </c>
      <c r="N27">
        <f t="shared" ref="N27" si="1150">J27-1</f>
        <v>-3</v>
      </c>
      <c r="O27">
        <f t="shared" ref="O27" si="1151">K27-1</f>
        <v>-4</v>
      </c>
      <c r="P27">
        <f t="shared" ref="P27" si="1152">L27-1</f>
        <v>-2</v>
      </c>
      <c r="Q27" t="e">
        <f t="shared" ref="Q27" si="1153">M27-1</f>
        <v>#VALUE!</v>
      </c>
      <c r="R27">
        <f t="shared" ref="R27" si="1154">N27-1</f>
        <v>-4</v>
      </c>
      <c r="S27">
        <f t="shared" ref="S27" si="1155">O27-1</f>
        <v>-5</v>
      </c>
      <c r="T27">
        <f t="shared" ref="T27" si="1156">P27-1</f>
        <v>-3</v>
      </c>
      <c r="U27" s="50" t="e">
        <f t="shared" ref="U27" si="1157">Q27-1</f>
        <v>#VALUE!</v>
      </c>
      <c r="V27">
        <f t="shared" ref="V27" si="1158">R27-1</f>
        <v>-5</v>
      </c>
      <c r="W27">
        <f t="shared" ref="W27" si="1159">S27-1</f>
        <v>-6</v>
      </c>
      <c r="X27">
        <f t="shared" ref="X27" si="1160">T27-1</f>
        <v>-4</v>
      </c>
      <c r="Y27" t="e">
        <f t="shared" ref="Y27" si="1161">U27-1</f>
        <v>#VALUE!</v>
      </c>
      <c r="Z27">
        <f t="shared" ref="Z27" si="1162">V27-1</f>
        <v>-6</v>
      </c>
      <c r="AA27">
        <f t="shared" ref="AA27" si="1163">W27-1</f>
        <v>-7</v>
      </c>
      <c r="AB27">
        <f t="shared" ref="AB27" si="1164">X27-1</f>
        <v>-5</v>
      </c>
      <c r="AC27" t="e">
        <f t="shared" ref="AC27" si="1165">Y27-1</f>
        <v>#VALUE!</v>
      </c>
      <c r="AD27">
        <f t="shared" ref="AD27" si="1166">Z27-1</f>
        <v>-7</v>
      </c>
      <c r="AE27">
        <f t="shared" ref="AE27" si="1167">AA27-1</f>
        <v>-8</v>
      </c>
      <c r="AF27">
        <f t="shared" ref="AF27" si="1168">AB27-1</f>
        <v>-6</v>
      </c>
      <c r="AG27" t="e">
        <f t="shared" ref="AG27" si="1169">AC27-1</f>
        <v>#VALUE!</v>
      </c>
      <c r="AH27">
        <f t="shared" ref="AH27" si="1170">AD27-1</f>
        <v>-8</v>
      </c>
      <c r="AI27">
        <f t="shared" ref="AI27" si="1171">AE27-1</f>
        <v>-9</v>
      </c>
      <c r="AJ27">
        <f t="shared" ref="AJ27" si="1172">AF27-1</f>
        <v>-7</v>
      </c>
      <c r="AK27" s="50" t="e">
        <f t="shared" ref="AK27" si="1173">AG27-1</f>
        <v>#VALUE!</v>
      </c>
      <c r="AL27">
        <f t="shared" ref="AL27" si="1174">AH27-1</f>
        <v>-9</v>
      </c>
      <c r="AM27">
        <f t="shared" ref="AM27" si="1175">AI27-1</f>
        <v>-10</v>
      </c>
      <c r="AN27">
        <f t="shared" ref="AN27" si="1176">AJ27-1</f>
        <v>-8</v>
      </c>
      <c r="AO27" t="e">
        <f t="shared" ref="AO27" si="1177">AK27-1</f>
        <v>#VALUE!</v>
      </c>
      <c r="AP27">
        <f t="shared" ref="AP27" si="1178">AL27-1</f>
        <v>-10</v>
      </c>
      <c r="AQ27">
        <f t="shared" ref="AQ27" si="1179">AM27-1</f>
        <v>-11</v>
      </c>
      <c r="AR27">
        <f t="shared" ref="AR27" si="1180">AN27-1</f>
        <v>-9</v>
      </c>
      <c r="AS27" t="e">
        <f t="shared" ref="AS27" si="1181">AO27-1</f>
        <v>#VALUE!</v>
      </c>
      <c r="AT27">
        <f t="shared" ref="AT27" si="1182">AP27-1</f>
        <v>-11</v>
      </c>
      <c r="AU27">
        <f t="shared" ref="AU27" si="1183">AQ27-1</f>
        <v>-12</v>
      </c>
      <c r="AV27">
        <f t="shared" ref="AV27" si="1184">AR27-1</f>
        <v>-10</v>
      </c>
      <c r="AW27" t="e">
        <f t="shared" ref="AW27" si="1185">AS27-1</f>
        <v>#VALUE!</v>
      </c>
      <c r="AX27">
        <f t="shared" ref="AX27" si="1186">AT27-1</f>
        <v>-12</v>
      </c>
      <c r="AY27">
        <f t="shared" ref="AY27" si="1187">AU27-1</f>
        <v>-13</v>
      </c>
      <c r="AZ27">
        <f t="shared" ref="AZ27" si="1188">AV27-1</f>
        <v>-11</v>
      </c>
      <c r="BA27" s="50" t="e">
        <f t="shared" ref="BA27" si="1189">AW27-1</f>
        <v>#VALUE!</v>
      </c>
      <c r="BB27">
        <f t="shared" ref="BB27" si="1190">AX27-1</f>
        <v>-13</v>
      </c>
      <c r="BC27">
        <f t="shared" ref="BC27" si="1191">AY27-1</f>
        <v>-14</v>
      </c>
      <c r="BD27">
        <f t="shared" ref="BD27" si="1192">AZ27-1</f>
        <v>-12</v>
      </c>
      <c r="BE27" t="e">
        <f t="shared" ref="BE27" si="1193">BA27-1</f>
        <v>#VALUE!</v>
      </c>
      <c r="BF27">
        <f t="shared" ref="BF27" si="1194">BB27-1</f>
        <v>-14</v>
      </c>
      <c r="BG27">
        <f t="shared" ref="BG27" si="1195">BC27-1</f>
        <v>-15</v>
      </c>
      <c r="BH27">
        <f t="shared" ref="BH27" si="1196">BD27-1</f>
        <v>-13</v>
      </c>
      <c r="BI27" t="e">
        <f t="shared" ref="BI27" si="1197">BE27-1</f>
        <v>#VALUE!</v>
      </c>
      <c r="BJ27">
        <f t="shared" ref="BJ27" si="1198">BF27-1</f>
        <v>-15</v>
      </c>
      <c r="BK27">
        <f t="shared" ref="BK27" si="1199">BG27-1</f>
        <v>-16</v>
      </c>
      <c r="BL27">
        <f t="shared" ref="BL27" si="1200">BH27-1</f>
        <v>-14</v>
      </c>
      <c r="BM27" t="e">
        <f t="shared" ref="BM27" si="1201">BI27-1</f>
        <v>#VALUE!</v>
      </c>
      <c r="BN27">
        <f t="shared" ref="BN27" si="1202">BJ27-1</f>
        <v>-16</v>
      </c>
      <c r="BO27">
        <f t="shared" ref="BO27" si="1203">BK27-1</f>
        <v>-17</v>
      </c>
      <c r="BP27">
        <f t="shared" ref="BP27" si="1204">BL27-1</f>
        <v>-15</v>
      </c>
    </row>
    <row r="28" spans="1:68">
      <c r="A28" t="s">
        <v>107</v>
      </c>
      <c r="B28" t="s">
        <v>184</v>
      </c>
      <c r="C28" t="s">
        <v>265</v>
      </c>
      <c r="D28" s="57">
        <v>2</v>
      </c>
      <c r="E28" s="62">
        <v>0</v>
      </c>
      <c r="F28" s="62">
        <f>E28-2</f>
        <v>-2</v>
      </c>
      <c r="G28" s="62">
        <f>F28+1</f>
        <v>-1</v>
      </c>
      <c r="H28" s="62">
        <f t="shared" si="392"/>
        <v>0</v>
      </c>
      <c r="I28" s="62">
        <f>E28+1</f>
        <v>1</v>
      </c>
      <c r="J28" s="62">
        <f t="shared" ref="J28" si="1205">F28+1</f>
        <v>-1</v>
      </c>
      <c r="K28" s="62">
        <f t="shared" ref="K28" si="1206">G28+1</f>
        <v>0</v>
      </c>
      <c r="L28" s="63">
        <f t="shared" ref="L28" si="1207">H28+1</f>
        <v>1</v>
      </c>
      <c r="M28" t="s">
        <v>175</v>
      </c>
      <c r="N28">
        <f t="shared" ref="N28" si="1208">J28+1</f>
        <v>0</v>
      </c>
      <c r="O28">
        <f t="shared" ref="O28" si="1209">K28+1</f>
        <v>1</v>
      </c>
      <c r="P28">
        <f t="shared" ref="P28" si="1210">L28+1</f>
        <v>2</v>
      </c>
      <c r="Q28" t="e">
        <f t="shared" ref="Q28" si="1211">M28+1</f>
        <v>#VALUE!</v>
      </c>
      <c r="R28">
        <f t="shared" ref="R28" si="1212">N28+1</f>
        <v>1</v>
      </c>
      <c r="S28">
        <f t="shared" ref="S28" si="1213">O28+1</f>
        <v>2</v>
      </c>
      <c r="T28">
        <f t="shared" ref="T28" si="1214">P28+1</f>
        <v>3</v>
      </c>
      <c r="U28" s="50" t="e">
        <f t="shared" ref="U28" si="1215">Q28+1</f>
        <v>#VALUE!</v>
      </c>
      <c r="V28">
        <f t="shared" ref="V28" si="1216">R28+1</f>
        <v>2</v>
      </c>
      <c r="W28">
        <f t="shared" ref="W28" si="1217">S28+1</f>
        <v>3</v>
      </c>
      <c r="X28">
        <f t="shared" ref="X28" si="1218">T28+1</f>
        <v>4</v>
      </c>
      <c r="Y28" t="e">
        <f t="shared" ref="Y28" si="1219">U28+1</f>
        <v>#VALUE!</v>
      </c>
      <c r="Z28">
        <f t="shared" ref="Z28" si="1220">V28+1</f>
        <v>3</v>
      </c>
      <c r="AA28">
        <f t="shared" ref="AA28" si="1221">W28+1</f>
        <v>4</v>
      </c>
      <c r="AB28">
        <f t="shared" ref="AB28" si="1222">X28+1</f>
        <v>5</v>
      </c>
      <c r="AC28" t="e">
        <f t="shared" ref="AC28" si="1223">Y28+1</f>
        <v>#VALUE!</v>
      </c>
      <c r="AD28">
        <f t="shared" ref="AD28" si="1224">Z28+1</f>
        <v>4</v>
      </c>
      <c r="AE28">
        <f t="shared" ref="AE28" si="1225">AA28+1</f>
        <v>5</v>
      </c>
      <c r="AF28">
        <f t="shared" ref="AF28" si="1226">AB28+1</f>
        <v>6</v>
      </c>
      <c r="AG28" t="e">
        <f t="shared" ref="AG28" si="1227">AC28+1</f>
        <v>#VALUE!</v>
      </c>
      <c r="AH28">
        <f t="shared" ref="AH28" si="1228">AD28+1</f>
        <v>5</v>
      </c>
      <c r="AI28">
        <f t="shared" ref="AI28" si="1229">AE28+1</f>
        <v>6</v>
      </c>
      <c r="AJ28">
        <f t="shared" ref="AJ28" si="1230">AF28+1</f>
        <v>7</v>
      </c>
      <c r="AK28" s="50" t="e">
        <f t="shared" ref="AK28" si="1231">AG28+1</f>
        <v>#VALUE!</v>
      </c>
      <c r="AL28">
        <f t="shared" ref="AL28" si="1232">AH28+1</f>
        <v>6</v>
      </c>
      <c r="AM28">
        <f t="shared" ref="AM28" si="1233">AI28+1</f>
        <v>7</v>
      </c>
      <c r="AN28">
        <f t="shared" ref="AN28" si="1234">AJ28+1</f>
        <v>8</v>
      </c>
      <c r="AO28" t="e">
        <f t="shared" ref="AO28" si="1235">AK28+1</f>
        <v>#VALUE!</v>
      </c>
      <c r="AP28">
        <f t="shared" ref="AP28" si="1236">AL28+1</f>
        <v>7</v>
      </c>
      <c r="AQ28">
        <f t="shared" ref="AQ28" si="1237">AM28+1</f>
        <v>8</v>
      </c>
      <c r="AR28">
        <f t="shared" ref="AR28" si="1238">AN28+1</f>
        <v>9</v>
      </c>
      <c r="AS28" t="e">
        <f t="shared" ref="AS28" si="1239">AO28+1</f>
        <v>#VALUE!</v>
      </c>
      <c r="AT28">
        <f t="shared" ref="AT28" si="1240">AP28+1</f>
        <v>8</v>
      </c>
      <c r="AU28">
        <f t="shared" ref="AU28" si="1241">AQ28+1</f>
        <v>9</v>
      </c>
      <c r="AV28">
        <f t="shared" ref="AV28" si="1242">AR28+1</f>
        <v>10</v>
      </c>
      <c r="AW28" t="e">
        <f t="shared" ref="AW28" si="1243">AS28+1</f>
        <v>#VALUE!</v>
      </c>
      <c r="AX28">
        <f t="shared" ref="AX28" si="1244">AT28+1</f>
        <v>9</v>
      </c>
      <c r="AY28">
        <f t="shared" ref="AY28" si="1245">AU28+1</f>
        <v>10</v>
      </c>
      <c r="AZ28">
        <f t="shared" ref="AZ28" si="1246">AV28+1</f>
        <v>11</v>
      </c>
      <c r="BA28" s="50" t="e">
        <f t="shared" ref="BA28" si="1247">AW28+1</f>
        <v>#VALUE!</v>
      </c>
      <c r="BB28">
        <f t="shared" ref="BB28" si="1248">AX28+1</f>
        <v>10</v>
      </c>
      <c r="BC28">
        <f t="shared" ref="BC28" si="1249">AY28+1</f>
        <v>11</v>
      </c>
      <c r="BD28">
        <f t="shared" ref="BD28" si="1250">AZ28+1</f>
        <v>12</v>
      </c>
      <c r="BE28" t="e">
        <f t="shared" ref="BE28" si="1251">BA28+1</f>
        <v>#VALUE!</v>
      </c>
      <c r="BF28">
        <f t="shared" ref="BF28" si="1252">BB28+1</f>
        <v>11</v>
      </c>
      <c r="BG28">
        <f t="shared" ref="BG28" si="1253">BC28+1</f>
        <v>12</v>
      </c>
      <c r="BH28">
        <f t="shared" ref="BH28" si="1254">BD28+1</f>
        <v>13</v>
      </c>
      <c r="BI28" t="e">
        <f t="shared" ref="BI28" si="1255">BE28+1</f>
        <v>#VALUE!</v>
      </c>
      <c r="BJ28">
        <f t="shared" ref="BJ28" si="1256">BF28+1</f>
        <v>12</v>
      </c>
      <c r="BK28">
        <f t="shared" ref="BK28" si="1257">BG28+1</f>
        <v>13</v>
      </c>
      <c r="BL28">
        <f t="shared" ref="BL28" si="1258">BH28+1</f>
        <v>14</v>
      </c>
      <c r="BM28" t="e">
        <f t="shared" ref="BM28" si="1259">BI28+1</f>
        <v>#VALUE!</v>
      </c>
      <c r="BN28">
        <f t="shared" ref="BN28" si="1260">BJ28+1</f>
        <v>13</v>
      </c>
      <c r="BO28">
        <f t="shared" ref="BO28" si="1261">BK28+1</f>
        <v>14</v>
      </c>
      <c r="BP28">
        <f t="shared" ref="BP28" si="1262">BL28+1</f>
        <v>15</v>
      </c>
    </row>
    <row r="29" spans="1:68">
      <c r="A29" t="s">
        <v>107</v>
      </c>
      <c r="B29" t="s">
        <v>184</v>
      </c>
      <c r="C29" t="s">
        <v>266</v>
      </c>
      <c r="D29" s="57">
        <v>-2</v>
      </c>
      <c r="E29" s="62">
        <v>0</v>
      </c>
      <c r="F29" s="62">
        <f>E29-2</f>
        <v>-2</v>
      </c>
      <c r="G29" s="62">
        <f>F29+1</f>
        <v>-1</v>
      </c>
      <c r="H29" s="62">
        <f t="shared" si="392"/>
        <v>0</v>
      </c>
      <c r="I29" s="62">
        <f>E29-1</f>
        <v>-1</v>
      </c>
      <c r="J29" s="62">
        <f t="shared" ref="J29" si="1263">F29-1</f>
        <v>-3</v>
      </c>
      <c r="K29" s="62">
        <f t="shared" ref="K29" si="1264">G29-1</f>
        <v>-2</v>
      </c>
      <c r="L29" s="63">
        <f t="shared" ref="L29" si="1265">H29-1</f>
        <v>-1</v>
      </c>
      <c r="M29" t="s">
        <v>175</v>
      </c>
      <c r="N29">
        <f t="shared" ref="N29" si="1266">J29-1</f>
        <v>-4</v>
      </c>
      <c r="O29">
        <f t="shared" ref="O29" si="1267">K29-1</f>
        <v>-3</v>
      </c>
      <c r="P29">
        <f t="shared" ref="P29" si="1268">L29-1</f>
        <v>-2</v>
      </c>
      <c r="Q29" t="e">
        <f t="shared" ref="Q29" si="1269">M29-1</f>
        <v>#VALUE!</v>
      </c>
      <c r="R29">
        <f t="shared" ref="R29" si="1270">N29-1</f>
        <v>-5</v>
      </c>
      <c r="S29">
        <f t="shared" ref="S29" si="1271">O29-1</f>
        <v>-4</v>
      </c>
      <c r="T29">
        <f t="shared" ref="T29" si="1272">P29-1</f>
        <v>-3</v>
      </c>
      <c r="U29" s="50" t="e">
        <f t="shared" ref="U29" si="1273">Q29-1</f>
        <v>#VALUE!</v>
      </c>
      <c r="V29">
        <f t="shared" ref="V29" si="1274">R29-1</f>
        <v>-6</v>
      </c>
      <c r="W29">
        <f t="shared" ref="W29" si="1275">S29-1</f>
        <v>-5</v>
      </c>
      <c r="X29">
        <f t="shared" ref="X29" si="1276">T29-1</f>
        <v>-4</v>
      </c>
      <c r="Y29" t="e">
        <f t="shared" ref="Y29" si="1277">U29-1</f>
        <v>#VALUE!</v>
      </c>
      <c r="Z29">
        <f t="shared" ref="Z29" si="1278">V29-1</f>
        <v>-7</v>
      </c>
      <c r="AA29">
        <f t="shared" ref="AA29" si="1279">W29-1</f>
        <v>-6</v>
      </c>
      <c r="AB29">
        <f t="shared" ref="AB29" si="1280">X29-1</f>
        <v>-5</v>
      </c>
      <c r="AC29" t="e">
        <f t="shared" ref="AC29" si="1281">Y29-1</f>
        <v>#VALUE!</v>
      </c>
      <c r="AD29">
        <f t="shared" ref="AD29" si="1282">Z29-1</f>
        <v>-8</v>
      </c>
      <c r="AE29">
        <f t="shared" ref="AE29" si="1283">AA29-1</f>
        <v>-7</v>
      </c>
      <c r="AF29">
        <f t="shared" ref="AF29" si="1284">AB29-1</f>
        <v>-6</v>
      </c>
      <c r="AG29" t="e">
        <f t="shared" ref="AG29" si="1285">AC29-1</f>
        <v>#VALUE!</v>
      </c>
      <c r="AH29">
        <f t="shared" ref="AH29" si="1286">AD29-1</f>
        <v>-9</v>
      </c>
      <c r="AI29">
        <f t="shared" ref="AI29" si="1287">AE29-1</f>
        <v>-8</v>
      </c>
      <c r="AJ29">
        <f t="shared" ref="AJ29" si="1288">AF29-1</f>
        <v>-7</v>
      </c>
      <c r="AK29" s="50" t="e">
        <f t="shared" ref="AK29" si="1289">AG29-1</f>
        <v>#VALUE!</v>
      </c>
      <c r="AL29">
        <f t="shared" ref="AL29" si="1290">AH29-1</f>
        <v>-10</v>
      </c>
      <c r="AM29">
        <f t="shared" ref="AM29" si="1291">AI29-1</f>
        <v>-9</v>
      </c>
      <c r="AN29">
        <f t="shared" ref="AN29" si="1292">AJ29-1</f>
        <v>-8</v>
      </c>
      <c r="AO29" t="e">
        <f t="shared" ref="AO29" si="1293">AK29-1</f>
        <v>#VALUE!</v>
      </c>
      <c r="AP29">
        <f t="shared" ref="AP29" si="1294">AL29-1</f>
        <v>-11</v>
      </c>
      <c r="AQ29">
        <f t="shared" ref="AQ29" si="1295">AM29-1</f>
        <v>-10</v>
      </c>
      <c r="AR29">
        <f t="shared" ref="AR29" si="1296">AN29-1</f>
        <v>-9</v>
      </c>
      <c r="AS29" t="e">
        <f t="shared" ref="AS29" si="1297">AO29-1</f>
        <v>#VALUE!</v>
      </c>
      <c r="AT29">
        <f t="shared" ref="AT29" si="1298">AP29-1</f>
        <v>-12</v>
      </c>
      <c r="AU29">
        <f t="shared" ref="AU29" si="1299">AQ29-1</f>
        <v>-11</v>
      </c>
      <c r="AV29">
        <f t="shared" ref="AV29" si="1300">AR29-1</f>
        <v>-10</v>
      </c>
      <c r="AW29" t="e">
        <f t="shared" ref="AW29" si="1301">AS29-1</f>
        <v>#VALUE!</v>
      </c>
      <c r="AX29">
        <f t="shared" ref="AX29" si="1302">AT29-1</f>
        <v>-13</v>
      </c>
      <c r="AY29">
        <f t="shared" ref="AY29" si="1303">AU29-1</f>
        <v>-12</v>
      </c>
      <c r="AZ29">
        <f t="shared" ref="AZ29" si="1304">AV29-1</f>
        <v>-11</v>
      </c>
      <c r="BA29" s="50" t="e">
        <f t="shared" ref="BA29" si="1305">AW29-1</f>
        <v>#VALUE!</v>
      </c>
      <c r="BB29">
        <f t="shared" ref="BB29" si="1306">AX29-1</f>
        <v>-14</v>
      </c>
      <c r="BC29">
        <f t="shared" ref="BC29" si="1307">AY29-1</f>
        <v>-13</v>
      </c>
      <c r="BD29">
        <f t="shared" ref="BD29" si="1308">AZ29-1</f>
        <v>-12</v>
      </c>
      <c r="BE29" t="e">
        <f t="shared" ref="BE29" si="1309">BA29-1</f>
        <v>#VALUE!</v>
      </c>
      <c r="BF29">
        <f t="shared" ref="BF29" si="1310">BB29-1</f>
        <v>-15</v>
      </c>
      <c r="BG29">
        <f t="shared" ref="BG29" si="1311">BC29-1</f>
        <v>-14</v>
      </c>
      <c r="BH29">
        <f t="shared" ref="BH29" si="1312">BD29-1</f>
        <v>-13</v>
      </c>
      <c r="BI29" t="e">
        <f t="shared" ref="BI29" si="1313">BE29-1</f>
        <v>#VALUE!</v>
      </c>
      <c r="BJ29">
        <f t="shared" ref="BJ29" si="1314">BF29-1</f>
        <v>-16</v>
      </c>
      <c r="BK29">
        <f t="shared" ref="BK29" si="1315">BG29-1</f>
        <v>-15</v>
      </c>
      <c r="BL29">
        <f t="shared" ref="BL29" si="1316">BH29-1</f>
        <v>-14</v>
      </c>
      <c r="BM29" t="e">
        <f t="shared" ref="BM29" si="1317">BI29-1</f>
        <v>#VALUE!</v>
      </c>
      <c r="BN29">
        <f t="shared" ref="BN29" si="1318">BJ29-1</f>
        <v>-17</v>
      </c>
      <c r="BO29">
        <f t="shared" ref="BO29" si="1319">BK29-1</f>
        <v>-16</v>
      </c>
      <c r="BP29">
        <f t="shared" ref="BP29" si="1320">BL29-1</f>
        <v>-15</v>
      </c>
    </row>
    <row r="30" spans="1:68">
      <c r="A30" t="s">
        <v>107</v>
      </c>
      <c r="B30" t="s">
        <v>184</v>
      </c>
      <c r="C30" t="s">
        <v>267</v>
      </c>
      <c r="D30" s="57">
        <v>2</v>
      </c>
      <c r="E30" s="62">
        <v>0</v>
      </c>
      <c r="F30" s="62">
        <f>E30+1</f>
        <v>1</v>
      </c>
      <c r="G30" s="62">
        <f>F30+2</f>
        <v>3</v>
      </c>
      <c r="H30" s="62">
        <f>G30-1</f>
        <v>2</v>
      </c>
      <c r="I30" s="62">
        <f>E30+1</f>
        <v>1</v>
      </c>
      <c r="J30" s="62">
        <f t="shared" ref="J30" si="1321">F30+1</f>
        <v>2</v>
      </c>
      <c r="K30" s="62">
        <f t="shared" ref="K30" si="1322">G30+1</f>
        <v>4</v>
      </c>
      <c r="L30" s="63">
        <f t="shared" ref="L30" si="1323">H30+1</f>
        <v>3</v>
      </c>
      <c r="M30" t="s">
        <v>175</v>
      </c>
      <c r="N30">
        <f t="shared" ref="N30" si="1324">J30+1</f>
        <v>3</v>
      </c>
      <c r="O30">
        <f t="shared" ref="O30" si="1325">K30+1</f>
        <v>5</v>
      </c>
      <c r="P30">
        <f t="shared" ref="P30" si="1326">L30+1</f>
        <v>4</v>
      </c>
      <c r="Q30" t="e">
        <f t="shared" ref="Q30" si="1327">M30+1</f>
        <v>#VALUE!</v>
      </c>
      <c r="R30">
        <f t="shared" ref="R30" si="1328">N30+1</f>
        <v>4</v>
      </c>
      <c r="S30">
        <f t="shared" ref="S30" si="1329">O30+1</f>
        <v>6</v>
      </c>
      <c r="T30">
        <f t="shared" ref="T30" si="1330">P30+1</f>
        <v>5</v>
      </c>
      <c r="U30" s="50" t="e">
        <f t="shared" ref="U30" si="1331">Q30+1</f>
        <v>#VALUE!</v>
      </c>
      <c r="V30">
        <f t="shared" ref="V30" si="1332">R30+1</f>
        <v>5</v>
      </c>
      <c r="W30">
        <f t="shared" ref="W30" si="1333">S30+1</f>
        <v>7</v>
      </c>
      <c r="X30">
        <f t="shared" ref="X30" si="1334">T30+1</f>
        <v>6</v>
      </c>
      <c r="Y30" t="e">
        <f t="shared" ref="Y30" si="1335">U30+1</f>
        <v>#VALUE!</v>
      </c>
      <c r="Z30">
        <f t="shared" ref="Z30" si="1336">V30+1</f>
        <v>6</v>
      </c>
      <c r="AA30">
        <f t="shared" ref="AA30" si="1337">W30+1</f>
        <v>8</v>
      </c>
      <c r="AB30">
        <f t="shared" ref="AB30" si="1338">X30+1</f>
        <v>7</v>
      </c>
      <c r="AC30" t="e">
        <f t="shared" ref="AC30" si="1339">Y30+1</f>
        <v>#VALUE!</v>
      </c>
      <c r="AD30">
        <f t="shared" ref="AD30" si="1340">Z30+1</f>
        <v>7</v>
      </c>
      <c r="AE30">
        <f t="shared" ref="AE30" si="1341">AA30+1</f>
        <v>9</v>
      </c>
      <c r="AF30">
        <f t="shared" ref="AF30" si="1342">AB30+1</f>
        <v>8</v>
      </c>
      <c r="AG30" t="e">
        <f t="shared" ref="AG30" si="1343">AC30+1</f>
        <v>#VALUE!</v>
      </c>
      <c r="AH30">
        <f t="shared" ref="AH30" si="1344">AD30+1</f>
        <v>8</v>
      </c>
      <c r="AI30">
        <f t="shared" ref="AI30" si="1345">AE30+1</f>
        <v>10</v>
      </c>
      <c r="AJ30">
        <f t="shared" ref="AJ30" si="1346">AF30+1</f>
        <v>9</v>
      </c>
      <c r="AK30" s="50" t="e">
        <f t="shared" ref="AK30" si="1347">AG30+1</f>
        <v>#VALUE!</v>
      </c>
      <c r="AL30">
        <f t="shared" ref="AL30" si="1348">AH30+1</f>
        <v>9</v>
      </c>
      <c r="AM30">
        <f t="shared" ref="AM30" si="1349">AI30+1</f>
        <v>11</v>
      </c>
      <c r="AN30">
        <f t="shared" ref="AN30" si="1350">AJ30+1</f>
        <v>10</v>
      </c>
      <c r="AO30" t="e">
        <f t="shared" ref="AO30" si="1351">AK30+1</f>
        <v>#VALUE!</v>
      </c>
      <c r="AP30">
        <f t="shared" ref="AP30" si="1352">AL30+1</f>
        <v>10</v>
      </c>
      <c r="AQ30">
        <f t="shared" ref="AQ30" si="1353">AM30+1</f>
        <v>12</v>
      </c>
      <c r="AR30">
        <f t="shared" ref="AR30" si="1354">AN30+1</f>
        <v>11</v>
      </c>
      <c r="AS30" t="e">
        <f t="shared" ref="AS30" si="1355">AO30+1</f>
        <v>#VALUE!</v>
      </c>
      <c r="AT30">
        <f t="shared" ref="AT30" si="1356">AP30+1</f>
        <v>11</v>
      </c>
      <c r="AU30">
        <f t="shared" ref="AU30" si="1357">AQ30+1</f>
        <v>13</v>
      </c>
      <c r="AV30">
        <f t="shared" ref="AV30" si="1358">AR30+1</f>
        <v>12</v>
      </c>
      <c r="AW30" t="e">
        <f t="shared" ref="AW30" si="1359">AS30+1</f>
        <v>#VALUE!</v>
      </c>
      <c r="AX30">
        <f t="shared" ref="AX30" si="1360">AT30+1</f>
        <v>12</v>
      </c>
      <c r="AY30">
        <f t="shared" ref="AY30" si="1361">AU30+1</f>
        <v>14</v>
      </c>
      <c r="AZ30">
        <f t="shared" ref="AZ30" si="1362">AV30+1</f>
        <v>13</v>
      </c>
      <c r="BA30" s="50" t="e">
        <f t="shared" ref="BA30" si="1363">AW30+1</f>
        <v>#VALUE!</v>
      </c>
      <c r="BB30">
        <f t="shared" ref="BB30" si="1364">AX30+1</f>
        <v>13</v>
      </c>
      <c r="BC30">
        <f t="shared" ref="BC30" si="1365">AY30+1</f>
        <v>15</v>
      </c>
      <c r="BD30">
        <f t="shared" ref="BD30" si="1366">AZ30+1</f>
        <v>14</v>
      </c>
      <c r="BE30" t="e">
        <f t="shared" ref="BE30" si="1367">BA30+1</f>
        <v>#VALUE!</v>
      </c>
      <c r="BF30">
        <f t="shared" ref="BF30" si="1368">BB30+1</f>
        <v>14</v>
      </c>
      <c r="BG30">
        <f t="shared" ref="BG30" si="1369">BC30+1</f>
        <v>16</v>
      </c>
      <c r="BH30">
        <f t="shared" ref="BH30" si="1370">BD30+1</f>
        <v>15</v>
      </c>
      <c r="BI30" t="e">
        <f t="shared" ref="BI30" si="1371">BE30+1</f>
        <v>#VALUE!</v>
      </c>
      <c r="BJ30">
        <f t="shared" ref="BJ30" si="1372">BF30+1</f>
        <v>15</v>
      </c>
      <c r="BK30">
        <f t="shared" ref="BK30" si="1373">BG30+1</f>
        <v>17</v>
      </c>
      <c r="BL30">
        <f t="shared" ref="BL30" si="1374">BH30+1</f>
        <v>16</v>
      </c>
      <c r="BM30" t="e">
        <f t="shared" ref="BM30" si="1375">BI30+1</f>
        <v>#VALUE!</v>
      </c>
      <c r="BN30">
        <f t="shared" ref="BN30" si="1376">BJ30+1</f>
        <v>16</v>
      </c>
      <c r="BO30">
        <f t="shared" ref="BO30" si="1377">BK30+1</f>
        <v>18</v>
      </c>
      <c r="BP30">
        <f t="shared" ref="BP30" si="1378">BL30+1</f>
        <v>17</v>
      </c>
    </row>
    <row r="31" spans="1:68">
      <c r="A31" t="s">
        <v>107</v>
      </c>
      <c r="B31" t="s">
        <v>184</v>
      </c>
      <c r="C31" t="s">
        <v>268</v>
      </c>
      <c r="D31" s="57">
        <v>-2</v>
      </c>
      <c r="E31" s="62">
        <v>0</v>
      </c>
      <c r="F31" s="62">
        <f>E31+1</f>
        <v>1</v>
      </c>
      <c r="G31" s="62">
        <f>F31+2</f>
        <v>3</v>
      </c>
      <c r="H31" s="62">
        <f>G31-1</f>
        <v>2</v>
      </c>
      <c r="I31" s="62">
        <f>E31-1</f>
        <v>-1</v>
      </c>
      <c r="J31" s="62">
        <f t="shared" ref="J31" si="1379">F31-1</f>
        <v>0</v>
      </c>
      <c r="K31" s="62">
        <f t="shared" ref="K31" si="1380">G31-1</f>
        <v>2</v>
      </c>
      <c r="L31" s="63">
        <f t="shared" ref="L31" si="1381">H31-1</f>
        <v>1</v>
      </c>
      <c r="M31" t="s">
        <v>175</v>
      </c>
      <c r="N31">
        <f t="shared" ref="N31" si="1382">J31-1</f>
        <v>-1</v>
      </c>
      <c r="O31">
        <f t="shared" ref="O31" si="1383">K31-1</f>
        <v>1</v>
      </c>
      <c r="P31">
        <f t="shared" ref="P31" si="1384">L31-1</f>
        <v>0</v>
      </c>
      <c r="Q31" t="e">
        <f t="shared" ref="Q31" si="1385">M31-1</f>
        <v>#VALUE!</v>
      </c>
      <c r="R31">
        <f t="shared" ref="R31" si="1386">N31-1</f>
        <v>-2</v>
      </c>
      <c r="S31">
        <f t="shared" ref="S31" si="1387">O31-1</f>
        <v>0</v>
      </c>
      <c r="T31">
        <f t="shared" ref="T31" si="1388">P31-1</f>
        <v>-1</v>
      </c>
      <c r="U31" s="50" t="e">
        <f t="shared" ref="U31" si="1389">Q31-1</f>
        <v>#VALUE!</v>
      </c>
      <c r="V31">
        <f t="shared" ref="V31" si="1390">R31-1</f>
        <v>-3</v>
      </c>
      <c r="W31">
        <f t="shared" ref="W31" si="1391">S31-1</f>
        <v>-1</v>
      </c>
      <c r="X31">
        <f t="shared" ref="X31" si="1392">T31-1</f>
        <v>-2</v>
      </c>
      <c r="Y31" t="e">
        <f t="shared" ref="Y31" si="1393">U31-1</f>
        <v>#VALUE!</v>
      </c>
      <c r="Z31">
        <f t="shared" ref="Z31" si="1394">V31-1</f>
        <v>-4</v>
      </c>
      <c r="AA31">
        <f t="shared" ref="AA31" si="1395">W31-1</f>
        <v>-2</v>
      </c>
      <c r="AB31">
        <f t="shared" ref="AB31" si="1396">X31-1</f>
        <v>-3</v>
      </c>
      <c r="AC31" t="e">
        <f t="shared" ref="AC31" si="1397">Y31-1</f>
        <v>#VALUE!</v>
      </c>
      <c r="AD31">
        <f t="shared" ref="AD31" si="1398">Z31-1</f>
        <v>-5</v>
      </c>
      <c r="AE31">
        <f t="shared" ref="AE31" si="1399">AA31-1</f>
        <v>-3</v>
      </c>
      <c r="AF31">
        <f t="shared" ref="AF31" si="1400">AB31-1</f>
        <v>-4</v>
      </c>
      <c r="AG31" t="e">
        <f t="shared" ref="AG31" si="1401">AC31-1</f>
        <v>#VALUE!</v>
      </c>
      <c r="AH31">
        <f t="shared" ref="AH31" si="1402">AD31-1</f>
        <v>-6</v>
      </c>
      <c r="AI31">
        <f t="shared" ref="AI31" si="1403">AE31-1</f>
        <v>-4</v>
      </c>
      <c r="AJ31">
        <f t="shared" ref="AJ31" si="1404">AF31-1</f>
        <v>-5</v>
      </c>
      <c r="AK31" s="50" t="e">
        <f t="shared" ref="AK31" si="1405">AG31-1</f>
        <v>#VALUE!</v>
      </c>
      <c r="AL31">
        <f t="shared" ref="AL31" si="1406">AH31-1</f>
        <v>-7</v>
      </c>
      <c r="AM31">
        <f t="shared" ref="AM31" si="1407">AI31-1</f>
        <v>-5</v>
      </c>
      <c r="AN31">
        <f t="shared" ref="AN31" si="1408">AJ31-1</f>
        <v>-6</v>
      </c>
      <c r="AO31" t="e">
        <f t="shared" ref="AO31" si="1409">AK31-1</f>
        <v>#VALUE!</v>
      </c>
      <c r="AP31">
        <f t="shared" ref="AP31" si="1410">AL31-1</f>
        <v>-8</v>
      </c>
      <c r="AQ31">
        <f t="shared" ref="AQ31" si="1411">AM31-1</f>
        <v>-6</v>
      </c>
      <c r="AR31">
        <f t="shared" ref="AR31" si="1412">AN31-1</f>
        <v>-7</v>
      </c>
      <c r="AS31" t="e">
        <f t="shared" ref="AS31" si="1413">AO31-1</f>
        <v>#VALUE!</v>
      </c>
      <c r="AT31">
        <f t="shared" ref="AT31" si="1414">AP31-1</f>
        <v>-9</v>
      </c>
      <c r="AU31">
        <f t="shared" ref="AU31" si="1415">AQ31-1</f>
        <v>-7</v>
      </c>
      <c r="AV31">
        <f t="shared" ref="AV31" si="1416">AR31-1</f>
        <v>-8</v>
      </c>
      <c r="AW31" t="e">
        <f t="shared" ref="AW31" si="1417">AS31-1</f>
        <v>#VALUE!</v>
      </c>
      <c r="AX31">
        <f t="shared" ref="AX31" si="1418">AT31-1</f>
        <v>-10</v>
      </c>
      <c r="AY31">
        <f t="shared" ref="AY31" si="1419">AU31-1</f>
        <v>-8</v>
      </c>
      <c r="AZ31">
        <f t="shared" ref="AZ31" si="1420">AV31-1</f>
        <v>-9</v>
      </c>
      <c r="BA31" s="50" t="e">
        <f t="shared" ref="BA31" si="1421">AW31-1</f>
        <v>#VALUE!</v>
      </c>
      <c r="BB31">
        <f t="shared" ref="BB31" si="1422">AX31-1</f>
        <v>-11</v>
      </c>
      <c r="BC31">
        <f t="shared" ref="BC31" si="1423">AY31-1</f>
        <v>-9</v>
      </c>
      <c r="BD31">
        <f t="shared" ref="BD31" si="1424">AZ31-1</f>
        <v>-10</v>
      </c>
      <c r="BE31" t="e">
        <f t="shared" ref="BE31" si="1425">BA31-1</f>
        <v>#VALUE!</v>
      </c>
      <c r="BF31">
        <f t="shared" ref="BF31" si="1426">BB31-1</f>
        <v>-12</v>
      </c>
      <c r="BG31">
        <f t="shared" ref="BG31" si="1427">BC31-1</f>
        <v>-10</v>
      </c>
      <c r="BH31">
        <f t="shared" ref="BH31" si="1428">BD31-1</f>
        <v>-11</v>
      </c>
      <c r="BI31" t="e">
        <f t="shared" ref="BI31" si="1429">BE31-1</f>
        <v>#VALUE!</v>
      </c>
      <c r="BJ31">
        <f t="shared" ref="BJ31" si="1430">BF31-1</f>
        <v>-13</v>
      </c>
      <c r="BK31">
        <f t="shared" ref="BK31" si="1431">BG31-1</f>
        <v>-11</v>
      </c>
      <c r="BL31">
        <f t="shared" ref="BL31" si="1432">BH31-1</f>
        <v>-12</v>
      </c>
      <c r="BM31" t="e">
        <f t="shared" ref="BM31" si="1433">BI31-1</f>
        <v>#VALUE!</v>
      </c>
      <c r="BN31">
        <f t="shared" ref="BN31" si="1434">BJ31-1</f>
        <v>-14</v>
      </c>
      <c r="BO31">
        <f t="shared" ref="BO31" si="1435">BK31-1</f>
        <v>-12</v>
      </c>
      <c r="BP31">
        <f t="shared" ref="BP31" si="1436">BL31-1</f>
        <v>-13</v>
      </c>
    </row>
    <row r="32" spans="1:68">
      <c r="A32" t="s">
        <v>107</v>
      </c>
      <c r="B32" t="s">
        <v>184</v>
      </c>
      <c r="C32" t="s">
        <v>269</v>
      </c>
      <c r="D32" s="57">
        <v>2</v>
      </c>
      <c r="E32" s="62">
        <v>0</v>
      </c>
      <c r="F32" s="62">
        <f>E32-1</f>
        <v>-1</v>
      </c>
      <c r="G32" s="62">
        <f>F32+2</f>
        <v>1</v>
      </c>
      <c r="H32" s="62">
        <f>G32+1</f>
        <v>2</v>
      </c>
      <c r="I32" s="62">
        <f>E32+1</f>
        <v>1</v>
      </c>
      <c r="J32" s="62">
        <f t="shared" ref="J32" si="1437">F32+1</f>
        <v>0</v>
      </c>
      <c r="K32" s="62">
        <f t="shared" ref="K32" si="1438">G32+1</f>
        <v>2</v>
      </c>
      <c r="L32" s="63">
        <f t="shared" ref="L32" si="1439">H32+1</f>
        <v>3</v>
      </c>
      <c r="M32" t="s">
        <v>175</v>
      </c>
      <c r="N32">
        <f t="shared" ref="N32" si="1440">J32+1</f>
        <v>1</v>
      </c>
      <c r="O32">
        <f t="shared" ref="O32" si="1441">K32+1</f>
        <v>3</v>
      </c>
      <c r="P32">
        <f t="shared" ref="P32" si="1442">L32+1</f>
        <v>4</v>
      </c>
      <c r="Q32" t="e">
        <f t="shared" ref="Q32" si="1443">M32+1</f>
        <v>#VALUE!</v>
      </c>
      <c r="R32">
        <f t="shared" ref="R32" si="1444">N32+1</f>
        <v>2</v>
      </c>
      <c r="S32">
        <f t="shared" ref="S32" si="1445">O32+1</f>
        <v>4</v>
      </c>
      <c r="T32">
        <f t="shared" ref="T32" si="1446">P32+1</f>
        <v>5</v>
      </c>
      <c r="U32" s="50" t="e">
        <f t="shared" ref="U32" si="1447">Q32+1</f>
        <v>#VALUE!</v>
      </c>
      <c r="V32">
        <f t="shared" ref="V32" si="1448">R32+1</f>
        <v>3</v>
      </c>
      <c r="W32">
        <f t="shared" ref="W32" si="1449">S32+1</f>
        <v>5</v>
      </c>
      <c r="X32">
        <f t="shared" ref="X32" si="1450">T32+1</f>
        <v>6</v>
      </c>
      <c r="Y32" t="e">
        <f t="shared" ref="Y32" si="1451">U32+1</f>
        <v>#VALUE!</v>
      </c>
      <c r="Z32">
        <f t="shared" ref="Z32" si="1452">V32+1</f>
        <v>4</v>
      </c>
      <c r="AA32">
        <f t="shared" ref="AA32" si="1453">W32+1</f>
        <v>6</v>
      </c>
      <c r="AB32">
        <f t="shared" ref="AB32" si="1454">X32+1</f>
        <v>7</v>
      </c>
      <c r="AC32" t="e">
        <f t="shared" ref="AC32" si="1455">Y32+1</f>
        <v>#VALUE!</v>
      </c>
      <c r="AD32">
        <f t="shared" ref="AD32" si="1456">Z32+1</f>
        <v>5</v>
      </c>
      <c r="AE32">
        <f t="shared" ref="AE32" si="1457">AA32+1</f>
        <v>7</v>
      </c>
      <c r="AF32">
        <f t="shared" ref="AF32" si="1458">AB32+1</f>
        <v>8</v>
      </c>
      <c r="AG32" t="e">
        <f t="shared" ref="AG32" si="1459">AC32+1</f>
        <v>#VALUE!</v>
      </c>
      <c r="AH32">
        <f t="shared" ref="AH32" si="1460">AD32+1</f>
        <v>6</v>
      </c>
      <c r="AI32">
        <f t="shared" ref="AI32" si="1461">AE32+1</f>
        <v>8</v>
      </c>
      <c r="AJ32">
        <f t="shared" ref="AJ32" si="1462">AF32+1</f>
        <v>9</v>
      </c>
      <c r="AK32" s="50" t="e">
        <f t="shared" ref="AK32" si="1463">AG32+1</f>
        <v>#VALUE!</v>
      </c>
      <c r="AL32">
        <f t="shared" ref="AL32" si="1464">AH32+1</f>
        <v>7</v>
      </c>
      <c r="AM32">
        <f t="shared" ref="AM32" si="1465">AI32+1</f>
        <v>9</v>
      </c>
      <c r="AN32">
        <f t="shared" ref="AN32" si="1466">AJ32+1</f>
        <v>10</v>
      </c>
      <c r="AO32" t="e">
        <f t="shared" ref="AO32" si="1467">AK32+1</f>
        <v>#VALUE!</v>
      </c>
      <c r="AP32">
        <f t="shared" ref="AP32" si="1468">AL32+1</f>
        <v>8</v>
      </c>
      <c r="AQ32">
        <f t="shared" ref="AQ32" si="1469">AM32+1</f>
        <v>10</v>
      </c>
      <c r="AR32">
        <f t="shared" ref="AR32" si="1470">AN32+1</f>
        <v>11</v>
      </c>
      <c r="AS32" t="e">
        <f t="shared" ref="AS32" si="1471">AO32+1</f>
        <v>#VALUE!</v>
      </c>
      <c r="AT32">
        <f t="shared" ref="AT32" si="1472">AP32+1</f>
        <v>9</v>
      </c>
      <c r="AU32">
        <f t="shared" ref="AU32" si="1473">AQ32+1</f>
        <v>11</v>
      </c>
      <c r="AV32">
        <f t="shared" ref="AV32" si="1474">AR32+1</f>
        <v>12</v>
      </c>
      <c r="AW32" t="e">
        <f t="shared" ref="AW32" si="1475">AS32+1</f>
        <v>#VALUE!</v>
      </c>
      <c r="AX32">
        <f t="shared" ref="AX32" si="1476">AT32+1</f>
        <v>10</v>
      </c>
      <c r="AY32">
        <f t="shared" ref="AY32" si="1477">AU32+1</f>
        <v>12</v>
      </c>
      <c r="AZ32">
        <f t="shared" ref="AZ32" si="1478">AV32+1</f>
        <v>13</v>
      </c>
      <c r="BA32" s="50" t="e">
        <f t="shared" ref="BA32" si="1479">AW32+1</f>
        <v>#VALUE!</v>
      </c>
      <c r="BB32">
        <f t="shared" ref="BB32" si="1480">AX32+1</f>
        <v>11</v>
      </c>
      <c r="BC32">
        <f t="shared" ref="BC32" si="1481">AY32+1</f>
        <v>13</v>
      </c>
      <c r="BD32">
        <f t="shared" ref="BD32" si="1482">AZ32+1</f>
        <v>14</v>
      </c>
      <c r="BE32" t="e">
        <f t="shared" ref="BE32" si="1483">BA32+1</f>
        <v>#VALUE!</v>
      </c>
      <c r="BF32">
        <f t="shared" ref="BF32" si="1484">BB32+1</f>
        <v>12</v>
      </c>
      <c r="BG32">
        <f t="shared" ref="BG32" si="1485">BC32+1</f>
        <v>14</v>
      </c>
      <c r="BH32">
        <f t="shared" ref="BH32" si="1486">BD32+1</f>
        <v>15</v>
      </c>
      <c r="BI32" t="e">
        <f t="shared" ref="BI32" si="1487">BE32+1</f>
        <v>#VALUE!</v>
      </c>
      <c r="BJ32">
        <f t="shared" ref="BJ32" si="1488">BF32+1</f>
        <v>13</v>
      </c>
      <c r="BK32">
        <f t="shared" ref="BK32" si="1489">BG32+1</f>
        <v>15</v>
      </c>
      <c r="BL32">
        <f t="shared" ref="BL32" si="1490">BH32+1</f>
        <v>16</v>
      </c>
      <c r="BM32" t="e">
        <f t="shared" ref="BM32" si="1491">BI32+1</f>
        <v>#VALUE!</v>
      </c>
      <c r="BN32">
        <f t="shared" ref="BN32" si="1492">BJ32+1</f>
        <v>14</v>
      </c>
      <c r="BO32">
        <f t="shared" ref="BO32" si="1493">BK32+1</f>
        <v>16</v>
      </c>
      <c r="BP32">
        <f t="shared" ref="BP32" si="1494">BL32+1</f>
        <v>17</v>
      </c>
    </row>
    <row r="33" spans="1:69">
      <c r="A33" t="s">
        <v>107</v>
      </c>
      <c r="B33" t="s">
        <v>184</v>
      </c>
      <c r="C33" t="s">
        <v>270</v>
      </c>
      <c r="D33" s="57">
        <v>-2</v>
      </c>
      <c r="E33" s="62">
        <v>0</v>
      </c>
      <c r="F33" s="62">
        <f>E33-1</f>
        <v>-1</v>
      </c>
      <c r="G33" s="62">
        <f>F33+2</f>
        <v>1</v>
      </c>
      <c r="H33" s="62">
        <f>G33+1</f>
        <v>2</v>
      </c>
      <c r="I33" s="62">
        <f>E33-1</f>
        <v>-1</v>
      </c>
      <c r="J33" s="62">
        <f t="shared" ref="J33" si="1495">F33-1</f>
        <v>-2</v>
      </c>
      <c r="K33" s="62">
        <f t="shared" ref="K33" si="1496">G33-1</f>
        <v>0</v>
      </c>
      <c r="L33" s="63">
        <f t="shared" ref="L33" si="1497">H33-1</f>
        <v>1</v>
      </c>
      <c r="M33" t="s">
        <v>175</v>
      </c>
      <c r="N33">
        <f t="shared" ref="N33" si="1498">J33-1</f>
        <v>-3</v>
      </c>
      <c r="O33">
        <f t="shared" ref="O33" si="1499">K33-1</f>
        <v>-1</v>
      </c>
      <c r="P33">
        <f t="shared" ref="P33" si="1500">L33-1</f>
        <v>0</v>
      </c>
      <c r="Q33" t="e">
        <f t="shared" ref="Q33" si="1501">M33-1</f>
        <v>#VALUE!</v>
      </c>
      <c r="R33">
        <f t="shared" ref="R33" si="1502">N33-1</f>
        <v>-4</v>
      </c>
      <c r="S33">
        <f t="shared" ref="S33" si="1503">O33-1</f>
        <v>-2</v>
      </c>
      <c r="T33">
        <f t="shared" ref="T33" si="1504">P33-1</f>
        <v>-1</v>
      </c>
      <c r="U33" s="50" t="e">
        <f t="shared" ref="U33" si="1505">Q33-1</f>
        <v>#VALUE!</v>
      </c>
      <c r="V33">
        <f t="shared" ref="V33" si="1506">R33-1</f>
        <v>-5</v>
      </c>
      <c r="W33">
        <f t="shared" ref="W33" si="1507">S33-1</f>
        <v>-3</v>
      </c>
      <c r="X33">
        <f t="shared" ref="X33" si="1508">T33-1</f>
        <v>-2</v>
      </c>
      <c r="Y33" t="e">
        <f t="shared" ref="Y33" si="1509">U33-1</f>
        <v>#VALUE!</v>
      </c>
      <c r="Z33">
        <f t="shared" ref="Z33" si="1510">V33-1</f>
        <v>-6</v>
      </c>
      <c r="AA33">
        <f t="shared" ref="AA33" si="1511">W33-1</f>
        <v>-4</v>
      </c>
      <c r="AB33">
        <f t="shared" ref="AB33" si="1512">X33-1</f>
        <v>-3</v>
      </c>
      <c r="AC33" t="e">
        <f t="shared" ref="AC33" si="1513">Y33-1</f>
        <v>#VALUE!</v>
      </c>
      <c r="AD33">
        <f t="shared" ref="AD33" si="1514">Z33-1</f>
        <v>-7</v>
      </c>
      <c r="AE33">
        <f t="shared" ref="AE33" si="1515">AA33-1</f>
        <v>-5</v>
      </c>
      <c r="AF33">
        <f t="shared" ref="AF33" si="1516">AB33-1</f>
        <v>-4</v>
      </c>
      <c r="AG33" t="e">
        <f t="shared" ref="AG33" si="1517">AC33-1</f>
        <v>#VALUE!</v>
      </c>
      <c r="AH33">
        <f t="shared" ref="AH33" si="1518">AD33-1</f>
        <v>-8</v>
      </c>
      <c r="AI33">
        <f t="shared" ref="AI33" si="1519">AE33-1</f>
        <v>-6</v>
      </c>
      <c r="AJ33">
        <f t="shared" ref="AJ33" si="1520">AF33-1</f>
        <v>-5</v>
      </c>
      <c r="AK33" s="50" t="e">
        <f t="shared" ref="AK33" si="1521">AG33-1</f>
        <v>#VALUE!</v>
      </c>
      <c r="AL33">
        <f t="shared" ref="AL33" si="1522">AH33-1</f>
        <v>-9</v>
      </c>
      <c r="AM33">
        <f t="shared" ref="AM33" si="1523">AI33-1</f>
        <v>-7</v>
      </c>
      <c r="AN33">
        <f t="shared" ref="AN33" si="1524">AJ33-1</f>
        <v>-6</v>
      </c>
      <c r="AO33" t="e">
        <f t="shared" ref="AO33" si="1525">AK33-1</f>
        <v>#VALUE!</v>
      </c>
      <c r="AP33">
        <f t="shared" ref="AP33" si="1526">AL33-1</f>
        <v>-10</v>
      </c>
      <c r="AQ33">
        <f t="shared" ref="AQ33" si="1527">AM33-1</f>
        <v>-8</v>
      </c>
      <c r="AR33">
        <f t="shared" ref="AR33" si="1528">AN33-1</f>
        <v>-7</v>
      </c>
      <c r="AS33" t="e">
        <f t="shared" ref="AS33" si="1529">AO33-1</f>
        <v>#VALUE!</v>
      </c>
      <c r="AT33">
        <f t="shared" ref="AT33" si="1530">AP33-1</f>
        <v>-11</v>
      </c>
      <c r="AU33">
        <f t="shared" ref="AU33" si="1531">AQ33-1</f>
        <v>-9</v>
      </c>
      <c r="AV33">
        <f t="shared" ref="AV33" si="1532">AR33-1</f>
        <v>-8</v>
      </c>
      <c r="AW33" t="e">
        <f t="shared" ref="AW33" si="1533">AS33-1</f>
        <v>#VALUE!</v>
      </c>
      <c r="AX33">
        <f t="shared" ref="AX33" si="1534">AT33-1</f>
        <v>-12</v>
      </c>
      <c r="AY33">
        <f t="shared" ref="AY33" si="1535">AU33-1</f>
        <v>-10</v>
      </c>
      <c r="AZ33">
        <f t="shared" ref="AZ33" si="1536">AV33-1</f>
        <v>-9</v>
      </c>
      <c r="BA33" s="50" t="e">
        <f t="shared" ref="BA33" si="1537">AW33-1</f>
        <v>#VALUE!</v>
      </c>
      <c r="BB33">
        <f t="shared" ref="BB33" si="1538">AX33-1</f>
        <v>-13</v>
      </c>
      <c r="BC33">
        <f t="shared" ref="BC33" si="1539">AY33-1</f>
        <v>-11</v>
      </c>
      <c r="BD33">
        <f t="shared" ref="BD33" si="1540">AZ33-1</f>
        <v>-10</v>
      </c>
      <c r="BE33" t="e">
        <f t="shared" ref="BE33" si="1541">BA33-1</f>
        <v>#VALUE!</v>
      </c>
      <c r="BF33">
        <f t="shared" ref="BF33" si="1542">BB33-1</f>
        <v>-14</v>
      </c>
      <c r="BG33">
        <f t="shared" ref="BG33" si="1543">BC33-1</f>
        <v>-12</v>
      </c>
      <c r="BH33">
        <f t="shared" ref="BH33" si="1544">BD33-1</f>
        <v>-11</v>
      </c>
      <c r="BI33" t="e">
        <f t="shared" ref="BI33" si="1545">BE33-1</f>
        <v>#VALUE!</v>
      </c>
      <c r="BJ33">
        <f t="shared" ref="BJ33" si="1546">BF33-1</f>
        <v>-15</v>
      </c>
      <c r="BK33">
        <f t="shared" ref="BK33" si="1547">BG33-1</f>
        <v>-13</v>
      </c>
      <c r="BL33">
        <f t="shared" ref="BL33" si="1548">BH33-1</f>
        <v>-12</v>
      </c>
      <c r="BM33" t="e">
        <f t="shared" ref="BM33" si="1549">BI33-1</f>
        <v>#VALUE!</v>
      </c>
      <c r="BN33">
        <f t="shared" ref="BN33" si="1550">BJ33-1</f>
        <v>-16</v>
      </c>
      <c r="BO33">
        <f t="shared" ref="BO33" si="1551">BK33-1</f>
        <v>-14</v>
      </c>
      <c r="BP33">
        <f t="shared" ref="BP33" si="1552">BL33-1</f>
        <v>-13</v>
      </c>
    </row>
    <row r="34" spans="1:69">
      <c r="A34" t="s">
        <v>107</v>
      </c>
      <c r="B34" t="s">
        <v>184</v>
      </c>
      <c r="C34" s="66" t="s">
        <v>271</v>
      </c>
      <c r="D34" s="57">
        <v>2</v>
      </c>
      <c r="E34" s="62">
        <v>0</v>
      </c>
      <c r="F34" s="62">
        <f>E34-1</f>
        <v>-1</v>
      </c>
      <c r="G34" s="62">
        <f>F34-2</f>
        <v>-3</v>
      </c>
      <c r="H34" s="62">
        <f>G34+1</f>
        <v>-2</v>
      </c>
      <c r="I34" s="62">
        <f>E34+1</f>
        <v>1</v>
      </c>
      <c r="J34" s="62">
        <f t="shared" ref="J34" si="1553">F34+1</f>
        <v>0</v>
      </c>
      <c r="K34" s="62">
        <f t="shared" ref="K34" si="1554">G34+1</f>
        <v>-2</v>
      </c>
      <c r="L34" s="63">
        <f t="shared" ref="L34" si="1555">H34+1</f>
        <v>-1</v>
      </c>
      <c r="M34" t="s">
        <v>175</v>
      </c>
      <c r="N34">
        <f t="shared" ref="N34" si="1556">J34+1</f>
        <v>1</v>
      </c>
      <c r="O34">
        <f t="shared" ref="O34" si="1557">K34+1</f>
        <v>-1</v>
      </c>
      <c r="P34">
        <f t="shared" ref="P34" si="1558">L34+1</f>
        <v>0</v>
      </c>
      <c r="Q34" t="e">
        <f t="shared" ref="Q34" si="1559">M34+1</f>
        <v>#VALUE!</v>
      </c>
      <c r="R34">
        <f t="shared" ref="R34" si="1560">N34+1</f>
        <v>2</v>
      </c>
      <c r="S34">
        <f t="shared" ref="S34" si="1561">O34+1</f>
        <v>0</v>
      </c>
      <c r="T34">
        <f t="shared" ref="T34" si="1562">P34+1</f>
        <v>1</v>
      </c>
      <c r="U34" s="50" t="e">
        <f t="shared" ref="U34" si="1563">Q34+1</f>
        <v>#VALUE!</v>
      </c>
      <c r="V34">
        <f t="shared" ref="V34" si="1564">R34+1</f>
        <v>3</v>
      </c>
      <c r="W34">
        <f t="shared" ref="W34" si="1565">S34+1</f>
        <v>1</v>
      </c>
      <c r="X34">
        <f t="shared" ref="X34" si="1566">T34+1</f>
        <v>2</v>
      </c>
      <c r="Y34" t="e">
        <f t="shared" ref="Y34" si="1567">U34+1</f>
        <v>#VALUE!</v>
      </c>
      <c r="Z34">
        <f t="shared" ref="Z34" si="1568">V34+1</f>
        <v>4</v>
      </c>
      <c r="AA34">
        <f t="shared" ref="AA34" si="1569">W34+1</f>
        <v>2</v>
      </c>
      <c r="AB34">
        <f t="shared" ref="AB34" si="1570">X34+1</f>
        <v>3</v>
      </c>
      <c r="AC34" t="e">
        <f t="shared" ref="AC34" si="1571">Y34+1</f>
        <v>#VALUE!</v>
      </c>
      <c r="AD34">
        <f t="shared" ref="AD34" si="1572">Z34+1</f>
        <v>5</v>
      </c>
      <c r="AE34">
        <f t="shared" ref="AE34" si="1573">AA34+1</f>
        <v>3</v>
      </c>
      <c r="AF34">
        <f t="shared" ref="AF34" si="1574">AB34+1</f>
        <v>4</v>
      </c>
      <c r="AG34" t="e">
        <f t="shared" ref="AG34" si="1575">AC34+1</f>
        <v>#VALUE!</v>
      </c>
      <c r="AH34">
        <f t="shared" ref="AH34" si="1576">AD34+1</f>
        <v>6</v>
      </c>
      <c r="AI34">
        <f t="shared" ref="AI34" si="1577">AE34+1</f>
        <v>4</v>
      </c>
      <c r="AJ34">
        <f t="shared" ref="AJ34" si="1578">AF34+1</f>
        <v>5</v>
      </c>
      <c r="AK34" s="50" t="e">
        <f t="shared" ref="AK34" si="1579">AG34+1</f>
        <v>#VALUE!</v>
      </c>
      <c r="AL34">
        <f t="shared" ref="AL34" si="1580">AH34+1</f>
        <v>7</v>
      </c>
      <c r="AM34">
        <f t="shared" ref="AM34" si="1581">AI34+1</f>
        <v>5</v>
      </c>
      <c r="AN34">
        <f t="shared" ref="AN34" si="1582">AJ34+1</f>
        <v>6</v>
      </c>
      <c r="AO34" t="e">
        <f t="shared" ref="AO34" si="1583">AK34+1</f>
        <v>#VALUE!</v>
      </c>
      <c r="AP34">
        <f t="shared" ref="AP34" si="1584">AL34+1</f>
        <v>8</v>
      </c>
      <c r="AQ34">
        <f t="shared" ref="AQ34" si="1585">AM34+1</f>
        <v>6</v>
      </c>
      <c r="AR34">
        <f t="shared" ref="AR34" si="1586">AN34+1</f>
        <v>7</v>
      </c>
      <c r="AS34" t="e">
        <f t="shared" ref="AS34" si="1587">AO34+1</f>
        <v>#VALUE!</v>
      </c>
      <c r="AT34">
        <f t="shared" ref="AT34" si="1588">AP34+1</f>
        <v>9</v>
      </c>
      <c r="AU34">
        <f t="shared" ref="AU34" si="1589">AQ34+1</f>
        <v>7</v>
      </c>
      <c r="AV34">
        <f t="shared" ref="AV34" si="1590">AR34+1</f>
        <v>8</v>
      </c>
      <c r="AW34" t="e">
        <f t="shared" ref="AW34" si="1591">AS34+1</f>
        <v>#VALUE!</v>
      </c>
      <c r="AX34">
        <f t="shared" ref="AX34" si="1592">AT34+1</f>
        <v>10</v>
      </c>
      <c r="AY34">
        <f t="shared" ref="AY34" si="1593">AU34+1</f>
        <v>8</v>
      </c>
      <c r="AZ34">
        <f t="shared" ref="AZ34" si="1594">AV34+1</f>
        <v>9</v>
      </c>
      <c r="BA34" s="50" t="e">
        <f t="shared" ref="BA34" si="1595">AW34+1</f>
        <v>#VALUE!</v>
      </c>
      <c r="BB34">
        <f t="shared" ref="BB34" si="1596">AX34+1</f>
        <v>11</v>
      </c>
      <c r="BC34">
        <f t="shared" ref="BC34" si="1597">AY34+1</f>
        <v>9</v>
      </c>
      <c r="BD34">
        <f t="shared" ref="BD34" si="1598">AZ34+1</f>
        <v>10</v>
      </c>
      <c r="BE34" t="e">
        <f t="shared" ref="BE34" si="1599">BA34+1</f>
        <v>#VALUE!</v>
      </c>
      <c r="BF34">
        <f t="shared" ref="BF34" si="1600">BB34+1</f>
        <v>12</v>
      </c>
      <c r="BG34">
        <f t="shared" ref="BG34" si="1601">BC34+1</f>
        <v>10</v>
      </c>
      <c r="BH34">
        <f t="shared" ref="BH34" si="1602">BD34+1</f>
        <v>11</v>
      </c>
      <c r="BI34" t="e">
        <f t="shared" ref="BI34" si="1603">BE34+1</f>
        <v>#VALUE!</v>
      </c>
      <c r="BJ34">
        <f t="shared" ref="BJ34" si="1604">BF34+1</f>
        <v>13</v>
      </c>
      <c r="BK34">
        <f t="shared" ref="BK34" si="1605">BG34+1</f>
        <v>11</v>
      </c>
      <c r="BL34">
        <f t="shared" ref="BL34" si="1606">BH34+1</f>
        <v>12</v>
      </c>
      <c r="BM34" t="e">
        <f t="shared" ref="BM34" si="1607">BI34+1</f>
        <v>#VALUE!</v>
      </c>
      <c r="BN34">
        <f t="shared" ref="BN34" si="1608">BJ34+1</f>
        <v>14</v>
      </c>
      <c r="BO34">
        <f t="shared" ref="BO34" si="1609">BK34+1</f>
        <v>12</v>
      </c>
      <c r="BP34">
        <f t="shared" ref="BP34" si="1610">BL34+1</f>
        <v>13</v>
      </c>
    </row>
    <row r="35" spans="1:69">
      <c r="A35" t="s">
        <v>107</v>
      </c>
      <c r="B35" t="s">
        <v>184</v>
      </c>
      <c r="C35" s="66" t="s">
        <v>272</v>
      </c>
      <c r="D35" s="57">
        <v>-2</v>
      </c>
      <c r="E35" s="62">
        <v>0</v>
      </c>
      <c r="F35" s="62">
        <f>E35-1</f>
        <v>-1</v>
      </c>
      <c r="G35" s="62">
        <f>F35-2</f>
        <v>-3</v>
      </c>
      <c r="H35" s="62">
        <f>G35+1</f>
        <v>-2</v>
      </c>
      <c r="I35" s="62">
        <f>E35-1</f>
        <v>-1</v>
      </c>
      <c r="J35" s="62">
        <f t="shared" ref="J35" si="1611">F35-1</f>
        <v>-2</v>
      </c>
      <c r="K35" s="62">
        <f t="shared" ref="K35" si="1612">G35-1</f>
        <v>-4</v>
      </c>
      <c r="L35" s="63">
        <f t="shared" ref="L35" si="1613">H35-1</f>
        <v>-3</v>
      </c>
      <c r="M35" t="s">
        <v>175</v>
      </c>
      <c r="N35">
        <f t="shared" ref="N35" si="1614">J35-1</f>
        <v>-3</v>
      </c>
      <c r="O35">
        <f t="shared" ref="O35" si="1615">K35-1</f>
        <v>-5</v>
      </c>
      <c r="P35">
        <f t="shared" ref="P35" si="1616">L35-1</f>
        <v>-4</v>
      </c>
      <c r="Q35" t="e">
        <f t="shared" ref="Q35" si="1617">M35-1</f>
        <v>#VALUE!</v>
      </c>
      <c r="R35">
        <f t="shared" ref="R35" si="1618">N35-1</f>
        <v>-4</v>
      </c>
      <c r="S35">
        <f t="shared" ref="S35" si="1619">O35-1</f>
        <v>-6</v>
      </c>
      <c r="T35">
        <f t="shared" ref="T35" si="1620">P35-1</f>
        <v>-5</v>
      </c>
      <c r="U35" s="50" t="e">
        <f t="shared" ref="U35" si="1621">Q35-1</f>
        <v>#VALUE!</v>
      </c>
      <c r="V35">
        <f t="shared" ref="V35" si="1622">R35-1</f>
        <v>-5</v>
      </c>
      <c r="W35">
        <f t="shared" ref="W35" si="1623">S35-1</f>
        <v>-7</v>
      </c>
      <c r="X35">
        <f t="shared" ref="X35" si="1624">T35-1</f>
        <v>-6</v>
      </c>
      <c r="Y35" t="e">
        <f t="shared" ref="Y35" si="1625">U35-1</f>
        <v>#VALUE!</v>
      </c>
      <c r="Z35">
        <f t="shared" ref="Z35" si="1626">V35-1</f>
        <v>-6</v>
      </c>
      <c r="AA35">
        <f t="shared" ref="AA35" si="1627">W35-1</f>
        <v>-8</v>
      </c>
      <c r="AB35">
        <f t="shared" ref="AB35" si="1628">X35-1</f>
        <v>-7</v>
      </c>
      <c r="AC35" t="e">
        <f t="shared" ref="AC35" si="1629">Y35-1</f>
        <v>#VALUE!</v>
      </c>
      <c r="AD35">
        <f t="shared" ref="AD35" si="1630">Z35-1</f>
        <v>-7</v>
      </c>
      <c r="AE35">
        <f t="shared" ref="AE35" si="1631">AA35-1</f>
        <v>-9</v>
      </c>
      <c r="AF35">
        <f t="shared" ref="AF35" si="1632">AB35-1</f>
        <v>-8</v>
      </c>
      <c r="AG35" t="e">
        <f t="shared" ref="AG35" si="1633">AC35-1</f>
        <v>#VALUE!</v>
      </c>
      <c r="AH35">
        <f t="shared" ref="AH35" si="1634">AD35-1</f>
        <v>-8</v>
      </c>
      <c r="AI35">
        <f t="shared" ref="AI35" si="1635">AE35-1</f>
        <v>-10</v>
      </c>
      <c r="AJ35">
        <f t="shared" ref="AJ35" si="1636">AF35-1</f>
        <v>-9</v>
      </c>
      <c r="AK35" s="50" t="e">
        <f t="shared" ref="AK35" si="1637">AG35-1</f>
        <v>#VALUE!</v>
      </c>
      <c r="AL35">
        <f t="shared" ref="AL35" si="1638">AH35-1</f>
        <v>-9</v>
      </c>
      <c r="AM35">
        <f t="shared" ref="AM35" si="1639">AI35-1</f>
        <v>-11</v>
      </c>
      <c r="AN35">
        <f t="shared" ref="AN35" si="1640">AJ35-1</f>
        <v>-10</v>
      </c>
      <c r="AO35" t="e">
        <f t="shared" ref="AO35" si="1641">AK35-1</f>
        <v>#VALUE!</v>
      </c>
      <c r="AP35">
        <f t="shared" ref="AP35" si="1642">AL35-1</f>
        <v>-10</v>
      </c>
      <c r="AQ35">
        <f t="shared" ref="AQ35" si="1643">AM35-1</f>
        <v>-12</v>
      </c>
      <c r="AR35">
        <f t="shared" ref="AR35" si="1644">AN35-1</f>
        <v>-11</v>
      </c>
      <c r="AS35" t="e">
        <f t="shared" ref="AS35" si="1645">AO35-1</f>
        <v>#VALUE!</v>
      </c>
      <c r="AT35">
        <f t="shared" ref="AT35" si="1646">AP35-1</f>
        <v>-11</v>
      </c>
      <c r="AU35">
        <f t="shared" ref="AU35" si="1647">AQ35-1</f>
        <v>-13</v>
      </c>
      <c r="AV35">
        <f t="shared" ref="AV35" si="1648">AR35-1</f>
        <v>-12</v>
      </c>
      <c r="AW35" t="e">
        <f t="shared" ref="AW35" si="1649">AS35-1</f>
        <v>#VALUE!</v>
      </c>
      <c r="AX35">
        <f t="shared" ref="AX35" si="1650">AT35-1</f>
        <v>-12</v>
      </c>
      <c r="AY35">
        <f t="shared" ref="AY35" si="1651">AU35-1</f>
        <v>-14</v>
      </c>
      <c r="AZ35">
        <f t="shared" ref="AZ35" si="1652">AV35-1</f>
        <v>-13</v>
      </c>
      <c r="BA35" s="50" t="e">
        <f t="shared" ref="BA35" si="1653">AW35-1</f>
        <v>#VALUE!</v>
      </c>
      <c r="BB35">
        <f t="shared" ref="BB35" si="1654">AX35-1</f>
        <v>-13</v>
      </c>
      <c r="BC35">
        <f t="shared" ref="BC35" si="1655">AY35-1</f>
        <v>-15</v>
      </c>
      <c r="BD35">
        <f t="shared" ref="BD35" si="1656">AZ35-1</f>
        <v>-14</v>
      </c>
      <c r="BE35" t="e">
        <f t="shared" ref="BE35" si="1657">BA35-1</f>
        <v>#VALUE!</v>
      </c>
      <c r="BF35">
        <f t="shared" ref="BF35" si="1658">BB35-1</f>
        <v>-14</v>
      </c>
      <c r="BG35">
        <f t="shared" ref="BG35" si="1659">BC35-1</f>
        <v>-16</v>
      </c>
      <c r="BH35">
        <f t="shared" ref="BH35" si="1660">BD35-1</f>
        <v>-15</v>
      </c>
      <c r="BI35" t="e">
        <f t="shared" ref="BI35" si="1661">BE35-1</f>
        <v>#VALUE!</v>
      </c>
      <c r="BJ35">
        <f t="shared" ref="BJ35" si="1662">BF35-1</f>
        <v>-15</v>
      </c>
      <c r="BK35">
        <f t="shared" ref="BK35" si="1663">BG35-1</f>
        <v>-17</v>
      </c>
      <c r="BL35">
        <f t="shared" ref="BL35" si="1664">BH35-1</f>
        <v>-16</v>
      </c>
      <c r="BM35" t="e">
        <f t="shared" ref="BM35" si="1665">BI35-1</f>
        <v>#VALUE!</v>
      </c>
      <c r="BN35">
        <f t="shared" ref="BN35" si="1666">BJ35-1</f>
        <v>-16</v>
      </c>
      <c r="BO35">
        <f t="shared" ref="BO35" si="1667">BK35-1</f>
        <v>-18</v>
      </c>
      <c r="BP35">
        <f t="shared" ref="BP35" si="1668">BL35-1</f>
        <v>-17</v>
      </c>
    </row>
    <row r="36" spans="1:69">
      <c r="A36" t="s">
        <v>107</v>
      </c>
      <c r="B36" t="s">
        <v>184</v>
      </c>
      <c r="C36" s="66" t="s">
        <v>273</v>
      </c>
      <c r="D36" s="57">
        <v>2</v>
      </c>
      <c r="E36" s="62">
        <v>0</v>
      </c>
      <c r="F36" s="62">
        <f t="shared" ref="F36:F37" si="1669">E36+1</f>
        <v>1</v>
      </c>
      <c r="G36" s="62">
        <f>F36-2</f>
        <v>-1</v>
      </c>
      <c r="H36" s="62">
        <f>G36-1</f>
        <v>-2</v>
      </c>
      <c r="I36" s="62">
        <f>E36+1</f>
        <v>1</v>
      </c>
      <c r="J36" s="62">
        <f t="shared" ref="J36" si="1670">F36+1</f>
        <v>2</v>
      </c>
      <c r="K36" s="62">
        <f t="shared" ref="K36" si="1671">G36+1</f>
        <v>0</v>
      </c>
      <c r="L36" s="63">
        <f t="shared" ref="L36" si="1672">H36+1</f>
        <v>-1</v>
      </c>
      <c r="M36" t="s">
        <v>175</v>
      </c>
      <c r="N36">
        <f t="shared" ref="N36" si="1673">J36+1</f>
        <v>3</v>
      </c>
      <c r="O36">
        <f t="shared" ref="O36" si="1674">K36+1</f>
        <v>1</v>
      </c>
      <c r="P36">
        <f t="shared" ref="P36" si="1675">L36+1</f>
        <v>0</v>
      </c>
      <c r="Q36" t="e">
        <f t="shared" ref="Q36" si="1676">M36+1</f>
        <v>#VALUE!</v>
      </c>
      <c r="R36">
        <f t="shared" ref="R36" si="1677">N36+1</f>
        <v>4</v>
      </c>
      <c r="S36">
        <f t="shared" ref="S36" si="1678">O36+1</f>
        <v>2</v>
      </c>
      <c r="T36">
        <f t="shared" ref="T36" si="1679">P36+1</f>
        <v>1</v>
      </c>
      <c r="U36" s="50" t="e">
        <f t="shared" ref="U36" si="1680">Q36+1</f>
        <v>#VALUE!</v>
      </c>
      <c r="V36">
        <f t="shared" ref="V36" si="1681">R36+1</f>
        <v>5</v>
      </c>
      <c r="W36">
        <f t="shared" ref="W36" si="1682">S36+1</f>
        <v>3</v>
      </c>
      <c r="X36">
        <f t="shared" ref="X36" si="1683">T36+1</f>
        <v>2</v>
      </c>
      <c r="Y36" t="e">
        <f t="shared" ref="Y36" si="1684">U36+1</f>
        <v>#VALUE!</v>
      </c>
      <c r="Z36">
        <f t="shared" ref="Z36" si="1685">V36+1</f>
        <v>6</v>
      </c>
      <c r="AA36">
        <f t="shared" ref="AA36" si="1686">W36+1</f>
        <v>4</v>
      </c>
      <c r="AB36">
        <f t="shared" ref="AB36" si="1687">X36+1</f>
        <v>3</v>
      </c>
      <c r="AC36" t="e">
        <f t="shared" ref="AC36" si="1688">Y36+1</f>
        <v>#VALUE!</v>
      </c>
      <c r="AD36">
        <f t="shared" ref="AD36" si="1689">Z36+1</f>
        <v>7</v>
      </c>
      <c r="AE36">
        <f t="shared" ref="AE36" si="1690">AA36+1</f>
        <v>5</v>
      </c>
      <c r="AF36">
        <f t="shared" ref="AF36" si="1691">AB36+1</f>
        <v>4</v>
      </c>
      <c r="AG36" t="e">
        <f t="shared" ref="AG36" si="1692">AC36+1</f>
        <v>#VALUE!</v>
      </c>
      <c r="AH36">
        <f t="shared" ref="AH36" si="1693">AD36+1</f>
        <v>8</v>
      </c>
      <c r="AI36">
        <f t="shared" ref="AI36" si="1694">AE36+1</f>
        <v>6</v>
      </c>
      <c r="AJ36">
        <f t="shared" ref="AJ36" si="1695">AF36+1</f>
        <v>5</v>
      </c>
      <c r="AK36" s="50" t="e">
        <f t="shared" ref="AK36" si="1696">AG36+1</f>
        <v>#VALUE!</v>
      </c>
      <c r="AL36">
        <f t="shared" ref="AL36" si="1697">AH36+1</f>
        <v>9</v>
      </c>
      <c r="AM36">
        <f t="shared" ref="AM36" si="1698">AI36+1</f>
        <v>7</v>
      </c>
      <c r="AN36">
        <f t="shared" ref="AN36" si="1699">AJ36+1</f>
        <v>6</v>
      </c>
      <c r="AO36" t="e">
        <f t="shared" ref="AO36" si="1700">AK36+1</f>
        <v>#VALUE!</v>
      </c>
      <c r="AP36">
        <f t="shared" ref="AP36" si="1701">AL36+1</f>
        <v>10</v>
      </c>
      <c r="AQ36">
        <f t="shared" ref="AQ36" si="1702">AM36+1</f>
        <v>8</v>
      </c>
      <c r="AR36">
        <f t="shared" ref="AR36" si="1703">AN36+1</f>
        <v>7</v>
      </c>
      <c r="AS36" t="e">
        <f t="shared" ref="AS36" si="1704">AO36+1</f>
        <v>#VALUE!</v>
      </c>
      <c r="AT36">
        <f t="shared" ref="AT36" si="1705">AP36+1</f>
        <v>11</v>
      </c>
      <c r="AU36">
        <f t="shared" ref="AU36" si="1706">AQ36+1</f>
        <v>9</v>
      </c>
      <c r="AV36">
        <f t="shared" ref="AV36" si="1707">AR36+1</f>
        <v>8</v>
      </c>
      <c r="AW36" t="e">
        <f t="shared" ref="AW36" si="1708">AS36+1</f>
        <v>#VALUE!</v>
      </c>
      <c r="AX36">
        <f t="shared" ref="AX36" si="1709">AT36+1</f>
        <v>12</v>
      </c>
      <c r="AY36">
        <f t="shared" ref="AY36" si="1710">AU36+1</f>
        <v>10</v>
      </c>
      <c r="AZ36">
        <f t="shared" ref="AZ36" si="1711">AV36+1</f>
        <v>9</v>
      </c>
      <c r="BA36" s="50" t="e">
        <f t="shared" ref="BA36" si="1712">AW36+1</f>
        <v>#VALUE!</v>
      </c>
      <c r="BB36">
        <f t="shared" ref="BB36" si="1713">AX36+1</f>
        <v>13</v>
      </c>
      <c r="BC36">
        <f t="shared" ref="BC36" si="1714">AY36+1</f>
        <v>11</v>
      </c>
      <c r="BD36">
        <f t="shared" ref="BD36" si="1715">AZ36+1</f>
        <v>10</v>
      </c>
      <c r="BE36" t="e">
        <f t="shared" ref="BE36" si="1716">BA36+1</f>
        <v>#VALUE!</v>
      </c>
      <c r="BF36">
        <f t="shared" ref="BF36" si="1717">BB36+1</f>
        <v>14</v>
      </c>
      <c r="BG36">
        <f t="shared" ref="BG36" si="1718">BC36+1</f>
        <v>12</v>
      </c>
      <c r="BH36">
        <f t="shared" ref="BH36" si="1719">BD36+1</f>
        <v>11</v>
      </c>
      <c r="BI36" t="e">
        <f t="shared" ref="BI36" si="1720">BE36+1</f>
        <v>#VALUE!</v>
      </c>
      <c r="BJ36">
        <f t="shared" ref="BJ36" si="1721">BF36+1</f>
        <v>15</v>
      </c>
      <c r="BK36">
        <f t="shared" ref="BK36" si="1722">BG36+1</f>
        <v>13</v>
      </c>
      <c r="BL36">
        <f t="shared" ref="BL36" si="1723">BH36+1</f>
        <v>12</v>
      </c>
      <c r="BM36" t="e">
        <f t="shared" ref="BM36" si="1724">BI36+1</f>
        <v>#VALUE!</v>
      </c>
      <c r="BN36">
        <f t="shared" ref="BN36" si="1725">BJ36+1</f>
        <v>16</v>
      </c>
      <c r="BO36">
        <f t="shared" ref="BO36" si="1726">BK36+1</f>
        <v>14</v>
      </c>
      <c r="BP36">
        <f t="shared" ref="BP36" si="1727">BL36+1</f>
        <v>13</v>
      </c>
    </row>
    <row r="37" spans="1:69">
      <c r="A37" t="s">
        <v>107</v>
      </c>
      <c r="B37" t="s">
        <v>184</v>
      </c>
      <c r="C37" s="66" t="s">
        <v>274</v>
      </c>
      <c r="D37" s="57">
        <v>-2</v>
      </c>
      <c r="E37" s="62">
        <v>0</v>
      </c>
      <c r="F37" s="62">
        <f t="shared" si="1669"/>
        <v>1</v>
      </c>
      <c r="G37" s="62">
        <f>F37-2</f>
        <v>-1</v>
      </c>
      <c r="H37" s="62">
        <f>G37-1</f>
        <v>-2</v>
      </c>
      <c r="I37" s="62">
        <f>E37-1</f>
        <v>-1</v>
      </c>
      <c r="J37" s="62">
        <f t="shared" ref="J37" si="1728">F37-1</f>
        <v>0</v>
      </c>
      <c r="K37" s="62">
        <f t="shared" ref="K37" si="1729">G37-1</f>
        <v>-2</v>
      </c>
      <c r="L37" s="63">
        <f t="shared" ref="L37" si="1730">H37-1</f>
        <v>-3</v>
      </c>
      <c r="M37" t="s">
        <v>175</v>
      </c>
      <c r="N37">
        <f t="shared" ref="N37" si="1731">J37-1</f>
        <v>-1</v>
      </c>
      <c r="O37">
        <f t="shared" ref="O37" si="1732">K37-1</f>
        <v>-3</v>
      </c>
      <c r="P37">
        <f t="shared" ref="P37" si="1733">L37-1</f>
        <v>-4</v>
      </c>
      <c r="Q37" t="e">
        <f t="shared" ref="Q37" si="1734">M37-1</f>
        <v>#VALUE!</v>
      </c>
      <c r="R37">
        <f t="shared" ref="R37" si="1735">N37-1</f>
        <v>-2</v>
      </c>
      <c r="S37">
        <f t="shared" ref="S37" si="1736">O37-1</f>
        <v>-4</v>
      </c>
      <c r="T37">
        <f t="shared" ref="T37" si="1737">P37-1</f>
        <v>-5</v>
      </c>
      <c r="U37" s="50" t="e">
        <f t="shared" ref="U37" si="1738">Q37-1</f>
        <v>#VALUE!</v>
      </c>
      <c r="V37">
        <f t="shared" ref="V37" si="1739">R37-1</f>
        <v>-3</v>
      </c>
      <c r="W37">
        <f t="shared" ref="W37" si="1740">S37-1</f>
        <v>-5</v>
      </c>
      <c r="X37">
        <f t="shared" ref="X37" si="1741">T37-1</f>
        <v>-6</v>
      </c>
      <c r="Y37" t="e">
        <f t="shared" ref="Y37" si="1742">U37-1</f>
        <v>#VALUE!</v>
      </c>
      <c r="Z37">
        <f t="shared" ref="Z37" si="1743">V37-1</f>
        <v>-4</v>
      </c>
      <c r="AA37">
        <f t="shared" ref="AA37" si="1744">W37-1</f>
        <v>-6</v>
      </c>
      <c r="AB37">
        <f t="shared" ref="AB37" si="1745">X37-1</f>
        <v>-7</v>
      </c>
      <c r="AC37" t="e">
        <f t="shared" ref="AC37" si="1746">Y37-1</f>
        <v>#VALUE!</v>
      </c>
      <c r="AD37">
        <f t="shared" ref="AD37" si="1747">Z37-1</f>
        <v>-5</v>
      </c>
      <c r="AE37">
        <f t="shared" ref="AE37" si="1748">AA37-1</f>
        <v>-7</v>
      </c>
      <c r="AF37">
        <f t="shared" ref="AF37" si="1749">AB37-1</f>
        <v>-8</v>
      </c>
      <c r="AG37" t="e">
        <f t="shared" ref="AG37" si="1750">AC37-1</f>
        <v>#VALUE!</v>
      </c>
      <c r="AH37">
        <f t="shared" ref="AH37" si="1751">AD37-1</f>
        <v>-6</v>
      </c>
      <c r="AI37">
        <f t="shared" ref="AI37" si="1752">AE37-1</f>
        <v>-8</v>
      </c>
      <c r="AJ37">
        <f t="shared" ref="AJ37" si="1753">AF37-1</f>
        <v>-9</v>
      </c>
      <c r="AK37" s="50" t="e">
        <f t="shared" ref="AK37" si="1754">AG37-1</f>
        <v>#VALUE!</v>
      </c>
      <c r="AL37">
        <f t="shared" ref="AL37" si="1755">AH37-1</f>
        <v>-7</v>
      </c>
      <c r="AM37">
        <f t="shared" ref="AM37" si="1756">AI37-1</f>
        <v>-9</v>
      </c>
      <c r="AN37">
        <f t="shared" ref="AN37" si="1757">AJ37-1</f>
        <v>-10</v>
      </c>
      <c r="AO37" t="e">
        <f t="shared" ref="AO37" si="1758">AK37-1</f>
        <v>#VALUE!</v>
      </c>
      <c r="AP37">
        <f t="shared" ref="AP37" si="1759">AL37-1</f>
        <v>-8</v>
      </c>
      <c r="AQ37">
        <f t="shared" ref="AQ37" si="1760">AM37-1</f>
        <v>-10</v>
      </c>
      <c r="AR37">
        <f t="shared" ref="AR37" si="1761">AN37-1</f>
        <v>-11</v>
      </c>
      <c r="AS37" t="e">
        <f t="shared" ref="AS37" si="1762">AO37-1</f>
        <v>#VALUE!</v>
      </c>
      <c r="AT37">
        <f t="shared" ref="AT37" si="1763">AP37-1</f>
        <v>-9</v>
      </c>
      <c r="AU37">
        <f t="shared" ref="AU37" si="1764">AQ37-1</f>
        <v>-11</v>
      </c>
      <c r="AV37">
        <f t="shared" ref="AV37" si="1765">AR37-1</f>
        <v>-12</v>
      </c>
      <c r="AW37" t="e">
        <f t="shared" ref="AW37" si="1766">AS37-1</f>
        <v>#VALUE!</v>
      </c>
      <c r="AX37">
        <f t="shared" ref="AX37" si="1767">AT37-1</f>
        <v>-10</v>
      </c>
      <c r="AY37">
        <f t="shared" ref="AY37" si="1768">AU37-1</f>
        <v>-12</v>
      </c>
      <c r="AZ37">
        <f t="shared" ref="AZ37" si="1769">AV37-1</f>
        <v>-13</v>
      </c>
      <c r="BA37" s="50" t="e">
        <f t="shared" ref="BA37" si="1770">AW37-1</f>
        <v>#VALUE!</v>
      </c>
      <c r="BB37">
        <f t="shared" ref="BB37" si="1771">AX37-1</f>
        <v>-11</v>
      </c>
      <c r="BC37">
        <f t="shared" ref="BC37" si="1772">AY37-1</f>
        <v>-13</v>
      </c>
      <c r="BD37">
        <f t="shared" ref="BD37" si="1773">AZ37-1</f>
        <v>-14</v>
      </c>
      <c r="BE37" t="e">
        <f t="shared" ref="BE37" si="1774">BA37-1</f>
        <v>#VALUE!</v>
      </c>
      <c r="BF37">
        <f t="shared" ref="BF37" si="1775">BB37-1</f>
        <v>-12</v>
      </c>
      <c r="BG37">
        <f t="shared" ref="BG37" si="1776">BC37-1</f>
        <v>-14</v>
      </c>
      <c r="BH37">
        <f t="shared" ref="BH37" si="1777">BD37-1</f>
        <v>-15</v>
      </c>
      <c r="BI37" t="e">
        <f t="shared" ref="BI37" si="1778">BE37-1</f>
        <v>#VALUE!</v>
      </c>
      <c r="BJ37">
        <f t="shared" ref="BJ37" si="1779">BF37-1</f>
        <v>-13</v>
      </c>
      <c r="BK37">
        <f t="shared" ref="BK37" si="1780">BG37-1</f>
        <v>-15</v>
      </c>
      <c r="BL37">
        <f t="shared" ref="BL37" si="1781">BH37-1</f>
        <v>-16</v>
      </c>
      <c r="BM37" t="e">
        <f t="shared" ref="BM37" si="1782">BI37-1</f>
        <v>#VALUE!</v>
      </c>
      <c r="BN37">
        <f t="shared" ref="BN37" si="1783">BJ37-1</f>
        <v>-14</v>
      </c>
      <c r="BO37">
        <f t="shared" ref="BO37" si="1784">BK37-1</f>
        <v>-16</v>
      </c>
      <c r="BP37">
        <f t="shared" ref="BP37" si="1785">BL37-1</f>
        <v>-17</v>
      </c>
    </row>
    <row r="38" spans="1:69">
      <c r="A38" t="s">
        <v>107</v>
      </c>
      <c r="B38" t="s">
        <v>184</v>
      </c>
      <c r="C38" t="s">
        <v>275</v>
      </c>
      <c r="D38" s="57">
        <v>2</v>
      </c>
      <c r="E38" s="62">
        <v>0</v>
      </c>
      <c r="F38" s="62">
        <f>E38+1</f>
        <v>1</v>
      </c>
      <c r="G38" s="62">
        <f t="shared" ref="G38:H38" si="1786">F38+1</f>
        <v>2</v>
      </c>
      <c r="H38" s="62">
        <f t="shared" si="1786"/>
        <v>3</v>
      </c>
      <c r="I38" s="62">
        <f>E38+1</f>
        <v>1</v>
      </c>
      <c r="J38" s="62">
        <f t="shared" ref="J38" si="1787">F38+1</f>
        <v>2</v>
      </c>
      <c r="K38" s="62">
        <f t="shared" ref="K38" si="1788">G38+1</f>
        <v>3</v>
      </c>
      <c r="L38" s="63">
        <f t="shared" ref="L38" si="1789">H38+1</f>
        <v>4</v>
      </c>
      <c r="M38" t="s">
        <v>175</v>
      </c>
      <c r="N38">
        <f t="shared" ref="N38" si="1790">J38+1</f>
        <v>3</v>
      </c>
      <c r="O38">
        <f t="shared" ref="O38" si="1791">K38+1</f>
        <v>4</v>
      </c>
      <c r="P38">
        <f t="shared" ref="P38" si="1792">L38+1</f>
        <v>5</v>
      </c>
      <c r="Q38" t="e">
        <f t="shared" ref="Q38" si="1793">M38+1</f>
        <v>#VALUE!</v>
      </c>
      <c r="R38">
        <f t="shared" ref="R38" si="1794">N38+1</f>
        <v>4</v>
      </c>
      <c r="S38">
        <f t="shared" ref="S38" si="1795">O38+1</f>
        <v>5</v>
      </c>
      <c r="T38">
        <f t="shared" ref="T38" si="1796">P38+1</f>
        <v>6</v>
      </c>
      <c r="U38" s="50" t="e">
        <f t="shared" ref="U38" si="1797">Q38+1</f>
        <v>#VALUE!</v>
      </c>
      <c r="V38">
        <f t="shared" ref="V38" si="1798">R38+1</f>
        <v>5</v>
      </c>
      <c r="W38">
        <f t="shared" ref="W38" si="1799">S38+1</f>
        <v>6</v>
      </c>
      <c r="X38">
        <f t="shared" ref="X38" si="1800">T38+1</f>
        <v>7</v>
      </c>
      <c r="Y38" t="e">
        <f t="shared" ref="Y38" si="1801">U38+1</f>
        <v>#VALUE!</v>
      </c>
      <c r="Z38">
        <f t="shared" ref="Z38" si="1802">V38+1</f>
        <v>6</v>
      </c>
      <c r="AA38">
        <f t="shared" ref="AA38" si="1803">W38+1</f>
        <v>7</v>
      </c>
      <c r="AB38">
        <f t="shared" ref="AB38" si="1804">X38+1</f>
        <v>8</v>
      </c>
      <c r="AC38" t="e">
        <f t="shared" ref="AC38" si="1805">Y38+1</f>
        <v>#VALUE!</v>
      </c>
      <c r="AD38">
        <f t="shared" ref="AD38" si="1806">Z38+1</f>
        <v>7</v>
      </c>
      <c r="AE38">
        <f t="shared" ref="AE38" si="1807">AA38+1</f>
        <v>8</v>
      </c>
      <c r="AF38">
        <f t="shared" ref="AF38" si="1808">AB38+1</f>
        <v>9</v>
      </c>
      <c r="AG38" t="e">
        <f t="shared" ref="AG38" si="1809">AC38+1</f>
        <v>#VALUE!</v>
      </c>
      <c r="AH38">
        <f t="shared" ref="AH38" si="1810">AD38+1</f>
        <v>8</v>
      </c>
      <c r="AI38">
        <f t="shared" ref="AI38" si="1811">AE38+1</f>
        <v>9</v>
      </c>
      <c r="AJ38">
        <f t="shared" ref="AJ38" si="1812">AF38+1</f>
        <v>10</v>
      </c>
      <c r="AK38" s="50" t="e">
        <f t="shared" ref="AK38" si="1813">AG38+1</f>
        <v>#VALUE!</v>
      </c>
      <c r="AL38">
        <f t="shared" ref="AL38" si="1814">AH38+1</f>
        <v>9</v>
      </c>
      <c r="AM38">
        <f t="shared" ref="AM38" si="1815">AI38+1</f>
        <v>10</v>
      </c>
      <c r="AN38">
        <f t="shared" ref="AN38" si="1816">AJ38+1</f>
        <v>11</v>
      </c>
      <c r="AO38" t="e">
        <f t="shared" ref="AO38" si="1817">AK38+1</f>
        <v>#VALUE!</v>
      </c>
      <c r="AP38">
        <f t="shared" ref="AP38" si="1818">AL38+1</f>
        <v>10</v>
      </c>
      <c r="AQ38">
        <f t="shared" ref="AQ38" si="1819">AM38+1</f>
        <v>11</v>
      </c>
      <c r="AR38">
        <f t="shared" ref="AR38" si="1820">AN38+1</f>
        <v>12</v>
      </c>
      <c r="AS38" t="e">
        <f t="shared" ref="AS38" si="1821">AO38+1</f>
        <v>#VALUE!</v>
      </c>
      <c r="AT38">
        <f t="shared" ref="AT38" si="1822">AP38+1</f>
        <v>11</v>
      </c>
      <c r="AU38">
        <f t="shared" ref="AU38" si="1823">AQ38+1</f>
        <v>12</v>
      </c>
      <c r="AV38">
        <f t="shared" ref="AV38" si="1824">AR38+1</f>
        <v>13</v>
      </c>
      <c r="AW38" t="e">
        <f t="shared" ref="AW38" si="1825">AS38+1</f>
        <v>#VALUE!</v>
      </c>
      <c r="AX38">
        <f t="shared" ref="AX38" si="1826">AT38+1</f>
        <v>12</v>
      </c>
      <c r="AY38">
        <f t="shared" ref="AY38" si="1827">AU38+1</f>
        <v>13</v>
      </c>
      <c r="AZ38">
        <f t="shared" ref="AZ38" si="1828">AV38+1</f>
        <v>14</v>
      </c>
      <c r="BA38" s="50" t="e">
        <f t="shared" ref="BA38" si="1829">AW38+1</f>
        <v>#VALUE!</v>
      </c>
      <c r="BB38">
        <f t="shared" ref="BB38" si="1830">AX38+1</f>
        <v>13</v>
      </c>
      <c r="BC38">
        <f t="shared" ref="BC38" si="1831">AY38+1</f>
        <v>14</v>
      </c>
      <c r="BD38">
        <f t="shared" ref="BD38" si="1832">AZ38+1</f>
        <v>15</v>
      </c>
      <c r="BE38" t="e">
        <f t="shared" ref="BE38" si="1833">BA38+1</f>
        <v>#VALUE!</v>
      </c>
      <c r="BF38">
        <f t="shared" ref="BF38" si="1834">BB38+1</f>
        <v>14</v>
      </c>
      <c r="BG38">
        <f t="shared" ref="BG38" si="1835">BC38+1</f>
        <v>15</v>
      </c>
      <c r="BH38">
        <f t="shared" ref="BH38" si="1836">BD38+1</f>
        <v>16</v>
      </c>
      <c r="BI38" t="e">
        <f t="shared" ref="BI38" si="1837">BE38+1</f>
        <v>#VALUE!</v>
      </c>
      <c r="BJ38">
        <f t="shared" ref="BJ38" si="1838">BF38+1</f>
        <v>15</v>
      </c>
      <c r="BK38">
        <f t="shared" ref="BK38" si="1839">BG38+1</f>
        <v>16</v>
      </c>
      <c r="BL38">
        <f t="shared" ref="BL38" si="1840">BH38+1</f>
        <v>17</v>
      </c>
      <c r="BM38" t="e">
        <f t="shared" ref="BM38" si="1841">BI38+1</f>
        <v>#VALUE!</v>
      </c>
      <c r="BN38">
        <f t="shared" ref="BN38" si="1842">BJ38+1</f>
        <v>16</v>
      </c>
      <c r="BO38">
        <f t="shared" ref="BO38" si="1843">BK38+1</f>
        <v>17</v>
      </c>
      <c r="BP38">
        <f t="shared" ref="BP38" si="1844">BL38+1</f>
        <v>18</v>
      </c>
    </row>
    <row r="39" spans="1:69">
      <c r="A39" t="s">
        <v>107</v>
      </c>
      <c r="B39" t="s">
        <v>184</v>
      </c>
      <c r="C39" t="s">
        <v>276</v>
      </c>
      <c r="D39" s="57">
        <v>-2</v>
      </c>
      <c r="E39" s="62">
        <v>0</v>
      </c>
      <c r="F39" s="62">
        <f t="shared" ref="F39:H39" si="1845">E39+1</f>
        <v>1</v>
      </c>
      <c r="G39" s="62">
        <f t="shared" si="1845"/>
        <v>2</v>
      </c>
      <c r="H39" s="62">
        <f t="shared" si="1845"/>
        <v>3</v>
      </c>
      <c r="I39" s="62">
        <f>E39-1</f>
        <v>-1</v>
      </c>
      <c r="J39" s="62">
        <f t="shared" ref="J39" si="1846">F39-1</f>
        <v>0</v>
      </c>
      <c r="K39" s="62">
        <f t="shared" ref="K39" si="1847">G39-1</f>
        <v>1</v>
      </c>
      <c r="L39" s="63">
        <f t="shared" ref="L39" si="1848">H39-1</f>
        <v>2</v>
      </c>
      <c r="M39" t="s">
        <v>175</v>
      </c>
      <c r="N39">
        <f t="shared" ref="N39" si="1849">J39-1</f>
        <v>-1</v>
      </c>
      <c r="O39">
        <f t="shared" ref="O39" si="1850">K39-1</f>
        <v>0</v>
      </c>
      <c r="P39">
        <f t="shared" ref="P39" si="1851">L39-1</f>
        <v>1</v>
      </c>
      <c r="Q39" t="e">
        <f t="shared" ref="Q39" si="1852">M39-1</f>
        <v>#VALUE!</v>
      </c>
      <c r="R39">
        <f t="shared" ref="R39" si="1853">N39-1</f>
        <v>-2</v>
      </c>
      <c r="S39">
        <f t="shared" ref="S39" si="1854">O39-1</f>
        <v>-1</v>
      </c>
      <c r="T39">
        <f t="shared" ref="T39" si="1855">P39-1</f>
        <v>0</v>
      </c>
      <c r="U39" s="50" t="e">
        <f t="shared" ref="U39" si="1856">Q39-1</f>
        <v>#VALUE!</v>
      </c>
      <c r="V39">
        <f t="shared" ref="V39" si="1857">R39-1</f>
        <v>-3</v>
      </c>
      <c r="W39">
        <f t="shared" ref="W39" si="1858">S39-1</f>
        <v>-2</v>
      </c>
      <c r="X39">
        <f t="shared" ref="X39" si="1859">T39-1</f>
        <v>-1</v>
      </c>
      <c r="Y39" t="e">
        <f t="shared" ref="Y39" si="1860">U39-1</f>
        <v>#VALUE!</v>
      </c>
      <c r="Z39">
        <f t="shared" ref="Z39" si="1861">V39-1</f>
        <v>-4</v>
      </c>
      <c r="AA39">
        <f t="shared" ref="AA39" si="1862">W39-1</f>
        <v>-3</v>
      </c>
      <c r="AB39">
        <f t="shared" ref="AB39" si="1863">X39-1</f>
        <v>-2</v>
      </c>
      <c r="AC39" t="e">
        <f t="shared" ref="AC39" si="1864">Y39-1</f>
        <v>#VALUE!</v>
      </c>
      <c r="AD39">
        <f t="shared" ref="AD39" si="1865">Z39-1</f>
        <v>-5</v>
      </c>
      <c r="AE39">
        <f t="shared" ref="AE39" si="1866">AA39-1</f>
        <v>-4</v>
      </c>
      <c r="AF39">
        <f t="shared" ref="AF39" si="1867">AB39-1</f>
        <v>-3</v>
      </c>
      <c r="AG39" t="e">
        <f t="shared" ref="AG39" si="1868">AC39-1</f>
        <v>#VALUE!</v>
      </c>
      <c r="AH39">
        <f t="shared" ref="AH39" si="1869">AD39-1</f>
        <v>-6</v>
      </c>
      <c r="AI39">
        <f t="shared" ref="AI39" si="1870">AE39-1</f>
        <v>-5</v>
      </c>
      <c r="AJ39">
        <f t="shared" ref="AJ39" si="1871">AF39-1</f>
        <v>-4</v>
      </c>
      <c r="AK39" s="50" t="e">
        <f t="shared" ref="AK39" si="1872">AG39-1</f>
        <v>#VALUE!</v>
      </c>
      <c r="AL39">
        <f t="shared" ref="AL39" si="1873">AH39-1</f>
        <v>-7</v>
      </c>
      <c r="AM39">
        <f t="shared" ref="AM39" si="1874">AI39-1</f>
        <v>-6</v>
      </c>
      <c r="AN39">
        <f t="shared" ref="AN39" si="1875">AJ39-1</f>
        <v>-5</v>
      </c>
      <c r="AO39" t="e">
        <f t="shared" ref="AO39" si="1876">AK39-1</f>
        <v>#VALUE!</v>
      </c>
      <c r="AP39">
        <f t="shared" ref="AP39" si="1877">AL39-1</f>
        <v>-8</v>
      </c>
      <c r="AQ39">
        <f t="shared" ref="AQ39" si="1878">AM39-1</f>
        <v>-7</v>
      </c>
      <c r="AR39">
        <f t="shared" ref="AR39" si="1879">AN39-1</f>
        <v>-6</v>
      </c>
      <c r="AS39" t="e">
        <f t="shared" ref="AS39" si="1880">AO39-1</f>
        <v>#VALUE!</v>
      </c>
      <c r="AT39">
        <f t="shared" ref="AT39" si="1881">AP39-1</f>
        <v>-9</v>
      </c>
      <c r="AU39">
        <f t="shared" ref="AU39" si="1882">AQ39-1</f>
        <v>-8</v>
      </c>
      <c r="AV39">
        <f t="shared" ref="AV39" si="1883">AR39-1</f>
        <v>-7</v>
      </c>
      <c r="AW39" t="e">
        <f t="shared" ref="AW39" si="1884">AS39-1</f>
        <v>#VALUE!</v>
      </c>
      <c r="AX39">
        <f t="shared" ref="AX39" si="1885">AT39-1</f>
        <v>-10</v>
      </c>
      <c r="AY39">
        <f t="shared" ref="AY39" si="1886">AU39-1</f>
        <v>-9</v>
      </c>
      <c r="AZ39">
        <f t="shared" ref="AZ39" si="1887">AV39-1</f>
        <v>-8</v>
      </c>
      <c r="BA39" s="50" t="e">
        <f t="shared" ref="BA39" si="1888">AW39-1</f>
        <v>#VALUE!</v>
      </c>
      <c r="BB39">
        <f t="shared" ref="BB39" si="1889">AX39-1</f>
        <v>-11</v>
      </c>
      <c r="BC39">
        <f t="shared" ref="BC39" si="1890">AY39-1</f>
        <v>-10</v>
      </c>
      <c r="BD39">
        <f t="shared" ref="BD39" si="1891">AZ39-1</f>
        <v>-9</v>
      </c>
      <c r="BE39" t="e">
        <f t="shared" ref="BE39" si="1892">BA39-1</f>
        <v>#VALUE!</v>
      </c>
      <c r="BF39">
        <f t="shared" ref="BF39" si="1893">BB39-1</f>
        <v>-12</v>
      </c>
      <c r="BG39">
        <f t="shared" ref="BG39" si="1894">BC39-1</f>
        <v>-11</v>
      </c>
      <c r="BH39">
        <f t="shared" ref="BH39" si="1895">BD39-1</f>
        <v>-10</v>
      </c>
      <c r="BI39" t="e">
        <f t="shared" ref="BI39" si="1896">BE39-1</f>
        <v>#VALUE!</v>
      </c>
      <c r="BJ39">
        <f t="shared" ref="BJ39" si="1897">BF39-1</f>
        <v>-13</v>
      </c>
      <c r="BK39">
        <f t="shared" ref="BK39" si="1898">BG39-1</f>
        <v>-12</v>
      </c>
      <c r="BL39">
        <f t="shared" ref="BL39" si="1899">BH39-1</f>
        <v>-11</v>
      </c>
      <c r="BM39" t="e">
        <f t="shared" ref="BM39" si="1900">BI39-1</f>
        <v>#VALUE!</v>
      </c>
      <c r="BN39">
        <f t="shared" ref="BN39" si="1901">BJ39-1</f>
        <v>-14</v>
      </c>
      <c r="BO39">
        <f t="shared" ref="BO39" si="1902">BK39-1</f>
        <v>-13</v>
      </c>
      <c r="BP39">
        <f t="shared" ref="BP39" si="1903">BL39-1</f>
        <v>-12</v>
      </c>
    </row>
    <row r="40" spans="1:69">
      <c r="A40" t="s">
        <v>107</v>
      </c>
      <c r="B40" t="s">
        <v>184</v>
      </c>
      <c r="C40" t="s">
        <v>277</v>
      </c>
      <c r="D40" s="57">
        <v>2</v>
      </c>
      <c r="E40" s="62">
        <v>0</v>
      </c>
      <c r="F40" s="62">
        <f>E40-1</f>
        <v>-1</v>
      </c>
      <c r="G40" s="62">
        <f t="shared" ref="G40:H40" si="1904">F40-1</f>
        <v>-2</v>
      </c>
      <c r="H40" s="62">
        <f t="shared" si="1904"/>
        <v>-3</v>
      </c>
      <c r="I40" s="62">
        <f>E40+1</f>
        <v>1</v>
      </c>
      <c r="J40" s="62">
        <f t="shared" ref="J40" si="1905">F40+1</f>
        <v>0</v>
      </c>
      <c r="K40" s="62">
        <f t="shared" ref="K40" si="1906">G40+1</f>
        <v>-1</v>
      </c>
      <c r="L40" s="63">
        <f t="shared" ref="L40" si="1907">H40+1</f>
        <v>-2</v>
      </c>
      <c r="M40" t="s">
        <v>175</v>
      </c>
      <c r="N40">
        <f t="shared" ref="N40" si="1908">J40+1</f>
        <v>1</v>
      </c>
      <c r="O40">
        <f t="shared" ref="O40" si="1909">K40+1</f>
        <v>0</v>
      </c>
      <c r="P40">
        <f t="shared" ref="P40" si="1910">L40+1</f>
        <v>-1</v>
      </c>
      <c r="Q40" t="e">
        <f t="shared" ref="Q40" si="1911">M40+1</f>
        <v>#VALUE!</v>
      </c>
      <c r="R40">
        <f t="shared" ref="R40" si="1912">N40+1</f>
        <v>2</v>
      </c>
      <c r="S40">
        <f t="shared" ref="S40" si="1913">O40+1</f>
        <v>1</v>
      </c>
      <c r="T40">
        <f t="shared" ref="T40" si="1914">P40+1</f>
        <v>0</v>
      </c>
      <c r="U40" s="50" t="e">
        <f t="shared" ref="U40" si="1915">Q40+1</f>
        <v>#VALUE!</v>
      </c>
      <c r="V40">
        <f t="shared" ref="V40" si="1916">R40+1</f>
        <v>3</v>
      </c>
      <c r="W40">
        <f t="shared" ref="W40" si="1917">S40+1</f>
        <v>2</v>
      </c>
      <c r="X40">
        <f t="shared" ref="X40" si="1918">T40+1</f>
        <v>1</v>
      </c>
      <c r="Y40" t="e">
        <f t="shared" ref="Y40" si="1919">U40+1</f>
        <v>#VALUE!</v>
      </c>
      <c r="Z40">
        <f t="shared" ref="Z40" si="1920">V40+1</f>
        <v>4</v>
      </c>
      <c r="AA40">
        <f t="shared" ref="AA40" si="1921">W40+1</f>
        <v>3</v>
      </c>
      <c r="AB40">
        <f t="shared" ref="AB40" si="1922">X40+1</f>
        <v>2</v>
      </c>
      <c r="AC40" t="e">
        <f t="shared" ref="AC40" si="1923">Y40+1</f>
        <v>#VALUE!</v>
      </c>
      <c r="AD40">
        <f t="shared" ref="AD40" si="1924">Z40+1</f>
        <v>5</v>
      </c>
      <c r="AE40">
        <f t="shared" ref="AE40" si="1925">AA40+1</f>
        <v>4</v>
      </c>
      <c r="AF40">
        <f t="shared" ref="AF40" si="1926">AB40+1</f>
        <v>3</v>
      </c>
      <c r="AG40" t="e">
        <f t="shared" ref="AG40" si="1927">AC40+1</f>
        <v>#VALUE!</v>
      </c>
      <c r="AH40">
        <f t="shared" ref="AH40" si="1928">AD40+1</f>
        <v>6</v>
      </c>
      <c r="AI40">
        <f t="shared" ref="AI40" si="1929">AE40+1</f>
        <v>5</v>
      </c>
      <c r="AJ40">
        <f t="shared" ref="AJ40" si="1930">AF40+1</f>
        <v>4</v>
      </c>
      <c r="AK40" s="50" t="e">
        <f t="shared" ref="AK40" si="1931">AG40+1</f>
        <v>#VALUE!</v>
      </c>
      <c r="AL40">
        <f t="shared" ref="AL40" si="1932">AH40+1</f>
        <v>7</v>
      </c>
      <c r="AM40">
        <f t="shared" ref="AM40" si="1933">AI40+1</f>
        <v>6</v>
      </c>
      <c r="AN40">
        <f t="shared" ref="AN40" si="1934">AJ40+1</f>
        <v>5</v>
      </c>
      <c r="AO40" t="e">
        <f t="shared" ref="AO40" si="1935">AK40+1</f>
        <v>#VALUE!</v>
      </c>
      <c r="AP40">
        <f t="shared" ref="AP40" si="1936">AL40+1</f>
        <v>8</v>
      </c>
      <c r="AQ40">
        <f t="shared" ref="AQ40" si="1937">AM40+1</f>
        <v>7</v>
      </c>
      <c r="AR40">
        <f t="shared" ref="AR40" si="1938">AN40+1</f>
        <v>6</v>
      </c>
      <c r="AS40" t="e">
        <f t="shared" ref="AS40" si="1939">AO40+1</f>
        <v>#VALUE!</v>
      </c>
      <c r="AT40">
        <f t="shared" ref="AT40" si="1940">AP40+1</f>
        <v>9</v>
      </c>
      <c r="AU40">
        <f t="shared" ref="AU40" si="1941">AQ40+1</f>
        <v>8</v>
      </c>
      <c r="AV40">
        <f t="shared" ref="AV40" si="1942">AR40+1</f>
        <v>7</v>
      </c>
      <c r="AW40" t="e">
        <f t="shared" ref="AW40" si="1943">AS40+1</f>
        <v>#VALUE!</v>
      </c>
      <c r="AX40">
        <f t="shared" ref="AX40" si="1944">AT40+1</f>
        <v>10</v>
      </c>
      <c r="AY40">
        <f t="shared" ref="AY40" si="1945">AU40+1</f>
        <v>9</v>
      </c>
      <c r="AZ40">
        <f t="shared" ref="AZ40" si="1946">AV40+1</f>
        <v>8</v>
      </c>
      <c r="BA40" s="50" t="e">
        <f t="shared" ref="BA40" si="1947">AW40+1</f>
        <v>#VALUE!</v>
      </c>
      <c r="BB40">
        <f t="shared" ref="BB40" si="1948">AX40+1</f>
        <v>11</v>
      </c>
      <c r="BC40">
        <f t="shared" ref="BC40" si="1949">AY40+1</f>
        <v>10</v>
      </c>
      <c r="BD40">
        <f t="shared" ref="BD40" si="1950">AZ40+1</f>
        <v>9</v>
      </c>
      <c r="BE40" t="e">
        <f t="shared" ref="BE40" si="1951">BA40+1</f>
        <v>#VALUE!</v>
      </c>
      <c r="BF40">
        <f t="shared" ref="BF40" si="1952">BB40+1</f>
        <v>12</v>
      </c>
      <c r="BG40">
        <f t="shared" ref="BG40" si="1953">BC40+1</f>
        <v>11</v>
      </c>
      <c r="BH40">
        <f t="shared" ref="BH40" si="1954">BD40+1</f>
        <v>10</v>
      </c>
      <c r="BI40" t="e">
        <f t="shared" ref="BI40" si="1955">BE40+1</f>
        <v>#VALUE!</v>
      </c>
      <c r="BJ40">
        <f t="shared" ref="BJ40" si="1956">BF40+1</f>
        <v>13</v>
      </c>
      <c r="BK40">
        <f t="shared" ref="BK40" si="1957">BG40+1</f>
        <v>12</v>
      </c>
      <c r="BL40">
        <f t="shared" ref="BL40" si="1958">BH40+1</f>
        <v>11</v>
      </c>
      <c r="BM40" t="e">
        <f t="shared" ref="BM40" si="1959">BI40+1</f>
        <v>#VALUE!</v>
      </c>
      <c r="BN40">
        <f t="shared" ref="BN40" si="1960">BJ40+1</f>
        <v>14</v>
      </c>
      <c r="BO40">
        <f t="shared" ref="BO40" si="1961">BK40+1</f>
        <v>13</v>
      </c>
      <c r="BP40">
        <f t="shared" ref="BP40" si="1962">BL40+1</f>
        <v>12</v>
      </c>
    </row>
    <row r="41" spans="1:69" s="58" customFormat="1">
      <c r="A41" s="58" t="s">
        <v>107</v>
      </c>
      <c r="B41" s="58" t="s">
        <v>184</v>
      </c>
      <c r="C41" s="58" t="s">
        <v>278</v>
      </c>
      <c r="D41" s="59">
        <v>-2</v>
      </c>
      <c r="E41" s="64">
        <v>0</v>
      </c>
      <c r="F41" s="64">
        <f t="shared" ref="F41:H41" si="1963">E41-1</f>
        <v>-1</v>
      </c>
      <c r="G41" s="64">
        <f t="shared" si="1963"/>
        <v>-2</v>
      </c>
      <c r="H41" s="64">
        <f t="shared" si="1963"/>
        <v>-3</v>
      </c>
      <c r="I41" s="64">
        <f>E41-1</f>
        <v>-1</v>
      </c>
      <c r="J41" s="64">
        <f t="shared" ref="J41" si="1964">F41-1</f>
        <v>-2</v>
      </c>
      <c r="K41" s="64">
        <f t="shared" ref="K41" si="1965">G41-1</f>
        <v>-3</v>
      </c>
      <c r="L41" s="65">
        <f t="shared" ref="L41" si="1966">H41-1</f>
        <v>-4</v>
      </c>
      <c r="M41" t="s">
        <v>175</v>
      </c>
      <c r="N41" s="58">
        <f t="shared" ref="N41" si="1967">J41-1</f>
        <v>-3</v>
      </c>
      <c r="O41" s="58">
        <f t="shared" ref="O41" si="1968">K41-1</f>
        <v>-4</v>
      </c>
      <c r="P41" s="58">
        <f t="shared" ref="P41" si="1969">L41-1</f>
        <v>-5</v>
      </c>
      <c r="Q41" s="58" t="e">
        <f t="shared" ref="Q41" si="1970">M41-1</f>
        <v>#VALUE!</v>
      </c>
      <c r="R41" s="58">
        <f t="shared" ref="R41" si="1971">N41-1</f>
        <v>-4</v>
      </c>
      <c r="S41" s="58">
        <f t="shared" ref="S41" si="1972">O41-1</f>
        <v>-5</v>
      </c>
      <c r="T41" s="58">
        <f t="shared" ref="T41" si="1973">P41-1</f>
        <v>-6</v>
      </c>
      <c r="U41" s="60" t="e">
        <f t="shared" ref="U41" si="1974">Q41-1</f>
        <v>#VALUE!</v>
      </c>
      <c r="V41" s="58">
        <f t="shared" ref="V41" si="1975">R41-1</f>
        <v>-5</v>
      </c>
      <c r="W41" s="58">
        <f t="shared" ref="W41" si="1976">S41-1</f>
        <v>-6</v>
      </c>
      <c r="X41" s="58">
        <f t="shared" ref="X41" si="1977">T41-1</f>
        <v>-7</v>
      </c>
      <c r="Y41" s="58" t="e">
        <f t="shared" ref="Y41" si="1978">U41-1</f>
        <v>#VALUE!</v>
      </c>
      <c r="Z41" s="58">
        <f t="shared" ref="Z41" si="1979">V41-1</f>
        <v>-6</v>
      </c>
      <c r="AA41" s="58">
        <f t="shared" ref="AA41" si="1980">W41-1</f>
        <v>-7</v>
      </c>
      <c r="AB41" s="58">
        <f t="shared" ref="AB41" si="1981">X41-1</f>
        <v>-8</v>
      </c>
      <c r="AC41" s="58" t="e">
        <f t="shared" ref="AC41" si="1982">Y41-1</f>
        <v>#VALUE!</v>
      </c>
      <c r="AD41" s="58">
        <f t="shared" ref="AD41" si="1983">Z41-1</f>
        <v>-7</v>
      </c>
      <c r="AE41" s="58">
        <f t="shared" ref="AE41" si="1984">AA41-1</f>
        <v>-8</v>
      </c>
      <c r="AF41" s="58">
        <f t="shared" ref="AF41" si="1985">AB41-1</f>
        <v>-9</v>
      </c>
      <c r="AG41" s="58" t="e">
        <f t="shared" ref="AG41" si="1986">AC41-1</f>
        <v>#VALUE!</v>
      </c>
      <c r="AH41" s="58">
        <f t="shared" ref="AH41" si="1987">AD41-1</f>
        <v>-8</v>
      </c>
      <c r="AI41" s="58">
        <f t="shared" ref="AI41" si="1988">AE41-1</f>
        <v>-9</v>
      </c>
      <c r="AJ41" s="58">
        <f t="shared" ref="AJ41" si="1989">AF41-1</f>
        <v>-10</v>
      </c>
      <c r="AK41" s="60" t="e">
        <f t="shared" ref="AK41" si="1990">AG41-1</f>
        <v>#VALUE!</v>
      </c>
      <c r="AL41" s="58">
        <f t="shared" ref="AL41" si="1991">AH41-1</f>
        <v>-9</v>
      </c>
      <c r="AM41" s="58">
        <f t="shared" ref="AM41" si="1992">AI41-1</f>
        <v>-10</v>
      </c>
      <c r="AN41" s="58">
        <f t="shared" ref="AN41" si="1993">AJ41-1</f>
        <v>-11</v>
      </c>
      <c r="AO41" s="58" t="e">
        <f t="shared" ref="AO41" si="1994">AK41-1</f>
        <v>#VALUE!</v>
      </c>
      <c r="AP41" s="58">
        <f t="shared" ref="AP41" si="1995">AL41-1</f>
        <v>-10</v>
      </c>
      <c r="AQ41" s="58">
        <f t="shared" ref="AQ41" si="1996">AM41-1</f>
        <v>-11</v>
      </c>
      <c r="AR41" s="58">
        <f t="shared" ref="AR41" si="1997">AN41-1</f>
        <v>-12</v>
      </c>
      <c r="AS41" s="58" t="e">
        <f t="shared" ref="AS41" si="1998">AO41-1</f>
        <v>#VALUE!</v>
      </c>
      <c r="AT41" s="58">
        <f t="shared" ref="AT41" si="1999">AP41-1</f>
        <v>-11</v>
      </c>
      <c r="AU41" s="58">
        <f t="shared" ref="AU41" si="2000">AQ41-1</f>
        <v>-12</v>
      </c>
      <c r="AV41" s="58">
        <f t="shared" ref="AV41" si="2001">AR41-1</f>
        <v>-13</v>
      </c>
      <c r="AW41" s="58" t="e">
        <f t="shared" ref="AW41" si="2002">AS41-1</f>
        <v>#VALUE!</v>
      </c>
      <c r="AX41" s="58">
        <f t="shared" ref="AX41" si="2003">AT41-1</f>
        <v>-12</v>
      </c>
      <c r="AY41" s="58">
        <f t="shared" ref="AY41" si="2004">AU41-1</f>
        <v>-13</v>
      </c>
      <c r="AZ41" s="58">
        <f t="shared" ref="AZ41" si="2005">AV41-1</f>
        <v>-14</v>
      </c>
      <c r="BA41" s="60" t="e">
        <f t="shared" ref="BA41" si="2006">AW41-1</f>
        <v>#VALUE!</v>
      </c>
      <c r="BB41" s="58">
        <f t="shared" ref="BB41" si="2007">AX41-1</f>
        <v>-13</v>
      </c>
      <c r="BC41" s="58">
        <f t="shared" ref="BC41" si="2008">AY41-1</f>
        <v>-14</v>
      </c>
      <c r="BD41" s="58">
        <f t="shared" ref="BD41" si="2009">AZ41-1</f>
        <v>-15</v>
      </c>
      <c r="BE41" s="58" t="e">
        <f t="shared" ref="BE41" si="2010">BA41-1</f>
        <v>#VALUE!</v>
      </c>
      <c r="BF41" s="58">
        <f t="shared" ref="BF41" si="2011">BB41-1</f>
        <v>-14</v>
      </c>
      <c r="BG41" s="58">
        <f t="shared" ref="BG41" si="2012">BC41-1</f>
        <v>-15</v>
      </c>
      <c r="BH41" s="58">
        <f t="shared" ref="BH41" si="2013">BD41-1</f>
        <v>-16</v>
      </c>
      <c r="BI41" s="58" t="e">
        <f t="shared" ref="BI41" si="2014">BE41-1</f>
        <v>#VALUE!</v>
      </c>
      <c r="BJ41" s="58">
        <f t="shared" ref="BJ41" si="2015">BF41-1</f>
        <v>-15</v>
      </c>
      <c r="BK41" s="58">
        <f t="shared" ref="BK41" si="2016">BG41-1</f>
        <v>-16</v>
      </c>
      <c r="BL41" s="58">
        <f t="shared" ref="BL41" si="2017">BH41-1</f>
        <v>-17</v>
      </c>
      <c r="BM41" s="58" t="e">
        <f t="shared" ref="BM41" si="2018">BI41-1</f>
        <v>#VALUE!</v>
      </c>
      <c r="BN41" s="58">
        <f t="shared" ref="BN41" si="2019">BJ41-1</f>
        <v>-16</v>
      </c>
      <c r="BO41" s="58">
        <f t="shared" ref="BO41" si="2020">BK41-1</f>
        <v>-17</v>
      </c>
      <c r="BP41" s="58">
        <f t="shared" ref="BP41" si="2021">BL41-1</f>
        <v>-18</v>
      </c>
      <c r="BQ41" s="60"/>
    </row>
    <row r="42" spans="1:69">
      <c r="A42" t="s">
        <v>183</v>
      </c>
      <c r="B42" t="s">
        <v>184</v>
      </c>
      <c r="C42" t="s">
        <v>279</v>
      </c>
      <c r="D42" s="57">
        <v>4</v>
      </c>
      <c r="E42" s="62">
        <v>0</v>
      </c>
      <c r="F42" s="62">
        <f>E42+1</f>
        <v>1</v>
      </c>
      <c r="G42" s="62">
        <f>F42+1</f>
        <v>2</v>
      </c>
      <c r="H42" s="62">
        <f>E42+1</f>
        <v>1</v>
      </c>
      <c r="I42" s="62">
        <f t="shared" ref="I42" si="2022">F42+1</f>
        <v>2</v>
      </c>
      <c r="J42" s="62">
        <f t="shared" ref="J42" si="2023">G42+1</f>
        <v>3</v>
      </c>
      <c r="K42" s="62">
        <f t="shared" ref="K42" si="2024">H42+1</f>
        <v>2</v>
      </c>
      <c r="L42" s="62">
        <f t="shared" ref="L42" si="2025">I42+1</f>
        <v>3</v>
      </c>
      <c r="M42" s="62">
        <f t="shared" ref="M42" si="2026">J42+1</f>
        <v>4</v>
      </c>
      <c r="N42" s="62">
        <f t="shared" ref="N42" si="2027">K42+1</f>
        <v>3</v>
      </c>
      <c r="O42" s="62">
        <f t="shared" ref="O42" si="2028">L42+1</f>
        <v>4</v>
      </c>
      <c r="P42" s="62">
        <f t="shared" ref="P42" si="2029">M42+1</f>
        <v>5</v>
      </c>
      <c r="Q42" t="s">
        <v>175</v>
      </c>
      <c r="R42">
        <f t="shared" ref="R42" si="2030">O42+1</f>
        <v>5</v>
      </c>
      <c r="S42">
        <f t="shared" ref="S42" si="2031">P42+1</f>
        <v>6</v>
      </c>
      <c r="T42" t="e">
        <f t="shared" ref="T42" si="2032">Q42+1</f>
        <v>#VALUE!</v>
      </c>
      <c r="U42" s="50">
        <f t="shared" ref="U42" si="2033">R42+1</f>
        <v>6</v>
      </c>
      <c r="V42">
        <f t="shared" ref="V42" si="2034">S42+1</f>
        <v>7</v>
      </c>
      <c r="W42" t="e">
        <f t="shared" ref="W42" si="2035">T42+1</f>
        <v>#VALUE!</v>
      </c>
      <c r="X42">
        <f t="shared" ref="X42" si="2036">U42+1</f>
        <v>7</v>
      </c>
      <c r="Y42">
        <f t="shared" ref="Y42" si="2037">V42+1</f>
        <v>8</v>
      </c>
      <c r="Z42" t="e">
        <f t="shared" ref="Z42" si="2038">W42+1</f>
        <v>#VALUE!</v>
      </c>
      <c r="AA42">
        <f t="shared" ref="AA42" si="2039">X42+1</f>
        <v>8</v>
      </c>
      <c r="AB42">
        <f t="shared" ref="AB42" si="2040">Y42+1</f>
        <v>9</v>
      </c>
      <c r="AC42" t="e">
        <f t="shared" ref="AC42" si="2041">Z42+1</f>
        <v>#VALUE!</v>
      </c>
      <c r="AD42">
        <f t="shared" ref="AD42" si="2042">AA42+1</f>
        <v>9</v>
      </c>
      <c r="AE42">
        <f t="shared" ref="AE42" si="2043">AB42+1</f>
        <v>10</v>
      </c>
      <c r="AF42" t="e">
        <f t="shared" ref="AF42" si="2044">AC42+1</f>
        <v>#VALUE!</v>
      </c>
      <c r="AG42">
        <f t="shared" ref="AG42" si="2045">AD42+1</f>
        <v>10</v>
      </c>
      <c r="AH42">
        <f t="shared" ref="AH42" si="2046">AE42+1</f>
        <v>11</v>
      </c>
      <c r="AI42" t="e">
        <f t="shared" ref="AI42" si="2047">AF42+1</f>
        <v>#VALUE!</v>
      </c>
      <c r="AJ42">
        <f t="shared" ref="AJ42" si="2048">AG42+1</f>
        <v>11</v>
      </c>
      <c r="AK42" s="50">
        <f t="shared" ref="AK42" si="2049">AH42+1</f>
        <v>12</v>
      </c>
      <c r="AL42" t="e">
        <f t="shared" ref="AL42" si="2050">AI42+1</f>
        <v>#VALUE!</v>
      </c>
      <c r="AM42">
        <f t="shared" ref="AM42" si="2051">AJ42+1</f>
        <v>12</v>
      </c>
      <c r="AN42">
        <f t="shared" ref="AN42" si="2052">AK42+1</f>
        <v>13</v>
      </c>
      <c r="AO42" t="e">
        <f t="shared" ref="AO42" si="2053">AL42+1</f>
        <v>#VALUE!</v>
      </c>
      <c r="AP42">
        <f t="shared" ref="AP42" si="2054">AM42+1</f>
        <v>13</v>
      </c>
      <c r="AQ42">
        <f t="shared" ref="AQ42" si="2055">AN42+1</f>
        <v>14</v>
      </c>
      <c r="AR42" t="e">
        <f t="shared" ref="AR42" si="2056">AO42+1</f>
        <v>#VALUE!</v>
      </c>
      <c r="AS42">
        <f t="shared" ref="AS42" si="2057">AP42+1</f>
        <v>14</v>
      </c>
      <c r="AT42">
        <f t="shared" ref="AT42" si="2058">AQ42+1</f>
        <v>15</v>
      </c>
      <c r="AU42" t="e">
        <f t="shared" ref="AU42" si="2059">AR42+1</f>
        <v>#VALUE!</v>
      </c>
      <c r="AV42">
        <f t="shared" ref="AV42" si="2060">AS42+1</f>
        <v>15</v>
      </c>
      <c r="AW42">
        <f t="shared" ref="AW42" si="2061">AT42+1</f>
        <v>16</v>
      </c>
      <c r="AX42" t="e">
        <f t="shared" ref="AX42" si="2062">AU42+1</f>
        <v>#VALUE!</v>
      </c>
      <c r="AY42">
        <f t="shared" ref="AY42" si="2063">AV42+1</f>
        <v>16</v>
      </c>
      <c r="AZ42">
        <f t="shared" ref="AZ42" si="2064">AW42+1</f>
        <v>17</v>
      </c>
      <c r="BA42" s="50" t="e">
        <f t="shared" ref="BA42" si="2065">AX42+1</f>
        <v>#VALUE!</v>
      </c>
      <c r="BB42">
        <f t="shared" ref="BB42" si="2066">AY42+1</f>
        <v>17</v>
      </c>
      <c r="BC42">
        <f t="shared" ref="BC42" si="2067">AZ42+1</f>
        <v>18</v>
      </c>
      <c r="BD42" t="e">
        <f t="shared" ref="BD42" si="2068">BA42+1</f>
        <v>#VALUE!</v>
      </c>
      <c r="BE42">
        <f t="shared" ref="BE42" si="2069">BB42+1</f>
        <v>18</v>
      </c>
      <c r="BF42">
        <f t="shared" ref="BF42" si="2070">BC42+1</f>
        <v>19</v>
      </c>
      <c r="BG42" t="e">
        <f t="shared" ref="BG42" si="2071">BD42+1</f>
        <v>#VALUE!</v>
      </c>
      <c r="BH42">
        <f t="shared" ref="BH42" si="2072">BE42+1</f>
        <v>19</v>
      </c>
      <c r="BI42">
        <f t="shared" ref="BI42" si="2073">BF42+1</f>
        <v>20</v>
      </c>
      <c r="BJ42" t="e">
        <f t="shared" ref="BJ42" si="2074">BG42+1</f>
        <v>#VALUE!</v>
      </c>
      <c r="BK42">
        <f t="shared" ref="BK42" si="2075">BH42+1</f>
        <v>20</v>
      </c>
      <c r="BL42">
        <f t="shared" ref="BL42" si="2076">BI42+1</f>
        <v>21</v>
      </c>
      <c r="BM42" t="e">
        <f t="shared" ref="BM42" si="2077">BJ42+1</f>
        <v>#VALUE!</v>
      </c>
      <c r="BN42">
        <f t="shared" ref="BN42" si="2078">BK42+1</f>
        <v>21</v>
      </c>
      <c r="BO42">
        <f t="shared" ref="BO42" si="2079">BL42+1</f>
        <v>22</v>
      </c>
      <c r="BP42" t="e">
        <f t="shared" ref="BP42" si="2080">BM42+1</f>
        <v>#VALUE!</v>
      </c>
    </row>
    <row r="43" spans="1:69">
      <c r="A43" t="s">
        <v>183</v>
      </c>
      <c r="B43" t="s">
        <v>184</v>
      </c>
      <c r="C43" t="s">
        <v>280</v>
      </c>
      <c r="D43" s="57">
        <v>-4</v>
      </c>
      <c r="E43" s="62">
        <v>0</v>
      </c>
      <c r="F43" s="62">
        <f>E43+1</f>
        <v>1</v>
      </c>
      <c r="G43" s="62">
        <f>F43+1</f>
        <v>2</v>
      </c>
      <c r="H43" s="62">
        <f>E43-1</f>
        <v>-1</v>
      </c>
      <c r="I43" s="62">
        <f t="shared" ref="I43" si="2081">F43-1</f>
        <v>0</v>
      </c>
      <c r="J43" s="62">
        <f t="shared" ref="J43" si="2082">G43-1</f>
        <v>1</v>
      </c>
      <c r="K43" s="62">
        <f t="shared" ref="K43" si="2083">H43-1</f>
        <v>-2</v>
      </c>
      <c r="L43" s="62">
        <f t="shared" ref="L43" si="2084">I43-1</f>
        <v>-1</v>
      </c>
      <c r="M43" s="62">
        <f t="shared" ref="M43" si="2085">J43-1</f>
        <v>0</v>
      </c>
      <c r="N43" s="62">
        <f t="shared" ref="N43" si="2086">K43-1</f>
        <v>-3</v>
      </c>
      <c r="O43" s="62">
        <f t="shared" ref="O43" si="2087">L43-1</f>
        <v>-2</v>
      </c>
      <c r="P43" s="62">
        <f t="shared" ref="P43" si="2088">M43-1</f>
        <v>-1</v>
      </c>
      <c r="Q43" t="s">
        <v>175</v>
      </c>
      <c r="R43">
        <f t="shared" ref="R43" si="2089">O43-1</f>
        <v>-3</v>
      </c>
      <c r="S43">
        <f t="shared" ref="S43" si="2090">P43-1</f>
        <v>-2</v>
      </c>
      <c r="T43" t="e">
        <f t="shared" ref="T43" si="2091">Q43-1</f>
        <v>#VALUE!</v>
      </c>
      <c r="U43" s="50">
        <f t="shared" ref="U43" si="2092">R43-1</f>
        <v>-4</v>
      </c>
      <c r="V43">
        <f t="shared" ref="V43" si="2093">S43-1</f>
        <v>-3</v>
      </c>
      <c r="W43" t="e">
        <f t="shared" ref="W43" si="2094">T43-1</f>
        <v>#VALUE!</v>
      </c>
      <c r="X43">
        <f t="shared" ref="X43" si="2095">U43-1</f>
        <v>-5</v>
      </c>
      <c r="Y43">
        <f t="shared" ref="Y43" si="2096">V43-1</f>
        <v>-4</v>
      </c>
      <c r="Z43" t="e">
        <f t="shared" ref="Z43" si="2097">W43-1</f>
        <v>#VALUE!</v>
      </c>
      <c r="AA43">
        <f t="shared" ref="AA43" si="2098">X43-1</f>
        <v>-6</v>
      </c>
      <c r="AB43">
        <f t="shared" ref="AB43" si="2099">Y43-1</f>
        <v>-5</v>
      </c>
      <c r="AC43" t="e">
        <f t="shared" ref="AC43" si="2100">Z43-1</f>
        <v>#VALUE!</v>
      </c>
      <c r="AD43">
        <f t="shared" ref="AD43" si="2101">AA43-1</f>
        <v>-7</v>
      </c>
      <c r="AE43">
        <f t="shared" ref="AE43" si="2102">AB43-1</f>
        <v>-6</v>
      </c>
      <c r="AF43" t="e">
        <f t="shared" ref="AF43" si="2103">AC43-1</f>
        <v>#VALUE!</v>
      </c>
      <c r="AG43">
        <f t="shared" ref="AG43" si="2104">AD43-1</f>
        <v>-8</v>
      </c>
      <c r="AH43">
        <f t="shared" ref="AH43" si="2105">AE43-1</f>
        <v>-7</v>
      </c>
      <c r="AI43" t="e">
        <f t="shared" ref="AI43" si="2106">AF43-1</f>
        <v>#VALUE!</v>
      </c>
      <c r="AJ43">
        <f t="shared" ref="AJ43" si="2107">AG43-1</f>
        <v>-9</v>
      </c>
      <c r="AK43" s="50">
        <f t="shared" ref="AK43" si="2108">AH43-1</f>
        <v>-8</v>
      </c>
      <c r="AL43" t="e">
        <f t="shared" ref="AL43" si="2109">AI43-1</f>
        <v>#VALUE!</v>
      </c>
      <c r="AM43">
        <f t="shared" ref="AM43" si="2110">AJ43-1</f>
        <v>-10</v>
      </c>
      <c r="AN43">
        <f t="shared" ref="AN43" si="2111">AK43-1</f>
        <v>-9</v>
      </c>
      <c r="AO43" t="e">
        <f t="shared" ref="AO43" si="2112">AL43-1</f>
        <v>#VALUE!</v>
      </c>
      <c r="AP43">
        <f t="shared" ref="AP43" si="2113">AM43-1</f>
        <v>-11</v>
      </c>
      <c r="AQ43">
        <f t="shared" ref="AQ43" si="2114">AN43-1</f>
        <v>-10</v>
      </c>
      <c r="AR43" t="e">
        <f t="shared" ref="AR43" si="2115">AO43-1</f>
        <v>#VALUE!</v>
      </c>
      <c r="AS43">
        <f t="shared" ref="AS43" si="2116">AP43-1</f>
        <v>-12</v>
      </c>
      <c r="AT43">
        <f t="shared" ref="AT43" si="2117">AQ43-1</f>
        <v>-11</v>
      </c>
      <c r="AU43" t="e">
        <f t="shared" ref="AU43" si="2118">AR43-1</f>
        <v>#VALUE!</v>
      </c>
      <c r="AV43">
        <f t="shared" ref="AV43" si="2119">AS43-1</f>
        <v>-13</v>
      </c>
      <c r="AW43">
        <f t="shared" ref="AW43" si="2120">AT43-1</f>
        <v>-12</v>
      </c>
      <c r="AX43" t="e">
        <f t="shared" ref="AX43" si="2121">AU43-1</f>
        <v>#VALUE!</v>
      </c>
      <c r="AY43">
        <f t="shared" ref="AY43" si="2122">AV43-1</f>
        <v>-14</v>
      </c>
      <c r="AZ43">
        <f t="shared" ref="AZ43" si="2123">AW43-1</f>
        <v>-13</v>
      </c>
      <c r="BA43" s="50" t="e">
        <f t="shared" ref="BA43" si="2124">AX43-1</f>
        <v>#VALUE!</v>
      </c>
      <c r="BB43">
        <f t="shared" ref="BB43" si="2125">AY43-1</f>
        <v>-15</v>
      </c>
      <c r="BC43">
        <f t="shared" ref="BC43" si="2126">AZ43-1</f>
        <v>-14</v>
      </c>
      <c r="BD43" t="e">
        <f t="shared" ref="BD43" si="2127">BA43-1</f>
        <v>#VALUE!</v>
      </c>
      <c r="BE43">
        <f t="shared" ref="BE43" si="2128">BB43-1</f>
        <v>-16</v>
      </c>
      <c r="BF43">
        <f t="shared" ref="BF43" si="2129">BC43-1</f>
        <v>-15</v>
      </c>
      <c r="BG43" t="e">
        <f t="shared" ref="BG43" si="2130">BD43-1</f>
        <v>#VALUE!</v>
      </c>
      <c r="BH43">
        <f t="shared" ref="BH43" si="2131">BE43-1</f>
        <v>-17</v>
      </c>
      <c r="BI43">
        <f t="shared" ref="BI43" si="2132">BF43-1</f>
        <v>-16</v>
      </c>
      <c r="BJ43" t="e">
        <f t="shared" ref="BJ43" si="2133">BG43-1</f>
        <v>#VALUE!</v>
      </c>
      <c r="BK43">
        <f t="shared" ref="BK43" si="2134">BH43-1</f>
        <v>-18</v>
      </c>
      <c r="BL43">
        <f t="shared" ref="BL43" si="2135">BI43-1</f>
        <v>-17</v>
      </c>
      <c r="BM43" t="e">
        <f t="shared" ref="BM43" si="2136">BJ43-1</f>
        <v>#VALUE!</v>
      </c>
      <c r="BN43">
        <f t="shared" ref="BN43" si="2137">BK43-1</f>
        <v>-19</v>
      </c>
      <c r="BO43">
        <f t="shared" ref="BO43" si="2138">BL43-1</f>
        <v>-18</v>
      </c>
      <c r="BP43" t="e">
        <f t="shared" ref="BP43" si="2139">BM43-1</f>
        <v>#VALUE!</v>
      </c>
    </row>
    <row r="44" spans="1:69">
      <c r="A44" t="s">
        <v>183</v>
      </c>
      <c r="B44" t="s">
        <v>184</v>
      </c>
      <c r="C44" t="s">
        <v>281</v>
      </c>
      <c r="D44" s="57">
        <v>4</v>
      </c>
      <c r="E44" s="62">
        <v>0</v>
      </c>
      <c r="F44" s="62">
        <f t="shared" ref="F44:G44" si="2140">E44-1</f>
        <v>-1</v>
      </c>
      <c r="G44" s="62">
        <f t="shared" si="2140"/>
        <v>-2</v>
      </c>
      <c r="H44" s="62">
        <f>E44+1</f>
        <v>1</v>
      </c>
      <c r="I44" s="62">
        <f t="shared" ref="I44" si="2141">F44+1</f>
        <v>0</v>
      </c>
      <c r="J44" s="62">
        <f t="shared" ref="J44" si="2142">G44+1</f>
        <v>-1</v>
      </c>
      <c r="K44" s="62">
        <f t="shared" ref="K44" si="2143">H44+1</f>
        <v>2</v>
      </c>
      <c r="L44" s="62">
        <f t="shared" ref="L44" si="2144">I44+1</f>
        <v>1</v>
      </c>
      <c r="M44" s="62">
        <f t="shared" ref="M44" si="2145">J44+1</f>
        <v>0</v>
      </c>
      <c r="N44" s="62">
        <f t="shared" ref="N44" si="2146">K44+1</f>
        <v>3</v>
      </c>
      <c r="O44" s="62">
        <f t="shared" ref="O44" si="2147">L44+1</f>
        <v>2</v>
      </c>
      <c r="P44" s="62">
        <f t="shared" ref="P44" si="2148">M44+1</f>
        <v>1</v>
      </c>
      <c r="Q44" t="s">
        <v>175</v>
      </c>
      <c r="R44">
        <f t="shared" ref="R44" si="2149">O44+1</f>
        <v>3</v>
      </c>
      <c r="S44">
        <f t="shared" ref="S44" si="2150">P44+1</f>
        <v>2</v>
      </c>
      <c r="T44" t="e">
        <f t="shared" ref="T44" si="2151">Q44+1</f>
        <v>#VALUE!</v>
      </c>
      <c r="U44" s="50">
        <f t="shared" ref="U44" si="2152">R44+1</f>
        <v>4</v>
      </c>
      <c r="V44">
        <f t="shared" ref="V44" si="2153">S44+1</f>
        <v>3</v>
      </c>
      <c r="W44" t="e">
        <f t="shared" ref="W44" si="2154">T44+1</f>
        <v>#VALUE!</v>
      </c>
      <c r="X44">
        <f t="shared" ref="X44" si="2155">U44+1</f>
        <v>5</v>
      </c>
      <c r="Y44">
        <f t="shared" ref="Y44" si="2156">V44+1</f>
        <v>4</v>
      </c>
      <c r="Z44" t="e">
        <f t="shared" ref="Z44" si="2157">W44+1</f>
        <v>#VALUE!</v>
      </c>
      <c r="AA44">
        <f t="shared" ref="AA44" si="2158">X44+1</f>
        <v>6</v>
      </c>
      <c r="AB44">
        <f t="shared" ref="AB44" si="2159">Y44+1</f>
        <v>5</v>
      </c>
      <c r="AC44" t="e">
        <f t="shared" ref="AC44" si="2160">Z44+1</f>
        <v>#VALUE!</v>
      </c>
      <c r="AD44">
        <f t="shared" ref="AD44" si="2161">AA44+1</f>
        <v>7</v>
      </c>
      <c r="AE44">
        <f t="shared" ref="AE44" si="2162">AB44+1</f>
        <v>6</v>
      </c>
      <c r="AF44" t="e">
        <f t="shared" ref="AF44" si="2163">AC44+1</f>
        <v>#VALUE!</v>
      </c>
      <c r="AG44">
        <f t="shared" ref="AG44" si="2164">AD44+1</f>
        <v>8</v>
      </c>
      <c r="AH44">
        <f t="shared" ref="AH44" si="2165">AE44+1</f>
        <v>7</v>
      </c>
      <c r="AI44" t="e">
        <f t="shared" ref="AI44" si="2166">AF44+1</f>
        <v>#VALUE!</v>
      </c>
      <c r="AJ44">
        <f t="shared" ref="AJ44" si="2167">AG44+1</f>
        <v>9</v>
      </c>
      <c r="AK44" s="50">
        <f t="shared" ref="AK44" si="2168">AH44+1</f>
        <v>8</v>
      </c>
      <c r="AL44" t="e">
        <f t="shared" ref="AL44" si="2169">AI44+1</f>
        <v>#VALUE!</v>
      </c>
      <c r="AM44">
        <f t="shared" ref="AM44" si="2170">AJ44+1</f>
        <v>10</v>
      </c>
      <c r="AN44">
        <f t="shared" ref="AN44" si="2171">AK44+1</f>
        <v>9</v>
      </c>
      <c r="AO44" t="e">
        <f t="shared" ref="AO44" si="2172">AL44+1</f>
        <v>#VALUE!</v>
      </c>
      <c r="AP44">
        <f t="shared" ref="AP44" si="2173">AM44+1</f>
        <v>11</v>
      </c>
      <c r="AQ44">
        <f t="shared" ref="AQ44" si="2174">AN44+1</f>
        <v>10</v>
      </c>
      <c r="AR44" t="e">
        <f t="shared" ref="AR44" si="2175">AO44+1</f>
        <v>#VALUE!</v>
      </c>
      <c r="AS44">
        <f t="shared" ref="AS44" si="2176">AP44+1</f>
        <v>12</v>
      </c>
      <c r="AT44">
        <f t="shared" ref="AT44" si="2177">AQ44+1</f>
        <v>11</v>
      </c>
      <c r="AU44" t="e">
        <f t="shared" ref="AU44" si="2178">AR44+1</f>
        <v>#VALUE!</v>
      </c>
      <c r="AV44">
        <f t="shared" ref="AV44" si="2179">AS44+1</f>
        <v>13</v>
      </c>
      <c r="AW44">
        <f t="shared" ref="AW44" si="2180">AT44+1</f>
        <v>12</v>
      </c>
      <c r="AX44" t="e">
        <f t="shared" ref="AX44" si="2181">AU44+1</f>
        <v>#VALUE!</v>
      </c>
      <c r="AY44">
        <f t="shared" ref="AY44" si="2182">AV44+1</f>
        <v>14</v>
      </c>
      <c r="AZ44">
        <f t="shared" ref="AZ44" si="2183">AW44+1</f>
        <v>13</v>
      </c>
      <c r="BA44" s="50" t="e">
        <f t="shared" ref="BA44" si="2184">AX44+1</f>
        <v>#VALUE!</v>
      </c>
      <c r="BB44">
        <f t="shared" ref="BB44" si="2185">AY44+1</f>
        <v>15</v>
      </c>
      <c r="BC44">
        <f t="shared" ref="BC44" si="2186">AZ44+1</f>
        <v>14</v>
      </c>
      <c r="BD44" t="e">
        <f t="shared" ref="BD44" si="2187">BA44+1</f>
        <v>#VALUE!</v>
      </c>
      <c r="BE44">
        <f t="shared" ref="BE44" si="2188">BB44+1</f>
        <v>16</v>
      </c>
      <c r="BF44">
        <f t="shared" ref="BF44" si="2189">BC44+1</f>
        <v>15</v>
      </c>
      <c r="BG44" t="e">
        <f t="shared" ref="BG44" si="2190">BD44+1</f>
        <v>#VALUE!</v>
      </c>
      <c r="BH44">
        <f t="shared" ref="BH44" si="2191">BE44+1</f>
        <v>17</v>
      </c>
      <c r="BI44">
        <f t="shared" ref="BI44" si="2192">BF44+1</f>
        <v>16</v>
      </c>
      <c r="BJ44" t="e">
        <f t="shared" ref="BJ44" si="2193">BG44+1</f>
        <v>#VALUE!</v>
      </c>
      <c r="BK44">
        <f t="shared" ref="BK44" si="2194">BH44+1</f>
        <v>18</v>
      </c>
      <c r="BL44">
        <f t="shared" ref="BL44" si="2195">BI44+1</f>
        <v>17</v>
      </c>
      <c r="BM44" t="e">
        <f t="shared" ref="BM44" si="2196">BJ44+1</f>
        <v>#VALUE!</v>
      </c>
      <c r="BN44">
        <f t="shared" ref="BN44" si="2197">BK44+1</f>
        <v>19</v>
      </c>
      <c r="BO44">
        <f t="shared" ref="BO44" si="2198">BL44+1</f>
        <v>18</v>
      </c>
      <c r="BP44" t="e">
        <f t="shared" ref="BP44" si="2199">BM44+1</f>
        <v>#VALUE!</v>
      </c>
    </row>
    <row r="45" spans="1:69">
      <c r="A45" t="s">
        <v>183</v>
      </c>
      <c r="B45" t="s">
        <v>184</v>
      </c>
      <c r="C45" t="s">
        <v>282</v>
      </c>
      <c r="D45" s="57">
        <v>-4</v>
      </c>
      <c r="E45" s="62">
        <v>0</v>
      </c>
      <c r="F45" s="62">
        <f t="shared" ref="F45:G45" si="2200">E45-1</f>
        <v>-1</v>
      </c>
      <c r="G45" s="62">
        <f t="shared" si="2200"/>
        <v>-2</v>
      </c>
      <c r="H45" s="62">
        <f>E45-1</f>
        <v>-1</v>
      </c>
      <c r="I45" s="62">
        <f t="shared" ref="I45" si="2201">F45-1</f>
        <v>-2</v>
      </c>
      <c r="J45" s="62">
        <f t="shared" ref="J45" si="2202">G45-1</f>
        <v>-3</v>
      </c>
      <c r="K45" s="62">
        <f t="shared" ref="K45" si="2203">H45-1</f>
        <v>-2</v>
      </c>
      <c r="L45" s="62">
        <f t="shared" ref="L45" si="2204">I45-1</f>
        <v>-3</v>
      </c>
      <c r="M45" s="62">
        <f t="shared" ref="M45" si="2205">J45-1</f>
        <v>-4</v>
      </c>
      <c r="N45" s="62">
        <f t="shared" ref="N45" si="2206">K45-1</f>
        <v>-3</v>
      </c>
      <c r="O45" s="62">
        <f t="shared" ref="O45" si="2207">L45-1</f>
        <v>-4</v>
      </c>
      <c r="P45" s="62">
        <f t="shared" ref="P45" si="2208">M45-1</f>
        <v>-5</v>
      </c>
      <c r="Q45" t="s">
        <v>175</v>
      </c>
      <c r="R45">
        <f t="shared" ref="R45" si="2209">O45-1</f>
        <v>-5</v>
      </c>
      <c r="S45">
        <f t="shared" ref="S45" si="2210">P45-1</f>
        <v>-6</v>
      </c>
      <c r="T45" t="e">
        <f t="shared" ref="T45" si="2211">Q45-1</f>
        <v>#VALUE!</v>
      </c>
      <c r="U45" s="50">
        <f t="shared" ref="U45" si="2212">R45-1</f>
        <v>-6</v>
      </c>
      <c r="V45">
        <f t="shared" ref="V45" si="2213">S45-1</f>
        <v>-7</v>
      </c>
      <c r="W45" t="e">
        <f t="shared" ref="W45" si="2214">T45-1</f>
        <v>#VALUE!</v>
      </c>
      <c r="X45">
        <f t="shared" ref="X45" si="2215">U45-1</f>
        <v>-7</v>
      </c>
      <c r="Y45">
        <f t="shared" ref="Y45" si="2216">V45-1</f>
        <v>-8</v>
      </c>
      <c r="Z45" t="e">
        <f t="shared" ref="Z45" si="2217">W45-1</f>
        <v>#VALUE!</v>
      </c>
      <c r="AA45">
        <f t="shared" ref="AA45" si="2218">X45-1</f>
        <v>-8</v>
      </c>
      <c r="AB45">
        <f t="shared" ref="AB45" si="2219">Y45-1</f>
        <v>-9</v>
      </c>
      <c r="AC45" t="e">
        <f t="shared" ref="AC45" si="2220">Z45-1</f>
        <v>#VALUE!</v>
      </c>
      <c r="AD45">
        <f t="shared" ref="AD45" si="2221">AA45-1</f>
        <v>-9</v>
      </c>
      <c r="AE45">
        <f t="shared" ref="AE45" si="2222">AB45-1</f>
        <v>-10</v>
      </c>
      <c r="AF45" t="e">
        <f t="shared" ref="AF45" si="2223">AC45-1</f>
        <v>#VALUE!</v>
      </c>
      <c r="AG45">
        <f t="shared" ref="AG45" si="2224">AD45-1</f>
        <v>-10</v>
      </c>
      <c r="AH45">
        <f t="shared" ref="AH45" si="2225">AE45-1</f>
        <v>-11</v>
      </c>
      <c r="AI45" t="e">
        <f t="shared" ref="AI45" si="2226">AF45-1</f>
        <v>#VALUE!</v>
      </c>
      <c r="AJ45">
        <f t="shared" ref="AJ45" si="2227">AG45-1</f>
        <v>-11</v>
      </c>
      <c r="AK45" s="50">
        <f t="shared" ref="AK45" si="2228">AH45-1</f>
        <v>-12</v>
      </c>
      <c r="AL45" t="e">
        <f t="shared" ref="AL45" si="2229">AI45-1</f>
        <v>#VALUE!</v>
      </c>
      <c r="AM45">
        <f t="shared" ref="AM45" si="2230">AJ45-1</f>
        <v>-12</v>
      </c>
      <c r="AN45">
        <f t="shared" ref="AN45" si="2231">AK45-1</f>
        <v>-13</v>
      </c>
      <c r="AO45" t="e">
        <f t="shared" ref="AO45" si="2232">AL45-1</f>
        <v>#VALUE!</v>
      </c>
      <c r="AP45">
        <f t="shared" ref="AP45" si="2233">AM45-1</f>
        <v>-13</v>
      </c>
      <c r="AQ45">
        <f t="shared" ref="AQ45" si="2234">AN45-1</f>
        <v>-14</v>
      </c>
      <c r="AR45" t="e">
        <f t="shared" ref="AR45" si="2235">AO45-1</f>
        <v>#VALUE!</v>
      </c>
      <c r="AS45">
        <f t="shared" ref="AS45" si="2236">AP45-1</f>
        <v>-14</v>
      </c>
      <c r="AT45">
        <f t="shared" ref="AT45" si="2237">AQ45-1</f>
        <v>-15</v>
      </c>
      <c r="AU45" t="e">
        <f t="shared" ref="AU45" si="2238">AR45-1</f>
        <v>#VALUE!</v>
      </c>
      <c r="AV45">
        <f t="shared" ref="AV45" si="2239">AS45-1</f>
        <v>-15</v>
      </c>
      <c r="AW45">
        <f t="shared" ref="AW45" si="2240">AT45-1</f>
        <v>-16</v>
      </c>
      <c r="AX45" t="e">
        <f t="shared" ref="AX45" si="2241">AU45-1</f>
        <v>#VALUE!</v>
      </c>
      <c r="AY45">
        <f t="shared" ref="AY45" si="2242">AV45-1</f>
        <v>-16</v>
      </c>
      <c r="AZ45">
        <f t="shared" ref="AZ45" si="2243">AW45-1</f>
        <v>-17</v>
      </c>
      <c r="BA45" s="50" t="e">
        <f t="shared" ref="BA45" si="2244">AX45-1</f>
        <v>#VALUE!</v>
      </c>
      <c r="BB45">
        <f t="shared" ref="BB45" si="2245">AY45-1</f>
        <v>-17</v>
      </c>
      <c r="BC45">
        <f t="shared" ref="BC45" si="2246">AZ45-1</f>
        <v>-18</v>
      </c>
      <c r="BD45" t="e">
        <f t="shared" ref="BD45" si="2247">BA45-1</f>
        <v>#VALUE!</v>
      </c>
      <c r="BE45">
        <f t="shared" ref="BE45" si="2248">BB45-1</f>
        <v>-18</v>
      </c>
      <c r="BF45">
        <f t="shared" ref="BF45" si="2249">BC45-1</f>
        <v>-19</v>
      </c>
      <c r="BG45" t="e">
        <f t="shared" ref="BG45" si="2250">BD45-1</f>
        <v>#VALUE!</v>
      </c>
      <c r="BH45">
        <f t="shared" ref="BH45" si="2251">BE45-1</f>
        <v>-19</v>
      </c>
      <c r="BI45">
        <f t="shared" ref="BI45" si="2252">BF45-1</f>
        <v>-20</v>
      </c>
      <c r="BJ45" t="e">
        <f t="shared" ref="BJ45" si="2253">BG45-1</f>
        <v>#VALUE!</v>
      </c>
      <c r="BK45">
        <f t="shared" ref="BK45" si="2254">BH45-1</f>
        <v>-20</v>
      </c>
      <c r="BL45">
        <f t="shared" ref="BL45" si="2255">BI45-1</f>
        <v>-21</v>
      </c>
      <c r="BM45" t="e">
        <f t="shared" ref="BM45" si="2256">BJ45-1</f>
        <v>#VALUE!</v>
      </c>
      <c r="BN45">
        <f t="shared" ref="BN45" si="2257">BK45-1</f>
        <v>-21</v>
      </c>
      <c r="BO45">
        <f t="shared" ref="BO45" si="2258">BL45-1</f>
        <v>-22</v>
      </c>
      <c r="BP45" t="e">
        <f t="shared" ref="BP45" si="2259">BM45-1</f>
        <v>#VALUE!</v>
      </c>
    </row>
    <row r="46" spans="1:69">
      <c r="A46" t="s">
        <v>183</v>
      </c>
      <c r="B46" t="s">
        <v>184</v>
      </c>
      <c r="C46" t="s">
        <v>283</v>
      </c>
      <c r="D46" s="57">
        <v>4</v>
      </c>
      <c r="E46" s="62">
        <v>0</v>
      </c>
      <c r="F46" s="62">
        <f>E46+1</f>
        <v>1</v>
      </c>
      <c r="G46" s="62">
        <f>E46</f>
        <v>0</v>
      </c>
      <c r="H46" s="62">
        <f>E46+1</f>
        <v>1</v>
      </c>
      <c r="I46" s="62">
        <f t="shared" ref="I46" si="2260">F46+1</f>
        <v>2</v>
      </c>
      <c r="J46" s="62">
        <f t="shared" ref="J46" si="2261">G46+1</f>
        <v>1</v>
      </c>
      <c r="K46" s="62">
        <f t="shared" ref="K46" si="2262">H46+1</f>
        <v>2</v>
      </c>
      <c r="L46" s="62">
        <f t="shared" ref="L46" si="2263">I46+1</f>
        <v>3</v>
      </c>
      <c r="M46" s="62">
        <f t="shared" ref="M46" si="2264">J46+1</f>
        <v>2</v>
      </c>
      <c r="N46" s="62">
        <f t="shared" ref="N46" si="2265">K46+1</f>
        <v>3</v>
      </c>
      <c r="O46" s="62">
        <f t="shared" ref="O46" si="2266">L46+1</f>
        <v>4</v>
      </c>
      <c r="P46" s="62">
        <f t="shared" ref="P46" si="2267">M46+1</f>
        <v>3</v>
      </c>
      <c r="Q46" t="s">
        <v>175</v>
      </c>
      <c r="R46">
        <f t="shared" ref="R46" si="2268">O46+1</f>
        <v>5</v>
      </c>
      <c r="S46">
        <f t="shared" ref="S46" si="2269">P46+1</f>
        <v>4</v>
      </c>
      <c r="T46" t="e">
        <f t="shared" ref="T46" si="2270">Q46+1</f>
        <v>#VALUE!</v>
      </c>
      <c r="U46" s="50">
        <f t="shared" ref="U46" si="2271">R46+1</f>
        <v>6</v>
      </c>
      <c r="V46">
        <f t="shared" ref="V46" si="2272">S46+1</f>
        <v>5</v>
      </c>
      <c r="W46" t="e">
        <f t="shared" ref="W46" si="2273">T46+1</f>
        <v>#VALUE!</v>
      </c>
      <c r="X46">
        <f t="shared" ref="X46" si="2274">U46+1</f>
        <v>7</v>
      </c>
      <c r="Y46">
        <f t="shared" ref="Y46" si="2275">V46+1</f>
        <v>6</v>
      </c>
      <c r="Z46" t="e">
        <f t="shared" ref="Z46" si="2276">W46+1</f>
        <v>#VALUE!</v>
      </c>
      <c r="AA46">
        <f t="shared" ref="AA46" si="2277">X46+1</f>
        <v>8</v>
      </c>
      <c r="AB46">
        <f t="shared" ref="AB46" si="2278">Y46+1</f>
        <v>7</v>
      </c>
      <c r="AC46" t="e">
        <f t="shared" ref="AC46" si="2279">Z46+1</f>
        <v>#VALUE!</v>
      </c>
      <c r="AD46">
        <f t="shared" ref="AD46" si="2280">AA46+1</f>
        <v>9</v>
      </c>
      <c r="AE46">
        <f t="shared" ref="AE46" si="2281">AB46+1</f>
        <v>8</v>
      </c>
      <c r="AF46" t="e">
        <f t="shared" ref="AF46" si="2282">AC46+1</f>
        <v>#VALUE!</v>
      </c>
      <c r="AG46">
        <f t="shared" ref="AG46" si="2283">AD46+1</f>
        <v>10</v>
      </c>
      <c r="AH46">
        <f t="shared" ref="AH46" si="2284">AE46+1</f>
        <v>9</v>
      </c>
      <c r="AI46" t="e">
        <f t="shared" ref="AI46" si="2285">AF46+1</f>
        <v>#VALUE!</v>
      </c>
      <c r="AJ46">
        <f t="shared" ref="AJ46" si="2286">AG46+1</f>
        <v>11</v>
      </c>
      <c r="AK46" s="50">
        <f t="shared" ref="AK46" si="2287">AH46+1</f>
        <v>10</v>
      </c>
      <c r="AL46" t="e">
        <f t="shared" ref="AL46" si="2288">AI46+1</f>
        <v>#VALUE!</v>
      </c>
      <c r="AM46">
        <f t="shared" ref="AM46" si="2289">AJ46+1</f>
        <v>12</v>
      </c>
      <c r="AN46">
        <f t="shared" ref="AN46" si="2290">AK46+1</f>
        <v>11</v>
      </c>
      <c r="AO46" t="e">
        <f t="shared" ref="AO46" si="2291">AL46+1</f>
        <v>#VALUE!</v>
      </c>
      <c r="AP46">
        <f t="shared" ref="AP46" si="2292">AM46+1</f>
        <v>13</v>
      </c>
      <c r="AQ46">
        <f t="shared" ref="AQ46" si="2293">AN46+1</f>
        <v>12</v>
      </c>
      <c r="AR46" t="e">
        <f t="shared" ref="AR46" si="2294">AO46+1</f>
        <v>#VALUE!</v>
      </c>
      <c r="AS46">
        <f t="shared" ref="AS46" si="2295">AP46+1</f>
        <v>14</v>
      </c>
      <c r="AT46">
        <f t="shared" ref="AT46" si="2296">AQ46+1</f>
        <v>13</v>
      </c>
      <c r="AU46" t="e">
        <f t="shared" ref="AU46" si="2297">AR46+1</f>
        <v>#VALUE!</v>
      </c>
      <c r="AV46">
        <f t="shared" ref="AV46" si="2298">AS46+1</f>
        <v>15</v>
      </c>
      <c r="AW46">
        <f t="shared" ref="AW46" si="2299">AT46+1</f>
        <v>14</v>
      </c>
      <c r="AX46" t="e">
        <f t="shared" ref="AX46" si="2300">AU46+1</f>
        <v>#VALUE!</v>
      </c>
      <c r="AY46">
        <f t="shared" ref="AY46" si="2301">AV46+1</f>
        <v>16</v>
      </c>
      <c r="AZ46">
        <f t="shared" ref="AZ46" si="2302">AW46+1</f>
        <v>15</v>
      </c>
      <c r="BA46" s="50" t="e">
        <f t="shared" ref="BA46" si="2303">AX46+1</f>
        <v>#VALUE!</v>
      </c>
      <c r="BB46">
        <f t="shared" ref="BB46" si="2304">AY46+1</f>
        <v>17</v>
      </c>
      <c r="BC46">
        <f t="shared" ref="BC46" si="2305">AZ46+1</f>
        <v>16</v>
      </c>
      <c r="BD46" t="e">
        <f t="shared" ref="BD46" si="2306">BA46+1</f>
        <v>#VALUE!</v>
      </c>
      <c r="BE46">
        <f t="shared" ref="BE46" si="2307">BB46+1</f>
        <v>18</v>
      </c>
      <c r="BF46">
        <f t="shared" ref="BF46" si="2308">BC46+1</f>
        <v>17</v>
      </c>
      <c r="BG46" t="e">
        <f t="shared" ref="BG46" si="2309">BD46+1</f>
        <v>#VALUE!</v>
      </c>
      <c r="BH46">
        <f t="shared" ref="BH46" si="2310">BE46+1</f>
        <v>19</v>
      </c>
      <c r="BI46">
        <f t="shared" ref="BI46" si="2311">BF46+1</f>
        <v>18</v>
      </c>
      <c r="BJ46" t="e">
        <f t="shared" ref="BJ46" si="2312">BG46+1</f>
        <v>#VALUE!</v>
      </c>
      <c r="BK46">
        <f t="shared" ref="BK46" si="2313">BH46+1</f>
        <v>20</v>
      </c>
      <c r="BL46">
        <f t="shared" ref="BL46" si="2314">BI46+1</f>
        <v>19</v>
      </c>
      <c r="BM46" t="e">
        <f t="shared" ref="BM46" si="2315">BJ46+1</f>
        <v>#VALUE!</v>
      </c>
      <c r="BN46">
        <f t="shared" ref="BN46" si="2316">BK46+1</f>
        <v>21</v>
      </c>
      <c r="BO46">
        <f t="shared" ref="BO46" si="2317">BL46+1</f>
        <v>20</v>
      </c>
      <c r="BP46" t="e">
        <f t="shared" ref="BP46" si="2318">BM46+1</f>
        <v>#VALUE!</v>
      </c>
    </row>
    <row r="47" spans="1:69">
      <c r="A47" t="s">
        <v>183</v>
      </c>
      <c r="B47" t="s">
        <v>184</v>
      </c>
      <c r="C47" t="s">
        <v>284</v>
      </c>
      <c r="D47" s="57">
        <v>-4</v>
      </c>
      <c r="E47" s="62">
        <v>0</v>
      </c>
      <c r="F47" s="62">
        <f>E47+1</f>
        <v>1</v>
      </c>
      <c r="G47" s="62">
        <f>E47</f>
        <v>0</v>
      </c>
      <c r="H47" s="62">
        <f>E47-1</f>
        <v>-1</v>
      </c>
      <c r="I47" s="62">
        <f t="shared" ref="I47" si="2319">F47-1</f>
        <v>0</v>
      </c>
      <c r="J47" s="62">
        <f t="shared" ref="J47" si="2320">G47-1</f>
        <v>-1</v>
      </c>
      <c r="K47" s="62">
        <f t="shared" ref="K47" si="2321">H47-1</f>
        <v>-2</v>
      </c>
      <c r="L47" s="62">
        <f t="shared" ref="L47" si="2322">I47-1</f>
        <v>-1</v>
      </c>
      <c r="M47" s="62">
        <f t="shared" ref="M47" si="2323">J47-1</f>
        <v>-2</v>
      </c>
      <c r="N47" s="62">
        <f t="shared" ref="N47" si="2324">K47-1</f>
        <v>-3</v>
      </c>
      <c r="O47" s="62">
        <f t="shared" ref="O47" si="2325">L47-1</f>
        <v>-2</v>
      </c>
      <c r="P47" s="62">
        <f t="shared" ref="P47" si="2326">M47-1</f>
        <v>-3</v>
      </c>
      <c r="Q47" t="s">
        <v>175</v>
      </c>
      <c r="R47">
        <f t="shared" ref="R47" si="2327">O47-1</f>
        <v>-3</v>
      </c>
      <c r="S47">
        <f t="shared" ref="S47" si="2328">P47-1</f>
        <v>-4</v>
      </c>
      <c r="T47" t="e">
        <f t="shared" ref="T47" si="2329">Q47-1</f>
        <v>#VALUE!</v>
      </c>
      <c r="U47" s="50">
        <f t="shared" ref="U47" si="2330">R47-1</f>
        <v>-4</v>
      </c>
      <c r="V47">
        <f t="shared" ref="V47" si="2331">S47-1</f>
        <v>-5</v>
      </c>
      <c r="W47" t="e">
        <f t="shared" ref="W47" si="2332">T47-1</f>
        <v>#VALUE!</v>
      </c>
      <c r="X47">
        <f t="shared" ref="X47" si="2333">U47-1</f>
        <v>-5</v>
      </c>
      <c r="Y47">
        <f t="shared" ref="Y47" si="2334">V47-1</f>
        <v>-6</v>
      </c>
      <c r="Z47" t="e">
        <f t="shared" ref="Z47" si="2335">W47-1</f>
        <v>#VALUE!</v>
      </c>
      <c r="AA47">
        <f t="shared" ref="AA47" si="2336">X47-1</f>
        <v>-6</v>
      </c>
      <c r="AB47">
        <f t="shared" ref="AB47" si="2337">Y47-1</f>
        <v>-7</v>
      </c>
      <c r="AC47" t="e">
        <f t="shared" ref="AC47" si="2338">Z47-1</f>
        <v>#VALUE!</v>
      </c>
      <c r="AD47">
        <f t="shared" ref="AD47" si="2339">AA47-1</f>
        <v>-7</v>
      </c>
      <c r="AE47">
        <f t="shared" ref="AE47" si="2340">AB47-1</f>
        <v>-8</v>
      </c>
      <c r="AF47" t="e">
        <f t="shared" ref="AF47" si="2341">AC47-1</f>
        <v>#VALUE!</v>
      </c>
      <c r="AG47">
        <f t="shared" ref="AG47" si="2342">AD47-1</f>
        <v>-8</v>
      </c>
      <c r="AH47">
        <f t="shared" ref="AH47" si="2343">AE47-1</f>
        <v>-9</v>
      </c>
      <c r="AI47" t="e">
        <f t="shared" ref="AI47" si="2344">AF47-1</f>
        <v>#VALUE!</v>
      </c>
      <c r="AJ47">
        <f t="shared" ref="AJ47" si="2345">AG47-1</f>
        <v>-9</v>
      </c>
      <c r="AK47" s="50">
        <f t="shared" ref="AK47" si="2346">AH47-1</f>
        <v>-10</v>
      </c>
      <c r="AL47" t="e">
        <f t="shared" ref="AL47" si="2347">AI47-1</f>
        <v>#VALUE!</v>
      </c>
      <c r="AM47">
        <f t="shared" ref="AM47" si="2348">AJ47-1</f>
        <v>-10</v>
      </c>
      <c r="AN47">
        <f t="shared" ref="AN47" si="2349">AK47-1</f>
        <v>-11</v>
      </c>
      <c r="AO47" t="e">
        <f t="shared" ref="AO47" si="2350">AL47-1</f>
        <v>#VALUE!</v>
      </c>
      <c r="AP47">
        <f t="shared" ref="AP47" si="2351">AM47-1</f>
        <v>-11</v>
      </c>
      <c r="AQ47">
        <f t="shared" ref="AQ47" si="2352">AN47-1</f>
        <v>-12</v>
      </c>
      <c r="AR47" t="e">
        <f t="shared" ref="AR47" si="2353">AO47-1</f>
        <v>#VALUE!</v>
      </c>
      <c r="AS47">
        <f t="shared" ref="AS47" si="2354">AP47-1</f>
        <v>-12</v>
      </c>
      <c r="AT47">
        <f t="shared" ref="AT47" si="2355">AQ47-1</f>
        <v>-13</v>
      </c>
      <c r="AU47" t="e">
        <f t="shared" ref="AU47" si="2356">AR47-1</f>
        <v>#VALUE!</v>
      </c>
      <c r="AV47">
        <f t="shared" ref="AV47" si="2357">AS47-1</f>
        <v>-13</v>
      </c>
      <c r="AW47">
        <f t="shared" ref="AW47" si="2358">AT47-1</f>
        <v>-14</v>
      </c>
      <c r="AX47" t="e">
        <f t="shared" ref="AX47" si="2359">AU47-1</f>
        <v>#VALUE!</v>
      </c>
      <c r="AY47">
        <f t="shared" ref="AY47" si="2360">AV47-1</f>
        <v>-14</v>
      </c>
      <c r="AZ47">
        <f t="shared" ref="AZ47" si="2361">AW47-1</f>
        <v>-15</v>
      </c>
      <c r="BA47" s="50" t="e">
        <f t="shared" ref="BA47" si="2362">AX47-1</f>
        <v>#VALUE!</v>
      </c>
      <c r="BB47">
        <f t="shared" ref="BB47" si="2363">AY47-1</f>
        <v>-15</v>
      </c>
      <c r="BC47">
        <f t="shared" ref="BC47" si="2364">AZ47-1</f>
        <v>-16</v>
      </c>
      <c r="BD47" t="e">
        <f t="shared" ref="BD47" si="2365">BA47-1</f>
        <v>#VALUE!</v>
      </c>
      <c r="BE47">
        <f t="shared" ref="BE47" si="2366">BB47-1</f>
        <v>-16</v>
      </c>
      <c r="BF47">
        <f t="shared" ref="BF47" si="2367">BC47-1</f>
        <v>-17</v>
      </c>
      <c r="BG47" t="e">
        <f t="shared" ref="BG47" si="2368">BD47-1</f>
        <v>#VALUE!</v>
      </c>
      <c r="BH47">
        <f t="shared" ref="BH47" si="2369">BE47-1</f>
        <v>-17</v>
      </c>
      <c r="BI47">
        <f t="shared" ref="BI47" si="2370">BF47-1</f>
        <v>-18</v>
      </c>
      <c r="BJ47" t="e">
        <f t="shared" ref="BJ47" si="2371">BG47-1</f>
        <v>#VALUE!</v>
      </c>
      <c r="BK47">
        <f t="shared" ref="BK47" si="2372">BH47-1</f>
        <v>-18</v>
      </c>
      <c r="BL47">
        <f t="shared" ref="BL47" si="2373">BI47-1</f>
        <v>-19</v>
      </c>
      <c r="BM47" t="e">
        <f t="shared" ref="BM47" si="2374">BJ47-1</f>
        <v>#VALUE!</v>
      </c>
      <c r="BN47">
        <f t="shared" ref="BN47" si="2375">BK47-1</f>
        <v>-19</v>
      </c>
      <c r="BO47">
        <f t="shared" ref="BO47" si="2376">BL47-1</f>
        <v>-20</v>
      </c>
      <c r="BP47" t="e">
        <f t="shared" ref="BP47" si="2377">BM47-1</f>
        <v>#VALUE!</v>
      </c>
    </row>
    <row r="48" spans="1:69">
      <c r="A48" t="s">
        <v>183</v>
      </c>
      <c r="B48" t="s">
        <v>184</v>
      </c>
      <c r="C48" t="s">
        <v>285</v>
      </c>
      <c r="D48" s="57">
        <v>4</v>
      </c>
      <c r="E48" s="62">
        <v>0</v>
      </c>
      <c r="F48" s="62">
        <f>E48-1</f>
        <v>-1</v>
      </c>
      <c r="G48" s="62">
        <f>E48</f>
        <v>0</v>
      </c>
      <c r="H48" s="62">
        <f>E48+1</f>
        <v>1</v>
      </c>
      <c r="I48" s="62">
        <f t="shared" ref="I48" si="2378">F48+1</f>
        <v>0</v>
      </c>
      <c r="J48" s="62">
        <f t="shared" ref="J48" si="2379">G48+1</f>
        <v>1</v>
      </c>
      <c r="K48" s="62">
        <f t="shared" ref="K48" si="2380">H48+1</f>
        <v>2</v>
      </c>
      <c r="L48" s="62">
        <f t="shared" ref="L48" si="2381">I48+1</f>
        <v>1</v>
      </c>
      <c r="M48" s="62">
        <f t="shared" ref="M48" si="2382">J48+1</f>
        <v>2</v>
      </c>
      <c r="N48" s="62">
        <f t="shared" ref="N48" si="2383">K48+1</f>
        <v>3</v>
      </c>
      <c r="O48" s="62">
        <f t="shared" ref="O48" si="2384">L48+1</f>
        <v>2</v>
      </c>
      <c r="P48" s="62">
        <f t="shared" ref="P48" si="2385">M48+1</f>
        <v>3</v>
      </c>
      <c r="Q48" t="s">
        <v>175</v>
      </c>
      <c r="R48">
        <f t="shared" ref="R48" si="2386">O48+1</f>
        <v>3</v>
      </c>
      <c r="S48">
        <f t="shared" ref="S48" si="2387">P48+1</f>
        <v>4</v>
      </c>
      <c r="T48" t="e">
        <f t="shared" ref="T48" si="2388">Q48+1</f>
        <v>#VALUE!</v>
      </c>
      <c r="U48" s="50">
        <f t="shared" ref="U48" si="2389">R48+1</f>
        <v>4</v>
      </c>
      <c r="V48">
        <f t="shared" ref="V48" si="2390">S48+1</f>
        <v>5</v>
      </c>
      <c r="W48" t="e">
        <f t="shared" ref="W48" si="2391">T48+1</f>
        <v>#VALUE!</v>
      </c>
      <c r="X48">
        <f t="shared" ref="X48" si="2392">U48+1</f>
        <v>5</v>
      </c>
      <c r="Y48">
        <f t="shared" ref="Y48" si="2393">V48+1</f>
        <v>6</v>
      </c>
      <c r="Z48" t="e">
        <f t="shared" ref="Z48" si="2394">W48+1</f>
        <v>#VALUE!</v>
      </c>
      <c r="AA48">
        <f t="shared" ref="AA48" si="2395">X48+1</f>
        <v>6</v>
      </c>
      <c r="AB48">
        <f t="shared" ref="AB48" si="2396">Y48+1</f>
        <v>7</v>
      </c>
      <c r="AC48" t="e">
        <f t="shared" ref="AC48" si="2397">Z48+1</f>
        <v>#VALUE!</v>
      </c>
      <c r="AD48">
        <f t="shared" ref="AD48" si="2398">AA48+1</f>
        <v>7</v>
      </c>
      <c r="AE48">
        <f t="shared" ref="AE48" si="2399">AB48+1</f>
        <v>8</v>
      </c>
      <c r="AF48" t="e">
        <f t="shared" ref="AF48" si="2400">AC48+1</f>
        <v>#VALUE!</v>
      </c>
      <c r="AG48">
        <f t="shared" ref="AG48" si="2401">AD48+1</f>
        <v>8</v>
      </c>
      <c r="AH48">
        <f t="shared" ref="AH48" si="2402">AE48+1</f>
        <v>9</v>
      </c>
      <c r="AI48" t="e">
        <f t="shared" ref="AI48" si="2403">AF48+1</f>
        <v>#VALUE!</v>
      </c>
      <c r="AJ48">
        <f t="shared" ref="AJ48" si="2404">AG48+1</f>
        <v>9</v>
      </c>
      <c r="AK48" s="50">
        <f t="shared" ref="AK48" si="2405">AH48+1</f>
        <v>10</v>
      </c>
      <c r="AL48" t="e">
        <f t="shared" ref="AL48" si="2406">AI48+1</f>
        <v>#VALUE!</v>
      </c>
      <c r="AM48">
        <f t="shared" ref="AM48" si="2407">AJ48+1</f>
        <v>10</v>
      </c>
      <c r="AN48">
        <f t="shared" ref="AN48" si="2408">AK48+1</f>
        <v>11</v>
      </c>
      <c r="AO48" t="e">
        <f t="shared" ref="AO48" si="2409">AL48+1</f>
        <v>#VALUE!</v>
      </c>
      <c r="AP48">
        <f t="shared" ref="AP48" si="2410">AM48+1</f>
        <v>11</v>
      </c>
      <c r="AQ48">
        <f t="shared" ref="AQ48" si="2411">AN48+1</f>
        <v>12</v>
      </c>
      <c r="AR48" t="e">
        <f t="shared" ref="AR48" si="2412">AO48+1</f>
        <v>#VALUE!</v>
      </c>
      <c r="AS48">
        <f t="shared" ref="AS48" si="2413">AP48+1</f>
        <v>12</v>
      </c>
      <c r="AT48">
        <f t="shared" ref="AT48" si="2414">AQ48+1</f>
        <v>13</v>
      </c>
      <c r="AU48" t="e">
        <f t="shared" ref="AU48" si="2415">AR48+1</f>
        <v>#VALUE!</v>
      </c>
      <c r="AV48">
        <f t="shared" ref="AV48" si="2416">AS48+1</f>
        <v>13</v>
      </c>
      <c r="AW48">
        <f t="shared" ref="AW48" si="2417">AT48+1</f>
        <v>14</v>
      </c>
      <c r="AX48" t="e">
        <f t="shared" ref="AX48" si="2418">AU48+1</f>
        <v>#VALUE!</v>
      </c>
      <c r="AY48">
        <f t="shared" ref="AY48" si="2419">AV48+1</f>
        <v>14</v>
      </c>
      <c r="AZ48">
        <f t="shared" ref="AZ48" si="2420">AW48+1</f>
        <v>15</v>
      </c>
      <c r="BA48" s="50" t="e">
        <f t="shared" ref="BA48" si="2421">AX48+1</f>
        <v>#VALUE!</v>
      </c>
      <c r="BB48">
        <f t="shared" ref="BB48" si="2422">AY48+1</f>
        <v>15</v>
      </c>
      <c r="BC48">
        <f t="shared" ref="BC48" si="2423">AZ48+1</f>
        <v>16</v>
      </c>
      <c r="BD48" t="e">
        <f t="shared" ref="BD48" si="2424">BA48+1</f>
        <v>#VALUE!</v>
      </c>
      <c r="BE48">
        <f t="shared" ref="BE48" si="2425">BB48+1</f>
        <v>16</v>
      </c>
      <c r="BF48">
        <f t="shared" ref="BF48" si="2426">BC48+1</f>
        <v>17</v>
      </c>
      <c r="BG48" t="e">
        <f t="shared" ref="BG48" si="2427">BD48+1</f>
        <v>#VALUE!</v>
      </c>
      <c r="BH48">
        <f t="shared" ref="BH48" si="2428">BE48+1</f>
        <v>17</v>
      </c>
      <c r="BI48">
        <f t="shared" ref="BI48" si="2429">BF48+1</f>
        <v>18</v>
      </c>
      <c r="BJ48" t="e">
        <f t="shared" ref="BJ48" si="2430">BG48+1</f>
        <v>#VALUE!</v>
      </c>
      <c r="BK48">
        <f t="shared" ref="BK48" si="2431">BH48+1</f>
        <v>18</v>
      </c>
      <c r="BL48">
        <f t="shared" ref="BL48" si="2432">BI48+1</f>
        <v>19</v>
      </c>
      <c r="BM48" t="e">
        <f t="shared" ref="BM48" si="2433">BJ48+1</f>
        <v>#VALUE!</v>
      </c>
      <c r="BN48">
        <f t="shared" ref="BN48" si="2434">BK48+1</f>
        <v>19</v>
      </c>
      <c r="BO48">
        <f t="shared" ref="BO48" si="2435">BL48+1</f>
        <v>20</v>
      </c>
      <c r="BP48" t="e">
        <f t="shared" ref="BP48" si="2436">BM48+1</f>
        <v>#VALUE!</v>
      </c>
    </row>
    <row r="49" spans="1:68">
      <c r="A49" t="s">
        <v>183</v>
      </c>
      <c r="B49" t="s">
        <v>184</v>
      </c>
      <c r="C49" t="s">
        <v>286</v>
      </c>
      <c r="D49" s="57">
        <v>-4</v>
      </c>
      <c r="E49" s="62">
        <v>0</v>
      </c>
      <c r="F49" s="62">
        <f>E49-1</f>
        <v>-1</v>
      </c>
      <c r="G49" s="62">
        <f>E49</f>
        <v>0</v>
      </c>
      <c r="H49" s="62">
        <f>E49-1</f>
        <v>-1</v>
      </c>
      <c r="I49" s="62">
        <f t="shared" ref="I49" si="2437">F49-1</f>
        <v>-2</v>
      </c>
      <c r="J49" s="62">
        <f t="shared" ref="J49" si="2438">G49-1</f>
        <v>-1</v>
      </c>
      <c r="K49" s="62">
        <f t="shared" ref="K49" si="2439">H49-1</f>
        <v>-2</v>
      </c>
      <c r="L49" s="62">
        <f t="shared" ref="L49" si="2440">I49-1</f>
        <v>-3</v>
      </c>
      <c r="M49" s="62">
        <f t="shared" ref="M49" si="2441">J49-1</f>
        <v>-2</v>
      </c>
      <c r="N49" s="62">
        <f t="shared" ref="N49" si="2442">K49-1</f>
        <v>-3</v>
      </c>
      <c r="O49" s="62">
        <f t="shared" ref="O49" si="2443">L49-1</f>
        <v>-4</v>
      </c>
      <c r="P49" s="62">
        <f t="shared" ref="P49" si="2444">M49-1</f>
        <v>-3</v>
      </c>
      <c r="Q49" t="s">
        <v>175</v>
      </c>
      <c r="R49">
        <f t="shared" ref="R49" si="2445">O49-1</f>
        <v>-5</v>
      </c>
      <c r="S49">
        <f t="shared" ref="S49" si="2446">P49-1</f>
        <v>-4</v>
      </c>
      <c r="T49" t="e">
        <f t="shared" ref="T49" si="2447">Q49-1</f>
        <v>#VALUE!</v>
      </c>
      <c r="U49" s="50">
        <f t="shared" ref="U49" si="2448">R49-1</f>
        <v>-6</v>
      </c>
      <c r="V49">
        <f t="shared" ref="V49" si="2449">S49-1</f>
        <v>-5</v>
      </c>
      <c r="W49" t="e">
        <f t="shared" ref="W49" si="2450">T49-1</f>
        <v>#VALUE!</v>
      </c>
      <c r="X49">
        <f t="shared" ref="X49" si="2451">U49-1</f>
        <v>-7</v>
      </c>
      <c r="Y49">
        <f t="shared" ref="Y49" si="2452">V49-1</f>
        <v>-6</v>
      </c>
      <c r="Z49" t="e">
        <f t="shared" ref="Z49" si="2453">W49-1</f>
        <v>#VALUE!</v>
      </c>
      <c r="AA49">
        <f t="shared" ref="AA49" si="2454">X49-1</f>
        <v>-8</v>
      </c>
      <c r="AB49">
        <f t="shared" ref="AB49" si="2455">Y49-1</f>
        <v>-7</v>
      </c>
      <c r="AC49" t="e">
        <f t="shared" ref="AC49" si="2456">Z49-1</f>
        <v>#VALUE!</v>
      </c>
      <c r="AD49">
        <f t="shared" ref="AD49" si="2457">AA49-1</f>
        <v>-9</v>
      </c>
      <c r="AE49">
        <f t="shared" ref="AE49" si="2458">AB49-1</f>
        <v>-8</v>
      </c>
      <c r="AF49" t="e">
        <f t="shared" ref="AF49" si="2459">AC49-1</f>
        <v>#VALUE!</v>
      </c>
      <c r="AG49">
        <f t="shared" ref="AG49" si="2460">AD49-1</f>
        <v>-10</v>
      </c>
      <c r="AH49">
        <f t="shared" ref="AH49" si="2461">AE49-1</f>
        <v>-9</v>
      </c>
      <c r="AI49" t="e">
        <f t="shared" ref="AI49" si="2462">AF49-1</f>
        <v>#VALUE!</v>
      </c>
      <c r="AJ49">
        <f t="shared" ref="AJ49" si="2463">AG49-1</f>
        <v>-11</v>
      </c>
      <c r="AK49" s="50">
        <f t="shared" ref="AK49" si="2464">AH49-1</f>
        <v>-10</v>
      </c>
      <c r="AL49" t="e">
        <f t="shared" ref="AL49" si="2465">AI49-1</f>
        <v>#VALUE!</v>
      </c>
      <c r="AM49">
        <f t="shared" ref="AM49" si="2466">AJ49-1</f>
        <v>-12</v>
      </c>
      <c r="AN49">
        <f t="shared" ref="AN49" si="2467">AK49-1</f>
        <v>-11</v>
      </c>
      <c r="AO49" t="e">
        <f t="shared" ref="AO49" si="2468">AL49-1</f>
        <v>#VALUE!</v>
      </c>
      <c r="AP49">
        <f t="shared" ref="AP49" si="2469">AM49-1</f>
        <v>-13</v>
      </c>
      <c r="AQ49">
        <f t="shared" ref="AQ49" si="2470">AN49-1</f>
        <v>-12</v>
      </c>
      <c r="AR49" t="e">
        <f t="shared" ref="AR49" si="2471">AO49-1</f>
        <v>#VALUE!</v>
      </c>
      <c r="AS49">
        <f t="shared" ref="AS49" si="2472">AP49-1</f>
        <v>-14</v>
      </c>
      <c r="AT49">
        <f t="shared" ref="AT49" si="2473">AQ49-1</f>
        <v>-13</v>
      </c>
      <c r="AU49" t="e">
        <f t="shared" ref="AU49" si="2474">AR49-1</f>
        <v>#VALUE!</v>
      </c>
      <c r="AV49">
        <f t="shared" ref="AV49" si="2475">AS49-1</f>
        <v>-15</v>
      </c>
      <c r="AW49">
        <f t="shared" ref="AW49" si="2476">AT49-1</f>
        <v>-14</v>
      </c>
      <c r="AX49" t="e">
        <f t="shared" ref="AX49" si="2477">AU49-1</f>
        <v>#VALUE!</v>
      </c>
      <c r="AY49">
        <f t="shared" ref="AY49" si="2478">AV49-1</f>
        <v>-16</v>
      </c>
      <c r="AZ49">
        <f t="shared" ref="AZ49" si="2479">AW49-1</f>
        <v>-15</v>
      </c>
      <c r="BA49" s="50" t="e">
        <f t="shared" ref="BA49" si="2480">AX49-1</f>
        <v>#VALUE!</v>
      </c>
      <c r="BB49">
        <f t="shared" ref="BB49" si="2481">AY49-1</f>
        <v>-17</v>
      </c>
      <c r="BC49">
        <f t="shared" ref="BC49" si="2482">AZ49-1</f>
        <v>-16</v>
      </c>
      <c r="BD49" t="e">
        <f t="shared" ref="BD49" si="2483">BA49-1</f>
        <v>#VALUE!</v>
      </c>
      <c r="BE49">
        <f t="shared" ref="BE49" si="2484">BB49-1</f>
        <v>-18</v>
      </c>
      <c r="BF49">
        <f t="shared" ref="BF49" si="2485">BC49-1</f>
        <v>-17</v>
      </c>
      <c r="BG49" t="e">
        <f t="shared" ref="BG49" si="2486">BD49-1</f>
        <v>#VALUE!</v>
      </c>
      <c r="BH49">
        <f t="shared" ref="BH49" si="2487">BE49-1</f>
        <v>-19</v>
      </c>
      <c r="BI49">
        <f t="shared" ref="BI49" si="2488">BF49-1</f>
        <v>-18</v>
      </c>
      <c r="BJ49" t="e">
        <f t="shared" ref="BJ49" si="2489">BG49-1</f>
        <v>#VALUE!</v>
      </c>
      <c r="BK49">
        <f t="shared" ref="BK49" si="2490">BH49-1</f>
        <v>-20</v>
      </c>
      <c r="BL49">
        <f t="shared" ref="BL49" si="2491">BI49-1</f>
        <v>-19</v>
      </c>
      <c r="BM49" t="e">
        <f t="shared" ref="BM49" si="2492">BJ49-1</f>
        <v>#VALUE!</v>
      </c>
      <c r="BN49">
        <f t="shared" ref="BN49" si="2493">BK49-1</f>
        <v>-21</v>
      </c>
      <c r="BO49">
        <f t="shared" ref="BO49" si="2494">BL49-1</f>
        <v>-20</v>
      </c>
      <c r="BP49" t="e">
        <f t="shared" ref="BP49" si="2495">BM49-1</f>
        <v>#VALUE!</v>
      </c>
    </row>
    <row r="50" spans="1:68">
      <c r="A50" t="s">
        <v>183</v>
      </c>
      <c r="B50" t="s">
        <v>184</v>
      </c>
      <c r="C50" t="s">
        <v>287</v>
      </c>
      <c r="D50" s="57">
        <v>4</v>
      </c>
      <c r="E50" s="62">
        <v>0</v>
      </c>
      <c r="F50" s="62">
        <f>E50+2</f>
        <v>2</v>
      </c>
      <c r="G50" s="62">
        <f>F50-1</f>
        <v>1</v>
      </c>
      <c r="H50" s="62">
        <f>E50+1</f>
        <v>1</v>
      </c>
      <c r="I50" s="62">
        <f t="shared" ref="I50" si="2496">F50+1</f>
        <v>3</v>
      </c>
      <c r="J50" s="62">
        <f t="shared" ref="J50" si="2497">G50+1</f>
        <v>2</v>
      </c>
      <c r="K50" s="62">
        <f t="shared" ref="K50" si="2498">H50+1</f>
        <v>2</v>
      </c>
      <c r="L50" s="62">
        <f t="shared" ref="L50" si="2499">I50+1</f>
        <v>4</v>
      </c>
      <c r="M50" s="62">
        <f t="shared" ref="M50" si="2500">J50+1</f>
        <v>3</v>
      </c>
      <c r="N50" s="62">
        <f t="shared" ref="N50" si="2501">K50+1</f>
        <v>3</v>
      </c>
      <c r="O50" s="62">
        <f t="shared" ref="O50" si="2502">L50+1</f>
        <v>5</v>
      </c>
      <c r="P50" s="62">
        <f t="shared" ref="P50" si="2503">M50+1</f>
        <v>4</v>
      </c>
      <c r="Q50" t="s">
        <v>175</v>
      </c>
      <c r="R50">
        <f t="shared" ref="R50" si="2504">O50+1</f>
        <v>6</v>
      </c>
      <c r="S50">
        <f t="shared" ref="S50" si="2505">P50+1</f>
        <v>5</v>
      </c>
      <c r="T50" t="e">
        <f t="shared" ref="T50" si="2506">Q50+1</f>
        <v>#VALUE!</v>
      </c>
      <c r="U50" s="50">
        <f t="shared" ref="U50" si="2507">R50+1</f>
        <v>7</v>
      </c>
      <c r="V50">
        <f t="shared" ref="V50" si="2508">S50+1</f>
        <v>6</v>
      </c>
      <c r="W50" t="e">
        <f t="shared" ref="W50" si="2509">T50+1</f>
        <v>#VALUE!</v>
      </c>
      <c r="X50">
        <f t="shared" ref="X50" si="2510">U50+1</f>
        <v>8</v>
      </c>
      <c r="Y50">
        <f t="shared" ref="Y50" si="2511">V50+1</f>
        <v>7</v>
      </c>
      <c r="Z50" t="e">
        <f t="shared" ref="Z50" si="2512">W50+1</f>
        <v>#VALUE!</v>
      </c>
      <c r="AA50">
        <f t="shared" ref="AA50" si="2513">X50+1</f>
        <v>9</v>
      </c>
      <c r="AB50">
        <f t="shared" ref="AB50" si="2514">Y50+1</f>
        <v>8</v>
      </c>
      <c r="AC50" t="e">
        <f t="shared" ref="AC50" si="2515">Z50+1</f>
        <v>#VALUE!</v>
      </c>
      <c r="AD50">
        <f t="shared" ref="AD50" si="2516">AA50+1</f>
        <v>10</v>
      </c>
      <c r="AE50">
        <f t="shared" ref="AE50" si="2517">AB50+1</f>
        <v>9</v>
      </c>
      <c r="AF50" t="e">
        <f t="shared" ref="AF50" si="2518">AC50+1</f>
        <v>#VALUE!</v>
      </c>
      <c r="AG50">
        <f t="shared" ref="AG50" si="2519">AD50+1</f>
        <v>11</v>
      </c>
      <c r="AH50">
        <f t="shared" ref="AH50" si="2520">AE50+1</f>
        <v>10</v>
      </c>
      <c r="AI50" t="e">
        <f t="shared" ref="AI50" si="2521">AF50+1</f>
        <v>#VALUE!</v>
      </c>
      <c r="AJ50">
        <f t="shared" ref="AJ50" si="2522">AG50+1</f>
        <v>12</v>
      </c>
      <c r="AK50" s="50">
        <f t="shared" ref="AK50" si="2523">AH50+1</f>
        <v>11</v>
      </c>
      <c r="AL50" t="e">
        <f t="shared" ref="AL50" si="2524">AI50+1</f>
        <v>#VALUE!</v>
      </c>
      <c r="AM50">
        <f t="shared" ref="AM50" si="2525">AJ50+1</f>
        <v>13</v>
      </c>
      <c r="AN50">
        <f t="shared" ref="AN50" si="2526">AK50+1</f>
        <v>12</v>
      </c>
      <c r="AO50" t="e">
        <f t="shared" ref="AO50" si="2527">AL50+1</f>
        <v>#VALUE!</v>
      </c>
      <c r="AP50">
        <f t="shared" ref="AP50" si="2528">AM50+1</f>
        <v>14</v>
      </c>
      <c r="AQ50">
        <f t="shared" ref="AQ50" si="2529">AN50+1</f>
        <v>13</v>
      </c>
      <c r="AR50" t="e">
        <f t="shared" ref="AR50" si="2530">AO50+1</f>
        <v>#VALUE!</v>
      </c>
      <c r="AS50">
        <f t="shared" ref="AS50" si="2531">AP50+1</f>
        <v>15</v>
      </c>
      <c r="AT50">
        <f t="shared" ref="AT50" si="2532">AQ50+1</f>
        <v>14</v>
      </c>
      <c r="AU50" t="e">
        <f t="shared" ref="AU50" si="2533">AR50+1</f>
        <v>#VALUE!</v>
      </c>
      <c r="AV50">
        <f t="shared" ref="AV50" si="2534">AS50+1</f>
        <v>16</v>
      </c>
      <c r="AW50">
        <f t="shared" ref="AW50" si="2535">AT50+1</f>
        <v>15</v>
      </c>
      <c r="AX50" t="e">
        <f t="shared" ref="AX50" si="2536">AU50+1</f>
        <v>#VALUE!</v>
      </c>
      <c r="AY50">
        <f t="shared" ref="AY50" si="2537">AV50+1</f>
        <v>17</v>
      </c>
      <c r="AZ50">
        <f t="shared" ref="AZ50" si="2538">AW50+1</f>
        <v>16</v>
      </c>
      <c r="BA50" s="50" t="e">
        <f t="shared" ref="BA50" si="2539">AX50+1</f>
        <v>#VALUE!</v>
      </c>
      <c r="BB50">
        <f t="shared" ref="BB50" si="2540">AY50+1</f>
        <v>18</v>
      </c>
      <c r="BC50">
        <f t="shared" ref="BC50" si="2541">AZ50+1</f>
        <v>17</v>
      </c>
      <c r="BD50" t="e">
        <f t="shared" ref="BD50" si="2542">BA50+1</f>
        <v>#VALUE!</v>
      </c>
      <c r="BE50">
        <f t="shared" ref="BE50" si="2543">BB50+1</f>
        <v>19</v>
      </c>
      <c r="BF50">
        <f t="shared" ref="BF50" si="2544">BC50+1</f>
        <v>18</v>
      </c>
      <c r="BG50" t="e">
        <f t="shared" ref="BG50" si="2545">BD50+1</f>
        <v>#VALUE!</v>
      </c>
      <c r="BH50">
        <f t="shared" ref="BH50" si="2546">BE50+1</f>
        <v>20</v>
      </c>
      <c r="BI50">
        <f t="shared" ref="BI50" si="2547">BF50+1</f>
        <v>19</v>
      </c>
      <c r="BJ50" t="e">
        <f t="shared" ref="BJ50" si="2548">BG50+1</f>
        <v>#VALUE!</v>
      </c>
      <c r="BK50">
        <f t="shared" ref="BK50" si="2549">BH50+1</f>
        <v>21</v>
      </c>
      <c r="BL50">
        <f t="shared" ref="BL50" si="2550">BI50+1</f>
        <v>20</v>
      </c>
      <c r="BM50" t="e">
        <f t="shared" ref="BM50" si="2551">BJ50+1</f>
        <v>#VALUE!</v>
      </c>
      <c r="BN50">
        <f t="shared" ref="BN50" si="2552">BK50+1</f>
        <v>22</v>
      </c>
      <c r="BO50">
        <f t="shared" ref="BO50" si="2553">BL50+1</f>
        <v>21</v>
      </c>
      <c r="BP50" t="e">
        <f t="shared" ref="BP50" si="2554">BM50+1</f>
        <v>#VALUE!</v>
      </c>
    </row>
    <row r="51" spans="1:68">
      <c r="A51" t="s">
        <v>183</v>
      </c>
      <c r="B51" t="s">
        <v>184</v>
      </c>
      <c r="C51" t="s">
        <v>288</v>
      </c>
      <c r="D51" s="57">
        <v>-4</v>
      </c>
      <c r="E51" s="62">
        <v>0</v>
      </c>
      <c r="F51" s="62">
        <f>E51+2</f>
        <v>2</v>
      </c>
      <c r="G51" s="62">
        <f>F51-1</f>
        <v>1</v>
      </c>
      <c r="H51" s="62">
        <f>E51-1</f>
        <v>-1</v>
      </c>
      <c r="I51" s="62">
        <f t="shared" ref="I51" si="2555">F51-1</f>
        <v>1</v>
      </c>
      <c r="J51" s="62">
        <f t="shared" ref="J51" si="2556">G51-1</f>
        <v>0</v>
      </c>
      <c r="K51" s="62">
        <f t="shared" ref="K51" si="2557">H51-1</f>
        <v>-2</v>
      </c>
      <c r="L51" s="62">
        <f t="shared" ref="L51" si="2558">I51-1</f>
        <v>0</v>
      </c>
      <c r="M51" s="62">
        <f t="shared" ref="M51" si="2559">J51-1</f>
        <v>-1</v>
      </c>
      <c r="N51" s="62">
        <f t="shared" ref="N51" si="2560">K51-1</f>
        <v>-3</v>
      </c>
      <c r="O51" s="62">
        <f t="shared" ref="O51" si="2561">L51-1</f>
        <v>-1</v>
      </c>
      <c r="P51" s="62">
        <f t="shared" ref="P51" si="2562">M51-1</f>
        <v>-2</v>
      </c>
      <c r="Q51" t="s">
        <v>175</v>
      </c>
      <c r="R51">
        <f t="shared" ref="R51" si="2563">O51-1</f>
        <v>-2</v>
      </c>
      <c r="S51">
        <f t="shared" ref="S51" si="2564">P51-1</f>
        <v>-3</v>
      </c>
      <c r="T51" t="e">
        <f t="shared" ref="T51" si="2565">Q51-1</f>
        <v>#VALUE!</v>
      </c>
      <c r="U51" s="50">
        <f t="shared" ref="U51" si="2566">R51-1</f>
        <v>-3</v>
      </c>
      <c r="V51">
        <f t="shared" ref="V51" si="2567">S51-1</f>
        <v>-4</v>
      </c>
      <c r="W51" t="e">
        <f t="shared" ref="W51" si="2568">T51-1</f>
        <v>#VALUE!</v>
      </c>
      <c r="X51">
        <f t="shared" ref="X51" si="2569">U51-1</f>
        <v>-4</v>
      </c>
      <c r="Y51">
        <f t="shared" ref="Y51" si="2570">V51-1</f>
        <v>-5</v>
      </c>
      <c r="Z51" t="e">
        <f t="shared" ref="Z51" si="2571">W51-1</f>
        <v>#VALUE!</v>
      </c>
      <c r="AA51">
        <f t="shared" ref="AA51" si="2572">X51-1</f>
        <v>-5</v>
      </c>
      <c r="AB51">
        <f t="shared" ref="AB51" si="2573">Y51-1</f>
        <v>-6</v>
      </c>
      <c r="AC51" t="e">
        <f t="shared" ref="AC51" si="2574">Z51-1</f>
        <v>#VALUE!</v>
      </c>
      <c r="AD51">
        <f t="shared" ref="AD51" si="2575">AA51-1</f>
        <v>-6</v>
      </c>
      <c r="AE51">
        <f t="shared" ref="AE51" si="2576">AB51-1</f>
        <v>-7</v>
      </c>
      <c r="AF51" t="e">
        <f t="shared" ref="AF51" si="2577">AC51-1</f>
        <v>#VALUE!</v>
      </c>
      <c r="AG51">
        <f t="shared" ref="AG51" si="2578">AD51-1</f>
        <v>-7</v>
      </c>
      <c r="AH51">
        <f t="shared" ref="AH51" si="2579">AE51-1</f>
        <v>-8</v>
      </c>
      <c r="AI51" t="e">
        <f t="shared" ref="AI51" si="2580">AF51-1</f>
        <v>#VALUE!</v>
      </c>
      <c r="AJ51">
        <f t="shared" ref="AJ51" si="2581">AG51-1</f>
        <v>-8</v>
      </c>
      <c r="AK51" s="50">
        <f t="shared" ref="AK51" si="2582">AH51-1</f>
        <v>-9</v>
      </c>
      <c r="AL51" t="e">
        <f t="shared" ref="AL51" si="2583">AI51-1</f>
        <v>#VALUE!</v>
      </c>
      <c r="AM51">
        <f t="shared" ref="AM51" si="2584">AJ51-1</f>
        <v>-9</v>
      </c>
      <c r="AN51">
        <f t="shared" ref="AN51" si="2585">AK51-1</f>
        <v>-10</v>
      </c>
      <c r="AO51" t="e">
        <f t="shared" ref="AO51" si="2586">AL51-1</f>
        <v>#VALUE!</v>
      </c>
      <c r="AP51">
        <f t="shared" ref="AP51" si="2587">AM51-1</f>
        <v>-10</v>
      </c>
      <c r="AQ51">
        <f t="shared" ref="AQ51" si="2588">AN51-1</f>
        <v>-11</v>
      </c>
      <c r="AR51" t="e">
        <f t="shared" ref="AR51" si="2589">AO51-1</f>
        <v>#VALUE!</v>
      </c>
      <c r="AS51">
        <f t="shared" ref="AS51" si="2590">AP51-1</f>
        <v>-11</v>
      </c>
      <c r="AT51">
        <f t="shared" ref="AT51" si="2591">AQ51-1</f>
        <v>-12</v>
      </c>
      <c r="AU51" t="e">
        <f t="shared" ref="AU51" si="2592">AR51-1</f>
        <v>#VALUE!</v>
      </c>
      <c r="AV51">
        <f t="shared" ref="AV51" si="2593">AS51-1</f>
        <v>-12</v>
      </c>
      <c r="AW51">
        <f t="shared" ref="AW51" si="2594">AT51-1</f>
        <v>-13</v>
      </c>
      <c r="AX51" t="e">
        <f t="shared" ref="AX51" si="2595">AU51-1</f>
        <v>#VALUE!</v>
      </c>
      <c r="AY51">
        <f t="shared" ref="AY51" si="2596">AV51-1</f>
        <v>-13</v>
      </c>
      <c r="AZ51">
        <f t="shared" ref="AZ51" si="2597">AW51-1</f>
        <v>-14</v>
      </c>
      <c r="BA51" s="50" t="e">
        <f t="shared" ref="BA51" si="2598">AX51-1</f>
        <v>#VALUE!</v>
      </c>
      <c r="BB51">
        <f t="shared" ref="BB51" si="2599">AY51-1</f>
        <v>-14</v>
      </c>
      <c r="BC51">
        <f t="shared" ref="BC51" si="2600">AZ51-1</f>
        <v>-15</v>
      </c>
      <c r="BD51" t="e">
        <f t="shared" ref="BD51" si="2601">BA51-1</f>
        <v>#VALUE!</v>
      </c>
      <c r="BE51">
        <f t="shared" ref="BE51" si="2602">BB51-1</f>
        <v>-15</v>
      </c>
      <c r="BF51">
        <f t="shared" ref="BF51" si="2603">BC51-1</f>
        <v>-16</v>
      </c>
      <c r="BG51" t="e">
        <f t="shared" ref="BG51" si="2604">BD51-1</f>
        <v>#VALUE!</v>
      </c>
      <c r="BH51">
        <f t="shared" ref="BH51" si="2605">BE51-1</f>
        <v>-16</v>
      </c>
      <c r="BI51">
        <f t="shared" ref="BI51" si="2606">BF51-1</f>
        <v>-17</v>
      </c>
      <c r="BJ51" t="e">
        <f t="shared" ref="BJ51" si="2607">BG51-1</f>
        <v>#VALUE!</v>
      </c>
      <c r="BK51">
        <f t="shared" ref="BK51" si="2608">BH51-1</f>
        <v>-17</v>
      </c>
      <c r="BL51">
        <f t="shared" ref="BL51" si="2609">BI51-1</f>
        <v>-18</v>
      </c>
      <c r="BM51" t="e">
        <f t="shared" ref="BM51" si="2610">BJ51-1</f>
        <v>#VALUE!</v>
      </c>
      <c r="BN51">
        <f t="shared" ref="BN51" si="2611">BK51-1</f>
        <v>-18</v>
      </c>
      <c r="BO51">
        <f t="shared" ref="BO51" si="2612">BL51-1</f>
        <v>-19</v>
      </c>
      <c r="BP51" t="e">
        <f t="shared" ref="BP51" si="2613">BM51-1</f>
        <v>#VALUE!</v>
      </c>
    </row>
    <row r="52" spans="1:68">
      <c r="A52" t="s">
        <v>183</v>
      </c>
      <c r="B52" t="s">
        <v>184</v>
      </c>
      <c r="C52" t="s">
        <v>289</v>
      </c>
      <c r="D52" s="57">
        <v>4</v>
      </c>
      <c r="E52" s="62">
        <v>0</v>
      </c>
      <c r="F52" s="62">
        <f>E52-2</f>
        <v>-2</v>
      </c>
      <c r="G52" s="62">
        <f>F52+1</f>
        <v>-1</v>
      </c>
      <c r="H52" s="62">
        <f>E52+1</f>
        <v>1</v>
      </c>
      <c r="I52" s="62">
        <f t="shared" ref="I52" si="2614">F52+1</f>
        <v>-1</v>
      </c>
      <c r="J52" s="62">
        <f t="shared" ref="J52" si="2615">G52+1</f>
        <v>0</v>
      </c>
      <c r="K52" s="62">
        <f t="shared" ref="K52" si="2616">H52+1</f>
        <v>2</v>
      </c>
      <c r="L52" s="62">
        <f t="shared" ref="L52" si="2617">I52+1</f>
        <v>0</v>
      </c>
      <c r="M52" s="62">
        <f t="shared" ref="M52" si="2618">J52+1</f>
        <v>1</v>
      </c>
      <c r="N52" s="62">
        <f t="shared" ref="N52" si="2619">K52+1</f>
        <v>3</v>
      </c>
      <c r="O52" s="62">
        <f t="shared" ref="O52" si="2620">L52+1</f>
        <v>1</v>
      </c>
      <c r="P52" s="62">
        <f t="shared" ref="P52" si="2621">M52+1</f>
        <v>2</v>
      </c>
      <c r="Q52" t="s">
        <v>175</v>
      </c>
      <c r="R52">
        <f t="shared" ref="R52" si="2622">O52+1</f>
        <v>2</v>
      </c>
      <c r="S52">
        <f t="shared" ref="S52" si="2623">P52+1</f>
        <v>3</v>
      </c>
      <c r="T52" t="e">
        <f t="shared" ref="T52" si="2624">Q52+1</f>
        <v>#VALUE!</v>
      </c>
      <c r="U52" s="50">
        <f t="shared" ref="U52" si="2625">R52+1</f>
        <v>3</v>
      </c>
      <c r="V52">
        <f t="shared" ref="V52" si="2626">S52+1</f>
        <v>4</v>
      </c>
      <c r="W52" t="e">
        <f t="shared" ref="W52" si="2627">T52+1</f>
        <v>#VALUE!</v>
      </c>
      <c r="X52">
        <f t="shared" ref="X52" si="2628">U52+1</f>
        <v>4</v>
      </c>
      <c r="Y52">
        <f t="shared" ref="Y52" si="2629">V52+1</f>
        <v>5</v>
      </c>
      <c r="Z52" t="e">
        <f t="shared" ref="Z52" si="2630">W52+1</f>
        <v>#VALUE!</v>
      </c>
      <c r="AA52">
        <f t="shared" ref="AA52" si="2631">X52+1</f>
        <v>5</v>
      </c>
      <c r="AB52">
        <f t="shared" ref="AB52" si="2632">Y52+1</f>
        <v>6</v>
      </c>
      <c r="AC52" t="e">
        <f t="shared" ref="AC52" si="2633">Z52+1</f>
        <v>#VALUE!</v>
      </c>
      <c r="AD52">
        <f t="shared" ref="AD52" si="2634">AA52+1</f>
        <v>6</v>
      </c>
      <c r="AE52">
        <f t="shared" ref="AE52" si="2635">AB52+1</f>
        <v>7</v>
      </c>
      <c r="AF52" t="e">
        <f t="shared" ref="AF52" si="2636">AC52+1</f>
        <v>#VALUE!</v>
      </c>
      <c r="AG52">
        <f t="shared" ref="AG52" si="2637">AD52+1</f>
        <v>7</v>
      </c>
      <c r="AH52">
        <f t="shared" ref="AH52" si="2638">AE52+1</f>
        <v>8</v>
      </c>
      <c r="AI52" t="e">
        <f t="shared" ref="AI52" si="2639">AF52+1</f>
        <v>#VALUE!</v>
      </c>
      <c r="AJ52">
        <f t="shared" ref="AJ52" si="2640">AG52+1</f>
        <v>8</v>
      </c>
      <c r="AK52" s="50">
        <f t="shared" ref="AK52" si="2641">AH52+1</f>
        <v>9</v>
      </c>
      <c r="AL52" t="e">
        <f t="shared" ref="AL52" si="2642">AI52+1</f>
        <v>#VALUE!</v>
      </c>
      <c r="AM52">
        <f t="shared" ref="AM52" si="2643">AJ52+1</f>
        <v>9</v>
      </c>
      <c r="AN52">
        <f t="shared" ref="AN52" si="2644">AK52+1</f>
        <v>10</v>
      </c>
      <c r="AO52" t="e">
        <f t="shared" ref="AO52" si="2645">AL52+1</f>
        <v>#VALUE!</v>
      </c>
      <c r="AP52">
        <f t="shared" ref="AP52" si="2646">AM52+1</f>
        <v>10</v>
      </c>
      <c r="AQ52">
        <f t="shared" ref="AQ52" si="2647">AN52+1</f>
        <v>11</v>
      </c>
      <c r="AR52" t="e">
        <f t="shared" ref="AR52" si="2648">AO52+1</f>
        <v>#VALUE!</v>
      </c>
      <c r="AS52">
        <f t="shared" ref="AS52" si="2649">AP52+1</f>
        <v>11</v>
      </c>
      <c r="AT52">
        <f t="shared" ref="AT52" si="2650">AQ52+1</f>
        <v>12</v>
      </c>
      <c r="AU52" t="e">
        <f t="shared" ref="AU52" si="2651">AR52+1</f>
        <v>#VALUE!</v>
      </c>
      <c r="AV52">
        <f t="shared" ref="AV52" si="2652">AS52+1</f>
        <v>12</v>
      </c>
      <c r="AW52">
        <f t="shared" ref="AW52" si="2653">AT52+1</f>
        <v>13</v>
      </c>
      <c r="AX52" t="e">
        <f t="shared" ref="AX52" si="2654">AU52+1</f>
        <v>#VALUE!</v>
      </c>
      <c r="AY52">
        <f t="shared" ref="AY52" si="2655">AV52+1</f>
        <v>13</v>
      </c>
      <c r="AZ52">
        <f t="shared" ref="AZ52" si="2656">AW52+1</f>
        <v>14</v>
      </c>
      <c r="BA52" s="50" t="e">
        <f t="shared" ref="BA52" si="2657">AX52+1</f>
        <v>#VALUE!</v>
      </c>
      <c r="BB52">
        <f t="shared" ref="BB52" si="2658">AY52+1</f>
        <v>14</v>
      </c>
      <c r="BC52">
        <f t="shared" ref="BC52" si="2659">AZ52+1</f>
        <v>15</v>
      </c>
      <c r="BD52" t="e">
        <f t="shared" ref="BD52" si="2660">BA52+1</f>
        <v>#VALUE!</v>
      </c>
      <c r="BE52">
        <f t="shared" ref="BE52" si="2661">BB52+1</f>
        <v>15</v>
      </c>
      <c r="BF52">
        <f t="shared" ref="BF52" si="2662">BC52+1</f>
        <v>16</v>
      </c>
      <c r="BG52" t="e">
        <f t="shared" ref="BG52" si="2663">BD52+1</f>
        <v>#VALUE!</v>
      </c>
      <c r="BH52">
        <f t="shared" ref="BH52" si="2664">BE52+1</f>
        <v>16</v>
      </c>
      <c r="BI52">
        <f t="shared" ref="BI52" si="2665">BF52+1</f>
        <v>17</v>
      </c>
      <c r="BJ52" t="e">
        <f t="shared" ref="BJ52" si="2666">BG52+1</f>
        <v>#VALUE!</v>
      </c>
      <c r="BK52">
        <f t="shared" ref="BK52" si="2667">BH52+1</f>
        <v>17</v>
      </c>
      <c r="BL52">
        <f t="shared" ref="BL52" si="2668">BI52+1</f>
        <v>18</v>
      </c>
      <c r="BM52" t="e">
        <f t="shared" ref="BM52" si="2669">BJ52+1</f>
        <v>#VALUE!</v>
      </c>
      <c r="BN52">
        <f t="shared" ref="BN52" si="2670">BK52+1</f>
        <v>18</v>
      </c>
      <c r="BO52">
        <f t="shared" ref="BO52" si="2671">BL52+1</f>
        <v>19</v>
      </c>
      <c r="BP52" t="e">
        <f t="shared" ref="BP52" si="2672">BM52+1</f>
        <v>#VALUE!</v>
      </c>
    </row>
    <row r="53" spans="1:68">
      <c r="A53" t="s">
        <v>183</v>
      </c>
      <c r="B53" t="s">
        <v>184</v>
      </c>
      <c r="C53" t="s">
        <v>290</v>
      </c>
      <c r="D53" s="57">
        <v>-4</v>
      </c>
      <c r="E53" s="62">
        <v>0</v>
      </c>
      <c r="F53" s="62">
        <f>E53-2</f>
        <v>-2</v>
      </c>
      <c r="G53" s="62">
        <f>F53+1</f>
        <v>-1</v>
      </c>
      <c r="H53" s="62">
        <f>E53-1</f>
        <v>-1</v>
      </c>
      <c r="I53" s="62">
        <f t="shared" ref="I53" si="2673">F53-1</f>
        <v>-3</v>
      </c>
      <c r="J53" s="62">
        <f t="shared" ref="J53" si="2674">G53-1</f>
        <v>-2</v>
      </c>
      <c r="K53" s="62">
        <f t="shared" ref="K53" si="2675">H53-1</f>
        <v>-2</v>
      </c>
      <c r="L53" s="62">
        <f t="shared" ref="L53" si="2676">I53-1</f>
        <v>-4</v>
      </c>
      <c r="M53" s="62">
        <f t="shared" ref="M53" si="2677">J53-1</f>
        <v>-3</v>
      </c>
      <c r="N53" s="62">
        <f t="shared" ref="N53" si="2678">K53-1</f>
        <v>-3</v>
      </c>
      <c r="O53" s="62">
        <f t="shared" ref="O53" si="2679">L53-1</f>
        <v>-5</v>
      </c>
      <c r="P53" s="62">
        <f t="shared" ref="P53" si="2680">M53-1</f>
        <v>-4</v>
      </c>
      <c r="Q53" t="s">
        <v>175</v>
      </c>
      <c r="R53">
        <f t="shared" ref="R53" si="2681">O53-1</f>
        <v>-6</v>
      </c>
      <c r="S53">
        <f t="shared" ref="S53" si="2682">P53-1</f>
        <v>-5</v>
      </c>
      <c r="T53" t="e">
        <f t="shared" ref="T53" si="2683">Q53-1</f>
        <v>#VALUE!</v>
      </c>
      <c r="U53" s="50">
        <f t="shared" ref="U53" si="2684">R53-1</f>
        <v>-7</v>
      </c>
      <c r="V53">
        <f t="shared" ref="V53" si="2685">S53-1</f>
        <v>-6</v>
      </c>
      <c r="W53" t="e">
        <f t="shared" ref="W53" si="2686">T53-1</f>
        <v>#VALUE!</v>
      </c>
      <c r="X53">
        <f t="shared" ref="X53" si="2687">U53-1</f>
        <v>-8</v>
      </c>
      <c r="Y53">
        <f t="shared" ref="Y53" si="2688">V53-1</f>
        <v>-7</v>
      </c>
      <c r="Z53" t="e">
        <f t="shared" ref="Z53" si="2689">W53-1</f>
        <v>#VALUE!</v>
      </c>
      <c r="AA53">
        <f t="shared" ref="AA53" si="2690">X53-1</f>
        <v>-9</v>
      </c>
      <c r="AB53">
        <f t="shared" ref="AB53" si="2691">Y53-1</f>
        <v>-8</v>
      </c>
      <c r="AC53" t="e">
        <f t="shared" ref="AC53" si="2692">Z53-1</f>
        <v>#VALUE!</v>
      </c>
      <c r="AD53">
        <f t="shared" ref="AD53" si="2693">AA53-1</f>
        <v>-10</v>
      </c>
      <c r="AE53">
        <f t="shared" ref="AE53" si="2694">AB53-1</f>
        <v>-9</v>
      </c>
      <c r="AF53" t="e">
        <f t="shared" ref="AF53" si="2695">AC53-1</f>
        <v>#VALUE!</v>
      </c>
      <c r="AG53">
        <f t="shared" ref="AG53" si="2696">AD53-1</f>
        <v>-11</v>
      </c>
      <c r="AH53">
        <f t="shared" ref="AH53" si="2697">AE53-1</f>
        <v>-10</v>
      </c>
      <c r="AI53" t="e">
        <f t="shared" ref="AI53" si="2698">AF53-1</f>
        <v>#VALUE!</v>
      </c>
      <c r="AJ53">
        <f t="shared" ref="AJ53" si="2699">AG53-1</f>
        <v>-12</v>
      </c>
      <c r="AK53" s="50">
        <f t="shared" ref="AK53" si="2700">AH53-1</f>
        <v>-11</v>
      </c>
      <c r="AL53" t="e">
        <f t="shared" ref="AL53" si="2701">AI53-1</f>
        <v>#VALUE!</v>
      </c>
      <c r="AM53">
        <f t="shared" ref="AM53" si="2702">AJ53-1</f>
        <v>-13</v>
      </c>
      <c r="AN53">
        <f t="shared" ref="AN53" si="2703">AK53-1</f>
        <v>-12</v>
      </c>
      <c r="AO53" t="e">
        <f t="shared" ref="AO53" si="2704">AL53-1</f>
        <v>#VALUE!</v>
      </c>
      <c r="AP53">
        <f t="shared" ref="AP53" si="2705">AM53-1</f>
        <v>-14</v>
      </c>
      <c r="AQ53">
        <f t="shared" ref="AQ53" si="2706">AN53-1</f>
        <v>-13</v>
      </c>
      <c r="AR53" t="e">
        <f t="shared" ref="AR53" si="2707">AO53-1</f>
        <v>#VALUE!</v>
      </c>
      <c r="AS53">
        <f t="shared" ref="AS53" si="2708">AP53-1</f>
        <v>-15</v>
      </c>
      <c r="AT53">
        <f t="shared" ref="AT53" si="2709">AQ53-1</f>
        <v>-14</v>
      </c>
      <c r="AU53" t="e">
        <f t="shared" ref="AU53" si="2710">AR53-1</f>
        <v>#VALUE!</v>
      </c>
      <c r="AV53">
        <f t="shared" ref="AV53" si="2711">AS53-1</f>
        <v>-16</v>
      </c>
      <c r="AW53">
        <f t="shared" ref="AW53" si="2712">AT53-1</f>
        <v>-15</v>
      </c>
      <c r="AX53" t="e">
        <f t="shared" ref="AX53" si="2713">AU53-1</f>
        <v>#VALUE!</v>
      </c>
      <c r="AY53">
        <f t="shared" ref="AY53" si="2714">AV53-1</f>
        <v>-17</v>
      </c>
      <c r="AZ53">
        <f t="shared" ref="AZ53" si="2715">AW53-1</f>
        <v>-16</v>
      </c>
      <c r="BA53" s="50" t="e">
        <f t="shared" ref="BA53" si="2716">AX53-1</f>
        <v>#VALUE!</v>
      </c>
      <c r="BB53">
        <f t="shared" ref="BB53" si="2717">AY53-1</f>
        <v>-18</v>
      </c>
      <c r="BC53">
        <f t="shared" ref="BC53" si="2718">AZ53-1</f>
        <v>-17</v>
      </c>
      <c r="BD53" t="e">
        <f t="shared" ref="BD53" si="2719">BA53-1</f>
        <v>#VALUE!</v>
      </c>
      <c r="BE53">
        <f t="shared" ref="BE53" si="2720">BB53-1</f>
        <v>-19</v>
      </c>
      <c r="BF53">
        <f t="shared" ref="BF53" si="2721">BC53-1</f>
        <v>-18</v>
      </c>
      <c r="BG53" t="e">
        <f t="shared" ref="BG53" si="2722">BD53-1</f>
        <v>#VALUE!</v>
      </c>
      <c r="BH53">
        <f t="shared" ref="BH53" si="2723">BE53-1</f>
        <v>-20</v>
      </c>
      <c r="BI53">
        <f t="shared" ref="BI53" si="2724">BF53-1</f>
        <v>-19</v>
      </c>
      <c r="BJ53" t="e">
        <f t="shared" ref="BJ53" si="2725">BG53-1</f>
        <v>#VALUE!</v>
      </c>
      <c r="BK53">
        <f t="shared" ref="BK53" si="2726">BH53-1</f>
        <v>-21</v>
      </c>
      <c r="BL53">
        <f t="shared" ref="BL53" si="2727">BI53-1</f>
        <v>-20</v>
      </c>
      <c r="BM53" t="e">
        <f t="shared" ref="BM53" si="2728">BJ53-1</f>
        <v>#VALUE!</v>
      </c>
      <c r="BN53">
        <f t="shared" ref="BN53" si="2729">BK53-1</f>
        <v>-22</v>
      </c>
      <c r="BO53">
        <f t="shared" ref="BO53" si="2730">BL53-1</f>
        <v>-21</v>
      </c>
      <c r="BP53" t="e">
        <f t="shared" ref="BP53" si="2731">BM53-1</f>
        <v>#VALUE!</v>
      </c>
    </row>
    <row r="54" spans="1:68">
      <c r="A54" t="s">
        <v>183</v>
      </c>
      <c r="B54" t="s">
        <v>184</v>
      </c>
      <c r="C54" t="s">
        <v>291</v>
      </c>
      <c r="D54" s="57">
        <v>4</v>
      </c>
      <c r="E54" s="62">
        <v>0</v>
      </c>
      <c r="F54" s="62">
        <f>E54+1</f>
        <v>1</v>
      </c>
      <c r="G54" s="62">
        <f>F54-2</f>
        <v>-1</v>
      </c>
      <c r="H54" s="62">
        <f>E54+1</f>
        <v>1</v>
      </c>
      <c r="I54" s="62">
        <f t="shared" ref="I54" si="2732">F54+1</f>
        <v>2</v>
      </c>
      <c r="J54" s="62">
        <f t="shared" ref="J54" si="2733">G54+1</f>
        <v>0</v>
      </c>
      <c r="K54" s="62">
        <f t="shared" ref="K54" si="2734">H54+1</f>
        <v>2</v>
      </c>
      <c r="L54" s="62">
        <f t="shared" ref="L54" si="2735">I54+1</f>
        <v>3</v>
      </c>
      <c r="M54" s="62">
        <f t="shared" ref="M54" si="2736">J54+1</f>
        <v>1</v>
      </c>
      <c r="N54" s="62">
        <f t="shared" ref="N54" si="2737">K54+1</f>
        <v>3</v>
      </c>
      <c r="O54" s="62">
        <f t="shared" ref="O54" si="2738">L54+1</f>
        <v>4</v>
      </c>
      <c r="P54" s="62">
        <f t="shared" ref="P54" si="2739">M54+1</f>
        <v>2</v>
      </c>
      <c r="Q54" t="s">
        <v>175</v>
      </c>
      <c r="R54">
        <f t="shared" ref="R54" si="2740">O54+1</f>
        <v>5</v>
      </c>
      <c r="S54">
        <f t="shared" ref="S54" si="2741">P54+1</f>
        <v>3</v>
      </c>
      <c r="T54" t="e">
        <f t="shared" ref="T54" si="2742">Q54+1</f>
        <v>#VALUE!</v>
      </c>
      <c r="U54" s="50">
        <f t="shared" ref="U54" si="2743">R54+1</f>
        <v>6</v>
      </c>
      <c r="V54">
        <f t="shared" ref="V54" si="2744">S54+1</f>
        <v>4</v>
      </c>
      <c r="W54" t="e">
        <f t="shared" ref="W54" si="2745">T54+1</f>
        <v>#VALUE!</v>
      </c>
      <c r="X54">
        <f t="shared" ref="X54" si="2746">U54+1</f>
        <v>7</v>
      </c>
      <c r="Y54">
        <f t="shared" ref="Y54" si="2747">V54+1</f>
        <v>5</v>
      </c>
      <c r="Z54" t="e">
        <f t="shared" ref="Z54" si="2748">W54+1</f>
        <v>#VALUE!</v>
      </c>
      <c r="AA54">
        <f t="shared" ref="AA54" si="2749">X54+1</f>
        <v>8</v>
      </c>
      <c r="AB54">
        <f t="shared" ref="AB54" si="2750">Y54+1</f>
        <v>6</v>
      </c>
      <c r="AC54" t="e">
        <f t="shared" ref="AC54" si="2751">Z54+1</f>
        <v>#VALUE!</v>
      </c>
      <c r="AD54">
        <f t="shared" ref="AD54" si="2752">AA54+1</f>
        <v>9</v>
      </c>
      <c r="AE54">
        <f t="shared" ref="AE54" si="2753">AB54+1</f>
        <v>7</v>
      </c>
      <c r="AF54" t="e">
        <f t="shared" ref="AF54" si="2754">AC54+1</f>
        <v>#VALUE!</v>
      </c>
      <c r="AG54">
        <f t="shared" ref="AG54" si="2755">AD54+1</f>
        <v>10</v>
      </c>
      <c r="AH54">
        <f t="shared" ref="AH54" si="2756">AE54+1</f>
        <v>8</v>
      </c>
      <c r="AI54" t="e">
        <f t="shared" ref="AI54" si="2757">AF54+1</f>
        <v>#VALUE!</v>
      </c>
      <c r="AJ54">
        <f t="shared" ref="AJ54" si="2758">AG54+1</f>
        <v>11</v>
      </c>
      <c r="AK54" s="50">
        <f t="shared" ref="AK54" si="2759">AH54+1</f>
        <v>9</v>
      </c>
      <c r="AL54" t="e">
        <f t="shared" ref="AL54" si="2760">AI54+1</f>
        <v>#VALUE!</v>
      </c>
      <c r="AM54">
        <f t="shared" ref="AM54" si="2761">AJ54+1</f>
        <v>12</v>
      </c>
      <c r="AN54">
        <f t="shared" ref="AN54" si="2762">AK54+1</f>
        <v>10</v>
      </c>
      <c r="AO54" t="e">
        <f t="shared" ref="AO54" si="2763">AL54+1</f>
        <v>#VALUE!</v>
      </c>
      <c r="AP54">
        <f t="shared" ref="AP54" si="2764">AM54+1</f>
        <v>13</v>
      </c>
      <c r="AQ54">
        <f t="shared" ref="AQ54" si="2765">AN54+1</f>
        <v>11</v>
      </c>
      <c r="AR54" t="e">
        <f t="shared" ref="AR54" si="2766">AO54+1</f>
        <v>#VALUE!</v>
      </c>
      <c r="AS54">
        <f t="shared" ref="AS54" si="2767">AP54+1</f>
        <v>14</v>
      </c>
      <c r="AT54">
        <f t="shared" ref="AT54" si="2768">AQ54+1</f>
        <v>12</v>
      </c>
      <c r="AU54" t="e">
        <f t="shared" ref="AU54" si="2769">AR54+1</f>
        <v>#VALUE!</v>
      </c>
      <c r="AV54">
        <f t="shared" ref="AV54" si="2770">AS54+1</f>
        <v>15</v>
      </c>
      <c r="AW54">
        <f t="shared" ref="AW54" si="2771">AT54+1</f>
        <v>13</v>
      </c>
      <c r="AX54" t="e">
        <f t="shared" ref="AX54" si="2772">AU54+1</f>
        <v>#VALUE!</v>
      </c>
      <c r="AY54">
        <f t="shared" ref="AY54" si="2773">AV54+1</f>
        <v>16</v>
      </c>
      <c r="AZ54">
        <f t="shared" ref="AZ54" si="2774">AW54+1</f>
        <v>14</v>
      </c>
      <c r="BA54" s="50" t="e">
        <f t="shared" ref="BA54" si="2775">AX54+1</f>
        <v>#VALUE!</v>
      </c>
      <c r="BB54">
        <f t="shared" ref="BB54" si="2776">AY54+1</f>
        <v>17</v>
      </c>
      <c r="BC54">
        <f t="shared" ref="BC54" si="2777">AZ54+1</f>
        <v>15</v>
      </c>
      <c r="BD54" t="e">
        <f t="shared" ref="BD54" si="2778">BA54+1</f>
        <v>#VALUE!</v>
      </c>
      <c r="BE54">
        <f t="shared" ref="BE54" si="2779">BB54+1</f>
        <v>18</v>
      </c>
      <c r="BF54">
        <f t="shared" ref="BF54" si="2780">BC54+1</f>
        <v>16</v>
      </c>
      <c r="BG54" t="e">
        <f t="shared" ref="BG54" si="2781">BD54+1</f>
        <v>#VALUE!</v>
      </c>
      <c r="BH54">
        <f t="shared" ref="BH54" si="2782">BE54+1</f>
        <v>19</v>
      </c>
      <c r="BI54">
        <f t="shared" ref="BI54" si="2783">BF54+1</f>
        <v>17</v>
      </c>
      <c r="BJ54" t="e">
        <f t="shared" ref="BJ54" si="2784">BG54+1</f>
        <v>#VALUE!</v>
      </c>
      <c r="BK54">
        <f t="shared" ref="BK54" si="2785">BH54+1</f>
        <v>20</v>
      </c>
      <c r="BL54">
        <f t="shared" ref="BL54" si="2786">BI54+1</f>
        <v>18</v>
      </c>
      <c r="BM54" t="e">
        <f t="shared" ref="BM54" si="2787">BJ54+1</f>
        <v>#VALUE!</v>
      </c>
      <c r="BN54">
        <f t="shared" ref="BN54" si="2788">BK54+1</f>
        <v>21</v>
      </c>
      <c r="BO54">
        <f t="shared" ref="BO54" si="2789">BL54+1</f>
        <v>19</v>
      </c>
      <c r="BP54" t="e">
        <f t="shared" ref="BP54" si="2790">BM54+1</f>
        <v>#VALUE!</v>
      </c>
    </row>
    <row r="55" spans="1:68">
      <c r="A55" t="s">
        <v>183</v>
      </c>
      <c r="B55" t="s">
        <v>184</v>
      </c>
      <c r="C55" t="s">
        <v>292</v>
      </c>
      <c r="D55" s="57">
        <v>-4</v>
      </c>
      <c r="E55" s="62">
        <v>0</v>
      </c>
      <c r="F55" s="62">
        <f>E55+1</f>
        <v>1</v>
      </c>
      <c r="G55" s="62">
        <f>F55-2</f>
        <v>-1</v>
      </c>
      <c r="H55" s="62">
        <f>E55-1</f>
        <v>-1</v>
      </c>
      <c r="I55" s="62">
        <f t="shared" ref="I55" si="2791">F55-1</f>
        <v>0</v>
      </c>
      <c r="J55" s="62">
        <f t="shared" ref="J55" si="2792">G55-1</f>
        <v>-2</v>
      </c>
      <c r="K55" s="62">
        <f t="shared" ref="K55" si="2793">H55-1</f>
        <v>-2</v>
      </c>
      <c r="L55" s="62">
        <f t="shared" ref="L55" si="2794">I55-1</f>
        <v>-1</v>
      </c>
      <c r="M55" s="62">
        <f t="shared" ref="M55" si="2795">J55-1</f>
        <v>-3</v>
      </c>
      <c r="N55" s="62">
        <f t="shared" ref="N55" si="2796">K55-1</f>
        <v>-3</v>
      </c>
      <c r="O55" s="62">
        <f t="shared" ref="O55" si="2797">L55-1</f>
        <v>-2</v>
      </c>
      <c r="P55" s="62">
        <f t="shared" ref="P55" si="2798">M55-1</f>
        <v>-4</v>
      </c>
      <c r="Q55" t="s">
        <v>175</v>
      </c>
      <c r="R55">
        <f t="shared" ref="R55" si="2799">O55-1</f>
        <v>-3</v>
      </c>
      <c r="S55">
        <f t="shared" ref="S55" si="2800">P55-1</f>
        <v>-5</v>
      </c>
      <c r="T55" t="e">
        <f t="shared" ref="T55" si="2801">Q55-1</f>
        <v>#VALUE!</v>
      </c>
      <c r="U55" s="50">
        <f t="shared" ref="U55" si="2802">R55-1</f>
        <v>-4</v>
      </c>
      <c r="V55">
        <f t="shared" ref="V55" si="2803">S55-1</f>
        <v>-6</v>
      </c>
      <c r="W55" t="e">
        <f t="shared" ref="W55" si="2804">T55-1</f>
        <v>#VALUE!</v>
      </c>
      <c r="X55">
        <f t="shared" ref="X55" si="2805">U55-1</f>
        <v>-5</v>
      </c>
      <c r="Y55">
        <f t="shared" ref="Y55" si="2806">V55-1</f>
        <v>-7</v>
      </c>
      <c r="Z55" t="e">
        <f t="shared" ref="Z55" si="2807">W55-1</f>
        <v>#VALUE!</v>
      </c>
      <c r="AA55">
        <f t="shared" ref="AA55" si="2808">X55-1</f>
        <v>-6</v>
      </c>
      <c r="AB55">
        <f t="shared" ref="AB55" si="2809">Y55-1</f>
        <v>-8</v>
      </c>
      <c r="AC55" t="e">
        <f t="shared" ref="AC55" si="2810">Z55-1</f>
        <v>#VALUE!</v>
      </c>
      <c r="AD55">
        <f t="shared" ref="AD55" si="2811">AA55-1</f>
        <v>-7</v>
      </c>
      <c r="AE55">
        <f t="shared" ref="AE55" si="2812">AB55-1</f>
        <v>-9</v>
      </c>
      <c r="AF55" t="e">
        <f t="shared" ref="AF55" si="2813">AC55-1</f>
        <v>#VALUE!</v>
      </c>
      <c r="AG55">
        <f t="shared" ref="AG55" si="2814">AD55-1</f>
        <v>-8</v>
      </c>
      <c r="AH55">
        <f t="shared" ref="AH55" si="2815">AE55-1</f>
        <v>-10</v>
      </c>
      <c r="AI55" t="e">
        <f t="shared" ref="AI55" si="2816">AF55-1</f>
        <v>#VALUE!</v>
      </c>
      <c r="AJ55">
        <f t="shared" ref="AJ55" si="2817">AG55-1</f>
        <v>-9</v>
      </c>
      <c r="AK55" s="50">
        <f t="shared" ref="AK55" si="2818">AH55-1</f>
        <v>-11</v>
      </c>
      <c r="AL55" t="e">
        <f t="shared" ref="AL55" si="2819">AI55-1</f>
        <v>#VALUE!</v>
      </c>
      <c r="AM55">
        <f t="shared" ref="AM55" si="2820">AJ55-1</f>
        <v>-10</v>
      </c>
      <c r="AN55">
        <f t="shared" ref="AN55" si="2821">AK55-1</f>
        <v>-12</v>
      </c>
      <c r="AO55" t="e">
        <f t="shared" ref="AO55" si="2822">AL55-1</f>
        <v>#VALUE!</v>
      </c>
      <c r="AP55">
        <f t="shared" ref="AP55" si="2823">AM55-1</f>
        <v>-11</v>
      </c>
      <c r="AQ55">
        <f t="shared" ref="AQ55" si="2824">AN55-1</f>
        <v>-13</v>
      </c>
      <c r="AR55" t="e">
        <f t="shared" ref="AR55" si="2825">AO55-1</f>
        <v>#VALUE!</v>
      </c>
      <c r="AS55">
        <f t="shared" ref="AS55" si="2826">AP55-1</f>
        <v>-12</v>
      </c>
      <c r="AT55">
        <f t="shared" ref="AT55" si="2827">AQ55-1</f>
        <v>-14</v>
      </c>
      <c r="AU55" t="e">
        <f t="shared" ref="AU55" si="2828">AR55-1</f>
        <v>#VALUE!</v>
      </c>
      <c r="AV55">
        <f t="shared" ref="AV55" si="2829">AS55-1</f>
        <v>-13</v>
      </c>
      <c r="AW55">
        <f t="shared" ref="AW55" si="2830">AT55-1</f>
        <v>-15</v>
      </c>
      <c r="AX55" t="e">
        <f t="shared" ref="AX55" si="2831">AU55-1</f>
        <v>#VALUE!</v>
      </c>
      <c r="AY55">
        <f t="shared" ref="AY55" si="2832">AV55-1</f>
        <v>-14</v>
      </c>
      <c r="AZ55">
        <f t="shared" ref="AZ55" si="2833">AW55-1</f>
        <v>-16</v>
      </c>
      <c r="BA55" s="50" t="e">
        <f t="shared" ref="BA55" si="2834">AX55-1</f>
        <v>#VALUE!</v>
      </c>
      <c r="BB55">
        <f t="shared" ref="BB55" si="2835">AY55-1</f>
        <v>-15</v>
      </c>
      <c r="BC55">
        <f t="shared" ref="BC55" si="2836">AZ55-1</f>
        <v>-17</v>
      </c>
      <c r="BD55" t="e">
        <f t="shared" ref="BD55" si="2837">BA55-1</f>
        <v>#VALUE!</v>
      </c>
      <c r="BE55">
        <f t="shared" ref="BE55" si="2838">BB55-1</f>
        <v>-16</v>
      </c>
      <c r="BF55">
        <f t="shared" ref="BF55" si="2839">BC55-1</f>
        <v>-18</v>
      </c>
      <c r="BG55" t="e">
        <f t="shared" ref="BG55" si="2840">BD55-1</f>
        <v>#VALUE!</v>
      </c>
      <c r="BH55">
        <f t="shared" ref="BH55" si="2841">BE55-1</f>
        <v>-17</v>
      </c>
      <c r="BI55">
        <f t="shared" ref="BI55" si="2842">BF55-1</f>
        <v>-19</v>
      </c>
      <c r="BJ55" t="e">
        <f t="shared" ref="BJ55" si="2843">BG55-1</f>
        <v>#VALUE!</v>
      </c>
      <c r="BK55">
        <f t="shared" ref="BK55" si="2844">BH55-1</f>
        <v>-18</v>
      </c>
      <c r="BL55">
        <f t="shared" ref="BL55" si="2845">BI55-1</f>
        <v>-20</v>
      </c>
      <c r="BM55" t="e">
        <f t="shared" ref="BM55" si="2846">BJ55-1</f>
        <v>#VALUE!</v>
      </c>
      <c r="BN55">
        <f t="shared" ref="BN55" si="2847">BK55-1</f>
        <v>-19</v>
      </c>
      <c r="BO55">
        <f t="shared" ref="BO55" si="2848">BL55-1</f>
        <v>-21</v>
      </c>
      <c r="BP55" t="e">
        <f t="shared" ref="BP55" si="2849">BM55-1</f>
        <v>#VALUE!</v>
      </c>
    </row>
    <row r="56" spans="1:68">
      <c r="A56" t="s">
        <v>183</v>
      </c>
      <c r="B56" t="s">
        <v>184</v>
      </c>
      <c r="C56" t="s">
        <v>293</v>
      </c>
      <c r="D56" s="57">
        <v>4</v>
      </c>
      <c r="E56" s="62">
        <v>0</v>
      </c>
      <c r="F56" s="62">
        <f>E56-1</f>
        <v>-1</v>
      </c>
      <c r="G56" s="62">
        <f>F56+2</f>
        <v>1</v>
      </c>
      <c r="H56" s="62">
        <f>E56+1</f>
        <v>1</v>
      </c>
      <c r="I56" s="62">
        <f t="shared" ref="I56" si="2850">F56+1</f>
        <v>0</v>
      </c>
      <c r="J56" s="62">
        <f t="shared" ref="J56" si="2851">G56+1</f>
        <v>2</v>
      </c>
      <c r="K56" s="62">
        <f t="shared" ref="K56" si="2852">H56+1</f>
        <v>2</v>
      </c>
      <c r="L56" s="62">
        <f t="shared" ref="L56" si="2853">I56+1</f>
        <v>1</v>
      </c>
      <c r="M56" s="62">
        <f t="shared" ref="M56" si="2854">J56+1</f>
        <v>3</v>
      </c>
      <c r="N56" s="62">
        <f t="shared" ref="N56" si="2855">K56+1</f>
        <v>3</v>
      </c>
      <c r="O56" s="62">
        <f t="shared" ref="O56" si="2856">L56+1</f>
        <v>2</v>
      </c>
      <c r="P56" s="62">
        <f t="shared" ref="P56" si="2857">M56+1</f>
        <v>4</v>
      </c>
      <c r="Q56" t="s">
        <v>175</v>
      </c>
      <c r="R56">
        <f t="shared" ref="R56" si="2858">O56+1</f>
        <v>3</v>
      </c>
      <c r="S56">
        <f t="shared" ref="S56" si="2859">P56+1</f>
        <v>5</v>
      </c>
      <c r="T56" t="e">
        <f t="shared" ref="T56" si="2860">Q56+1</f>
        <v>#VALUE!</v>
      </c>
      <c r="U56" s="50">
        <f t="shared" ref="U56" si="2861">R56+1</f>
        <v>4</v>
      </c>
      <c r="V56">
        <f t="shared" ref="V56" si="2862">S56+1</f>
        <v>6</v>
      </c>
      <c r="W56" t="e">
        <f t="shared" ref="W56" si="2863">T56+1</f>
        <v>#VALUE!</v>
      </c>
      <c r="X56">
        <f t="shared" ref="X56" si="2864">U56+1</f>
        <v>5</v>
      </c>
      <c r="Y56">
        <f t="shared" ref="Y56" si="2865">V56+1</f>
        <v>7</v>
      </c>
      <c r="Z56" t="e">
        <f t="shared" ref="Z56" si="2866">W56+1</f>
        <v>#VALUE!</v>
      </c>
      <c r="AA56">
        <f t="shared" ref="AA56" si="2867">X56+1</f>
        <v>6</v>
      </c>
      <c r="AB56">
        <f t="shared" ref="AB56" si="2868">Y56+1</f>
        <v>8</v>
      </c>
      <c r="AC56" t="e">
        <f t="shared" ref="AC56" si="2869">Z56+1</f>
        <v>#VALUE!</v>
      </c>
      <c r="AD56">
        <f t="shared" ref="AD56" si="2870">AA56+1</f>
        <v>7</v>
      </c>
      <c r="AE56">
        <f t="shared" ref="AE56" si="2871">AB56+1</f>
        <v>9</v>
      </c>
      <c r="AF56" t="e">
        <f t="shared" ref="AF56" si="2872">AC56+1</f>
        <v>#VALUE!</v>
      </c>
      <c r="AG56">
        <f t="shared" ref="AG56" si="2873">AD56+1</f>
        <v>8</v>
      </c>
      <c r="AH56">
        <f t="shared" ref="AH56" si="2874">AE56+1</f>
        <v>10</v>
      </c>
      <c r="AI56" t="e">
        <f t="shared" ref="AI56" si="2875">AF56+1</f>
        <v>#VALUE!</v>
      </c>
      <c r="AJ56">
        <f t="shared" ref="AJ56" si="2876">AG56+1</f>
        <v>9</v>
      </c>
      <c r="AK56" s="50">
        <f t="shared" ref="AK56" si="2877">AH56+1</f>
        <v>11</v>
      </c>
      <c r="AL56" t="e">
        <f t="shared" ref="AL56" si="2878">AI56+1</f>
        <v>#VALUE!</v>
      </c>
      <c r="AM56">
        <f t="shared" ref="AM56" si="2879">AJ56+1</f>
        <v>10</v>
      </c>
      <c r="AN56">
        <f t="shared" ref="AN56" si="2880">AK56+1</f>
        <v>12</v>
      </c>
      <c r="AO56" t="e">
        <f t="shared" ref="AO56" si="2881">AL56+1</f>
        <v>#VALUE!</v>
      </c>
      <c r="AP56">
        <f t="shared" ref="AP56" si="2882">AM56+1</f>
        <v>11</v>
      </c>
      <c r="AQ56">
        <f t="shared" ref="AQ56" si="2883">AN56+1</f>
        <v>13</v>
      </c>
      <c r="AR56" t="e">
        <f t="shared" ref="AR56" si="2884">AO56+1</f>
        <v>#VALUE!</v>
      </c>
      <c r="AS56">
        <f t="shared" ref="AS56" si="2885">AP56+1</f>
        <v>12</v>
      </c>
      <c r="AT56">
        <f t="shared" ref="AT56" si="2886">AQ56+1</f>
        <v>14</v>
      </c>
      <c r="AU56" t="e">
        <f t="shared" ref="AU56" si="2887">AR56+1</f>
        <v>#VALUE!</v>
      </c>
      <c r="AV56">
        <f t="shared" ref="AV56" si="2888">AS56+1</f>
        <v>13</v>
      </c>
      <c r="AW56">
        <f t="shared" ref="AW56" si="2889">AT56+1</f>
        <v>15</v>
      </c>
      <c r="AX56" t="e">
        <f t="shared" ref="AX56" si="2890">AU56+1</f>
        <v>#VALUE!</v>
      </c>
      <c r="AY56">
        <f t="shared" ref="AY56" si="2891">AV56+1</f>
        <v>14</v>
      </c>
      <c r="AZ56">
        <f t="shared" ref="AZ56" si="2892">AW56+1</f>
        <v>16</v>
      </c>
      <c r="BA56" s="50" t="e">
        <f t="shared" ref="BA56" si="2893">AX56+1</f>
        <v>#VALUE!</v>
      </c>
      <c r="BB56">
        <f t="shared" ref="BB56" si="2894">AY56+1</f>
        <v>15</v>
      </c>
      <c r="BC56">
        <f t="shared" ref="BC56" si="2895">AZ56+1</f>
        <v>17</v>
      </c>
      <c r="BD56" t="e">
        <f t="shared" ref="BD56" si="2896">BA56+1</f>
        <v>#VALUE!</v>
      </c>
      <c r="BE56">
        <f t="shared" ref="BE56" si="2897">BB56+1</f>
        <v>16</v>
      </c>
      <c r="BF56">
        <f t="shared" ref="BF56" si="2898">BC56+1</f>
        <v>18</v>
      </c>
      <c r="BG56" t="e">
        <f t="shared" ref="BG56" si="2899">BD56+1</f>
        <v>#VALUE!</v>
      </c>
      <c r="BH56">
        <f t="shared" ref="BH56" si="2900">BE56+1</f>
        <v>17</v>
      </c>
      <c r="BI56">
        <f t="shared" ref="BI56" si="2901">BF56+1</f>
        <v>19</v>
      </c>
      <c r="BJ56" t="e">
        <f t="shared" ref="BJ56" si="2902">BG56+1</f>
        <v>#VALUE!</v>
      </c>
      <c r="BK56">
        <f t="shared" ref="BK56" si="2903">BH56+1</f>
        <v>18</v>
      </c>
      <c r="BL56">
        <f t="shared" ref="BL56" si="2904">BI56+1</f>
        <v>20</v>
      </c>
      <c r="BM56" t="e">
        <f t="shared" ref="BM56" si="2905">BJ56+1</f>
        <v>#VALUE!</v>
      </c>
      <c r="BN56">
        <f t="shared" ref="BN56" si="2906">BK56+1</f>
        <v>19</v>
      </c>
      <c r="BO56">
        <f t="shared" ref="BO56" si="2907">BL56+1</f>
        <v>21</v>
      </c>
      <c r="BP56" t="e">
        <f t="shared" ref="BP56" si="2908">BM56+1</f>
        <v>#VALUE!</v>
      </c>
    </row>
    <row r="57" spans="1:68">
      <c r="A57" t="s">
        <v>183</v>
      </c>
      <c r="B57" t="s">
        <v>184</v>
      </c>
      <c r="C57" t="s">
        <v>294</v>
      </c>
      <c r="D57" s="57">
        <v>-4</v>
      </c>
      <c r="E57" s="62">
        <v>0</v>
      </c>
      <c r="F57" s="62">
        <f>E57-1</f>
        <v>-1</v>
      </c>
      <c r="G57" s="62">
        <f>F57+2</f>
        <v>1</v>
      </c>
      <c r="H57" s="62">
        <f>E57-1</f>
        <v>-1</v>
      </c>
      <c r="I57" s="62">
        <f t="shared" ref="I57" si="2909">F57-1</f>
        <v>-2</v>
      </c>
      <c r="J57" s="62">
        <f t="shared" ref="J57" si="2910">G57-1</f>
        <v>0</v>
      </c>
      <c r="K57" s="62">
        <f t="shared" ref="K57" si="2911">H57-1</f>
        <v>-2</v>
      </c>
      <c r="L57" s="62">
        <f t="shared" ref="L57" si="2912">I57-1</f>
        <v>-3</v>
      </c>
      <c r="M57" s="62">
        <f t="shared" ref="M57" si="2913">J57-1</f>
        <v>-1</v>
      </c>
      <c r="N57" s="62">
        <f t="shared" ref="N57" si="2914">K57-1</f>
        <v>-3</v>
      </c>
      <c r="O57" s="62">
        <f t="shared" ref="O57" si="2915">L57-1</f>
        <v>-4</v>
      </c>
      <c r="P57" s="62">
        <f t="shared" ref="P57" si="2916">M57-1</f>
        <v>-2</v>
      </c>
      <c r="Q57" t="s">
        <v>175</v>
      </c>
      <c r="R57">
        <f t="shared" ref="R57" si="2917">O57-1</f>
        <v>-5</v>
      </c>
      <c r="S57">
        <f t="shared" ref="S57" si="2918">P57-1</f>
        <v>-3</v>
      </c>
      <c r="T57" t="e">
        <f t="shared" ref="T57" si="2919">Q57-1</f>
        <v>#VALUE!</v>
      </c>
      <c r="U57" s="50">
        <f t="shared" ref="U57" si="2920">R57-1</f>
        <v>-6</v>
      </c>
      <c r="V57">
        <f t="shared" ref="V57" si="2921">S57-1</f>
        <v>-4</v>
      </c>
      <c r="W57" t="e">
        <f t="shared" ref="W57" si="2922">T57-1</f>
        <v>#VALUE!</v>
      </c>
      <c r="X57">
        <f t="shared" ref="X57" si="2923">U57-1</f>
        <v>-7</v>
      </c>
      <c r="Y57">
        <f t="shared" ref="Y57" si="2924">V57-1</f>
        <v>-5</v>
      </c>
      <c r="Z57" t="e">
        <f t="shared" ref="Z57" si="2925">W57-1</f>
        <v>#VALUE!</v>
      </c>
      <c r="AA57">
        <f t="shared" ref="AA57" si="2926">X57-1</f>
        <v>-8</v>
      </c>
      <c r="AB57">
        <f t="shared" ref="AB57" si="2927">Y57-1</f>
        <v>-6</v>
      </c>
      <c r="AC57" t="e">
        <f t="shared" ref="AC57" si="2928">Z57-1</f>
        <v>#VALUE!</v>
      </c>
      <c r="AD57">
        <f t="shared" ref="AD57" si="2929">AA57-1</f>
        <v>-9</v>
      </c>
      <c r="AE57">
        <f t="shared" ref="AE57" si="2930">AB57-1</f>
        <v>-7</v>
      </c>
      <c r="AF57" t="e">
        <f t="shared" ref="AF57" si="2931">AC57-1</f>
        <v>#VALUE!</v>
      </c>
      <c r="AG57">
        <f t="shared" ref="AG57" si="2932">AD57-1</f>
        <v>-10</v>
      </c>
      <c r="AH57">
        <f t="shared" ref="AH57" si="2933">AE57-1</f>
        <v>-8</v>
      </c>
      <c r="AI57" t="e">
        <f t="shared" ref="AI57" si="2934">AF57-1</f>
        <v>#VALUE!</v>
      </c>
      <c r="AJ57">
        <f t="shared" ref="AJ57" si="2935">AG57-1</f>
        <v>-11</v>
      </c>
      <c r="AK57" s="50">
        <f t="shared" ref="AK57" si="2936">AH57-1</f>
        <v>-9</v>
      </c>
      <c r="AL57" t="e">
        <f t="shared" ref="AL57" si="2937">AI57-1</f>
        <v>#VALUE!</v>
      </c>
      <c r="AM57">
        <f t="shared" ref="AM57" si="2938">AJ57-1</f>
        <v>-12</v>
      </c>
      <c r="AN57">
        <f t="shared" ref="AN57" si="2939">AK57-1</f>
        <v>-10</v>
      </c>
      <c r="AO57" t="e">
        <f t="shared" ref="AO57" si="2940">AL57-1</f>
        <v>#VALUE!</v>
      </c>
      <c r="AP57">
        <f t="shared" ref="AP57" si="2941">AM57-1</f>
        <v>-13</v>
      </c>
      <c r="AQ57">
        <f t="shared" ref="AQ57" si="2942">AN57-1</f>
        <v>-11</v>
      </c>
      <c r="AR57" t="e">
        <f t="shared" ref="AR57" si="2943">AO57-1</f>
        <v>#VALUE!</v>
      </c>
      <c r="AS57">
        <f t="shared" ref="AS57" si="2944">AP57-1</f>
        <v>-14</v>
      </c>
      <c r="AT57">
        <f t="shared" ref="AT57" si="2945">AQ57-1</f>
        <v>-12</v>
      </c>
      <c r="AU57" t="e">
        <f t="shared" ref="AU57" si="2946">AR57-1</f>
        <v>#VALUE!</v>
      </c>
      <c r="AV57">
        <f t="shared" ref="AV57" si="2947">AS57-1</f>
        <v>-15</v>
      </c>
      <c r="AW57">
        <f t="shared" ref="AW57" si="2948">AT57-1</f>
        <v>-13</v>
      </c>
      <c r="AX57" t="e">
        <f t="shared" ref="AX57" si="2949">AU57-1</f>
        <v>#VALUE!</v>
      </c>
      <c r="AY57">
        <f t="shared" ref="AY57" si="2950">AV57-1</f>
        <v>-16</v>
      </c>
      <c r="AZ57">
        <f t="shared" ref="AZ57" si="2951">AW57-1</f>
        <v>-14</v>
      </c>
      <c r="BA57" s="50" t="e">
        <f t="shared" ref="BA57" si="2952">AX57-1</f>
        <v>#VALUE!</v>
      </c>
      <c r="BB57">
        <f t="shared" ref="BB57" si="2953">AY57-1</f>
        <v>-17</v>
      </c>
      <c r="BC57">
        <f t="shared" ref="BC57" si="2954">AZ57-1</f>
        <v>-15</v>
      </c>
      <c r="BD57" t="e">
        <f t="shared" ref="BD57" si="2955">BA57-1</f>
        <v>#VALUE!</v>
      </c>
      <c r="BE57">
        <f t="shared" ref="BE57" si="2956">BB57-1</f>
        <v>-18</v>
      </c>
      <c r="BF57">
        <f t="shared" ref="BF57" si="2957">BC57-1</f>
        <v>-16</v>
      </c>
      <c r="BG57" t="e">
        <f t="shared" ref="BG57" si="2958">BD57-1</f>
        <v>#VALUE!</v>
      </c>
      <c r="BH57">
        <f t="shared" ref="BH57" si="2959">BE57-1</f>
        <v>-19</v>
      </c>
      <c r="BI57">
        <f t="shared" ref="BI57" si="2960">BF57-1</f>
        <v>-17</v>
      </c>
      <c r="BJ57" t="e">
        <f t="shared" ref="BJ57" si="2961">BG57-1</f>
        <v>#VALUE!</v>
      </c>
      <c r="BK57">
        <f t="shared" ref="BK57" si="2962">BH57-1</f>
        <v>-20</v>
      </c>
      <c r="BL57">
        <f t="shared" ref="BL57" si="2963">BI57-1</f>
        <v>-18</v>
      </c>
      <c r="BM57" t="e">
        <f t="shared" ref="BM57" si="2964">BJ57-1</f>
        <v>#VALUE!</v>
      </c>
      <c r="BN57">
        <f t="shared" ref="BN57" si="2965">BK57-1</f>
        <v>-21</v>
      </c>
      <c r="BO57">
        <f t="shared" ref="BO57" si="2966">BL57-1</f>
        <v>-19</v>
      </c>
      <c r="BP57" t="e">
        <f t="shared" ref="BP57" si="2967">BM57-1</f>
        <v>#VALUE!</v>
      </c>
    </row>
    <row r="58" spans="1:68">
      <c r="A58" t="s">
        <v>183</v>
      </c>
      <c r="B58" t="s">
        <v>184</v>
      </c>
      <c r="C58" t="s">
        <v>295</v>
      </c>
      <c r="D58" s="57">
        <v>6</v>
      </c>
      <c r="E58" s="62">
        <v>0</v>
      </c>
      <c r="F58" s="62">
        <f>E58+2</f>
        <v>2</v>
      </c>
      <c r="G58" s="62">
        <f>F58-1</f>
        <v>1</v>
      </c>
      <c r="H58" s="62">
        <f>G58+2</f>
        <v>3</v>
      </c>
      <c r="I58" s="62">
        <f>H58-1</f>
        <v>2</v>
      </c>
      <c r="J58" s="62">
        <f>I58+2</f>
        <v>4</v>
      </c>
      <c r="K58" s="62">
        <f>E58+3</f>
        <v>3</v>
      </c>
      <c r="L58" s="62">
        <f t="shared" ref="L58" si="2968">F58+3</f>
        <v>5</v>
      </c>
      <c r="M58" s="62">
        <f t="shared" ref="M58" si="2969">G58+3</f>
        <v>4</v>
      </c>
      <c r="N58" s="62">
        <f t="shared" ref="N58" si="2970">H58+3</f>
        <v>6</v>
      </c>
      <c r="O58" s="62">
        <f t="shared" ref="O58" si="2971">I58+3</f>
        <v>5</v>
      </c>
      <c r="P58" s="62">
        <f t="shared" ref="P58" si="2972">J58+3</f>
        <v>7</v>
      </c>
      <c r="Q58" t="s">
        <v>175</v>
      </c>
      <c r="R58">
        <f t="shared" ref="R58" si="2973">L58+3</f>
        <v>8</v>
      </c>
      <c r="S58">
        <f t="shared" ref="S58" si="2974">M58+3</f>
        <v>7</v>
      </c>
      <c r="T58">
        <f t="shared" ref="T58" si="2975">N58+3</f>
        <v>9</v>
      </c>
      <c r="U58" s="50">
        <f t="shared" ref="U58" si="2976">O58+3</f>
        <v>8</v>
      </c>
      <c r="V58">
        <f t="shared" ref="V58" si="2977">P58+3</f>
        <v>10</v>
      </c>
      <c r="W58" t="e">
        <f t="shared" ref="W58" si="2978">Q58+3</f>
        <v>#VALUE!</v>
      </c>
      <c r="X58">
        <f t="shared" ref="X58" si="2979">R58+3</f>
        <v>11</v>
      </c>
      <c r="Y58">
        <f t="shared" ref="Y58" si="2980">S58+3</f>
        <v>10</v>
      </c>
      <c r="Z58">
        <f t="shared" ref="Z58" si="2981">T58+3</f>
        <v>12</v>
      </c>
      <c r="AA58">
        <f t="shared" ref="AA58" si="2982">U58+3</f>
        <v>11</v>
      </c>
      <c r="AB58">
        <f t="shared" ref="AB58" si="2983">V58+3</f>
        <v>13</v>
      </c>
      <c r="AC58" t="e">
        <f t="shared" ref="AC58" si="2984">W58+3</f>
        <v>#VALUE!</v>
      </c>
      <c r="AD58">
        <f t="shared" ref="AD58" si="2985">X58+3</f>
        <v>14</v>
      </c>
      <c r="AE58">
        <f t="shared" ref="AE58" si="2986">Y58+3</f>
        <v>13</v>
      </c>
      <c r="AF58">
        <f t="shared" ref="AF58" si="2987">Z58+3</f>
        <v>15</v>
      </c>
      <c r="AG58">
        <f t="shared" ref="AG58" si="2988">AA58+3</f>
        <v>14</v>
      </c>
      <c r="AH58">
        <f t="shared" ref="AH58" si="2989">AB58+3</f>
        <v>16</v>
      </c>
      <c r="AI58" t="e">
        <f t="shared" ref="AI58" si="2990">AC58+3</f>
        <v>#VALUE!</v>
      </c>
      <c r="AJ58">
        <f t="shared" ref="AJ58" si="2991">AD58+3</f>
        <v>17</v>
      </c>
      <c r="AK58" s="50">
        <f t="shared" ref="AK58" si="2992">AE58+3</f>
        <v>16</v>
      </c>
      <c r="AL58">
        <f t="shared" ref="AL58" si="2993">AF58+3</f>
        <v>18</v>
      </c>
      <c r="AM58">
        <f t="shared" ref="AM58" si="2994">AG58+3</f>
        <v>17</v>
      </c>
      <c r="AN58">
        <f t="shared" ref="AN58" si="2995">AH58+3</f>
        <v>19</v>
      </c>
      <c r="AO58" t="e">
        <f t="shared" ref="AO58" si="2996">AI58+3</f>
        <v>#VALUE!</v>
      </c>
      <c r="AP58">
        <f t="shared" ref="AP58" si="2997">AJ58+3</f>
        <v>20</v>
      </c>
      <c r="AQ58">
        <f t="shared" ref="AQ58" si="2998">AK58+3</f>
        <v>19</v>
      </c>
      <c r="AR58">
        <f t="shared" ref="AR58" si="2999">AL58+3</f>
        <v>21</v>
      </c>
      <c r="AS58">
        <f t="shared" ref="AS58" si="3000">AM58+3</f>
        <v>20</v>
      </c>
      <c r="AT58">
        <f t="shared" ref="AT58" si="3001">AN58+3</f>
        <v>22</v>
      </c>
      <c r="AU58" t="e">
        <f t="shared" ref="AU58" si="3002">AO58+3</f>
        <v>#VALUE!</v>
      </c>
      <c r="AV58">
        <f t="shared" ref="AV58" si="3003">AP58+3</f>
        <v>23</v>
      </c>
      <c r="AW58">
        <f t="shared" ref="AW58" si="3004">AQ58+3</f>
        <v>22</v>
      </c>
      <c r="AX58">
        <f t="shared" ref="AX58" si="3005">AR58+3</f>
        <v>24</v>
      </c>
      <c r="AY58">
        <f t="shared" ref="AY58" si="3006">AS58+3</f>
        <v>23</v>
      </c>
      <c r="AZ58">
        <f t="shared" ref="AZ58" si="3007">AT58+3</f>
        <v>25</v>
      </c>
      <c r="BA58" s="50" t="e">
        <f t="shared" ref="BA58" si="3008">AU58+3</f>
        <v>#VALUE!</v>
      </c>
      <c r="BB58">
        <f t="shared" ref="BB58" si="3009">AV58+3</f>
        <v>26</v>
      </c>
      <c r="BC58">
        <f t="shared" ref="BC58" si="3010">AW58+3</f>
        <v>25</v>
      </c>
      <c r="BD58">
        <f t="shared" ref="BD58" si="3011">AX58+3</f>
        <v>27</v>
      </c>
      <c r="BE58">
        <f t="shared" ref="BE58" si="3012">AY58+3</f>
        <v>26</v>
      </c>
      <c r="BF58">
        <f t="shared" ref="BF58" si="3013">AZ58+3</f>
        <v>28</v>
      </c>
      <c r="BG58" t="e">
        <f t="shared" ref="BG58" si="3014">BA58+3</f>
        <v>#VALUE!</v>
      </c>
      <c r="BH58">
        <f t="shared" ref="BH58" si="3015">BB58+3</f>
        <v>29</v>
      </c>
      <c r="BI58">
        <f t="shared" ref="BI58" si="3016">BC58+3</f>
        <v>28</v>
      </c>
      <c r="BJ58">
        <f t="shared" ref="BJ58" si="3017">BD58+3</f>
        <v>30</v>
      </c>
      <c r="BK58">
        <f t="shared" ref="BK58" si="3018">BE58+3</f>
        <v>29</v>
      </c>
      <c r="BL58">
        <f t="shared" ref="BL58" si="3019">BF58+3</f>
        <v>31</v>
      </c>
      <c r="BM58" t="e">
        <f t="shared" ref="BM58" si="3020">BG58+3</f>
        <v>#VALUE!</v>
      </c>
      <c r="BN58">
        <f t="shared" ref="BN58" si="3021">BH58+3</f>
        <v>32</v>
      </c>
      <c r="BO58">
        <f t="shared" ref="BO58" si="3022">BI58+3</f>
        <v>31</v>
      </c>
      <c r="BP58">
        <f t="shared" ref="BP58" si="3023">BJ58+3</f>
        <v>33</v>
      </c>
    </row>
    <row r="59" spans="1:68">
      <c r="A59" t="s">
        <v>183</v>
      </c>
      <c r="B59" t="s">
        <v>184</v>
      </c>
      <c r="C59" s="66" t="s">
        <v>296</v>
      </c>
      <c r="D59" s="57">
        <v>-6</v>
      </c>
      <c r="E59" s="62">
        <v>0</v>
      </c>
      <c r="F59" s="62">
        <f>E59+1</f>
        <v>1</v>
      </c>
      <c r="G59" s="62">
        <f>E59-1</f>
        <v>-1</v>
      </c>
      <c r="H59" s="62">
        <f>F59-1</f>
        <v>0</v>
      </c>
      <c r="I59" s="62">
        <f>G59-1</f>
        <v>-2</v>
      </c>
      <c r="J59" s="62">
        <f>H59-1</f>
        <v>-1</v>
      </c>
      <c r="K59" s="62">
        <f>E59-3</f>
        <v>-3</v>
      </c>
      <c r="L59" s="62">
        <f t="shared" ref="L59" si="3024">F59-3</f>
        <v>-2</v>
      </c>
      <c r="M59" s="62">
        <f t="shared" ref="M59" si="3025">G59-3</f>
        <v>-4</v>
      </c>
      <c r="N59" s="62">
        <f t="shared" ref="N59" si="3026">H59-3</f>
        <v>-3</v>
      </c>
      <c r="O59" s="62">
        <f t="shared" ref="O59" si="3027">I59-3</f>
        <v>-5</v>
      </c>
      <c r="P59" s="62">
        <f t="shared" ref="P59" si="3028">J59-3</f>
        <v>-4</v>
      </c>
      <c r="Q59" t="s">
        <v>175</v>
      </c>
      <c r="R59">
        <f t="shared" ref="R59" si="3029">L59-3</f>
        <v>-5</v>
      </c>
      <c r="S59">
        <f t="shared" ref="S59" si="3030">M59-3</f>
        <v>-7</v>
      </c>
      <c r="T59">
        <f t="shared" ref="T59" si="3031">N59-3</f>
        <v>-6</v>
      </c>
      <c r="U59" s="50">
        <f t="shared" ref="U59" si="3032">O59-3</f>
        <v>-8</v>
      </c>
      <c r="V59">
        <f t="shared" ref="V59" si="3033">P59-3</f>
        <v>-7</v>
      </c>
      <c r="W59" t="e">
        <f t="shared" ref="W59" si="3034">Q59-3</f>
        <v>#VALUE!</v>
      </c>
      <c r="X59">
        <f t="shared" ref="X59" si="3035">R59-3</f>
        <v>-8</v>
      </c>
      <c r="Y59">
        <f t="shared" ref="Y59" si="3036">S59-3</f>
        <v>-10</v>
      </c>
      <c r="Z59">
        <f t="shared" ref="Z59" si="3037">T59-3</f>
        <v>-9</v>
      </c>
      <c r="AA59">
        <f t="shared" ref="AA59" si="3038">U59-3</f>
        <v>-11</v>
      </c>
      <c r="AB59">
        <f t="shared" ref="AB59" si="3039">V59-3</f>
        <v>-10</v>
      </c>
      <c r="AC59" t="e">
        <f t="shared" ref="AC59" si="3040">W59-3</f>
        <v>#VALUE!</v>
      </c>
      <c r="AD59">
        <f t="shared" ref="AD59" si="3041">X59-3</f>
        <v>-11</v>
      </c>
      <c r="AE59">
        <f t="shared" ref="AE59" si="3042">Y59-3</f>
        <v>-13</v>
      </c>
      <c r="AF59">
        <f t="shared" ref="AF59" si="3043">Z59-3</f>
        <v>-12</v>
      </c>
      <c r="AG59">
        <f t="shared" ref="AG59" si="3044">AA59-3</f>
        <v>-14</v>
      </c>
      <c r="AH59">
        <f t="shared" ref="AH59" si="3045">AB59-3</f>
        <v>-13</v>
      </c>
      <c r="AI59" t="e">
        <f t="shared" ref="AI59" si="3046">AC59-3</f>
        <v>#VALUE!</v>
      </c>
      <c r="AJ59">
        <f t="shared" ref="AJ59" si="3047">AD59-3</f>
        <v>-14</v>
      </c>
      <c r="AK59" s="50">
        <f t="shared" ref="AK59" si="3048">AE59-3</f>
        <v>-16</v>
      </c>
      <c r="AL59">
        <f t="shared" ref="AL59" si="3049">AF59-3</f>
        <v>-15</v>
      </c>
      <c r="AM59">
        <f t="shared" ref="AM59" si="3050">AG59-3</f>
        <v>-17</v>
      </c>
      <c r="AN59">
        <f t="shared" ref="AN59" si="3051">AH59-3</f>
        <v>-16</v>
      </c>
      <c r="AO59" t="e">
        <f t="shared" ref="AO59" si="3052">AI59-3</f>
        <v>#VALUE!</v>
      </c>
      <c r="AP59">
        <f t="shared" ref="AP59" si="3053">AJ59-3</f>
        <v>-17</v>
      </c>
      <c r="AQ59">
        <f t="shared" ref="AQ59" si="3054">AK59-3</f>
        <v>-19</v>
      </c>
      <c r="AR59">
        <f t="shared" ref="AR59" si="3055">AL59-3</f>
        <v>-18</v>
      </c>
      <c r="AS59">
        <f t="shared" ref="AS59" si="3056">AM59-3</f>
        <v>-20</v>
      </c>
      <c r="AT59">
        <f t="shared" ref="AT59" si="3057">AN59-3</f>
        <v>-19</v>
      </c>
      <c r="AU59" t="e">
        <f t="shared" ref="AU59" si="3058">AO59-3</f>
        <v>#VALUE!</v>
      </c>
      <c r="AV59">
        <f t="shared" ref="AV59" si="3059">AP59-3</f>
        <v>-20</v>
      </c>
      <c r="AW59">
        <f t="shared" ref="AW59" si="3060">AQ59-3</f>
        <v>-22</v>
      </c>
      <c r="AX59">
        <f t="shared" ref="AX59" si="3061">AR59-3</f>
        <v>-21</v>
      </c>
      <c r="AY59">
        <f t="shared" ref="AY59" si="3062">AS59-3</f>
        <v>-23</v>
      </c>
      <c r="AZ59">
        <f t="shared" ref="AZ59" si="3063">AT59-3</f>
        <v>-22</v>
      </c>
      <c r="BA59" s="50" t="e">
        <f t="shared" ref="BA59" si="3064">AU59-3</f>
        <v>#VALUE!</v>
      </c>
      <c r="BB59">
        <f t="shared" ref="BB59" si="3065">AV59-3</f>
        <v>-23</v>
      </c>
      <c r="BC59">
        <f t="shared" ref="BC59" si="3066">AW59-3</f>
        <v>-25</v>
      </c>
      <c r="BD59">
        <f t="shared" ref="BD59" si="3067">AX59-3</f>
        <v>-24</v>
      </c>
      <c r="BE59">
        <f t="shared" ref="BE59" si="3068">AY59-3</f>
        <v>-26</v>
      </c>
      <c r="BF59">
        <f t="shared" ref="BF59" si="3069">AZ59-3</f>
        <v>-25</v>
      </c>
      <c r="BG59" t="e">
        <f t="shared" ref="BG59" si="3070">BA59-3</f>
        <v>#VALUE!</v>
      </c>
      <c r="BH59">
        <f t="shared" ref="BH59" si="3071">BB59-3</f>
        <v>-26</v>
      </c>
      <c r="BI59">
        <f t="shared" ref="BI59" si="3072">BC59-3</f>
        <v>-28</v>
      </c>
      <c r="BJ59">
        <f t="shared" ref="BJ59" si="3073">BD59-3</f>
        <v>-27</v>
      </c>
      <c r="BK59">
        <f t="shared" ref="BK59" si="3074">BE59-3</f>
        <v>-29</v>
      </c>
      <c r="BL59">
        <f t="shared" ref="BL59" si="3075">BF59-3</f>
        <v>-28</v>
      </c>
      <c r="BM59" t="e">
        <f t="shared" ref="BM59" si="3076">BG59-3</f>
        <v>#VALUE!</v>
      </c>
      <c r="BN59">
        <f t="shared" ref="BN59" si="3077">BH59-3</f>
        <v>-29</v>
      </c>
      <c r="BO59">
        <f t="shared" ref="BO59" si="3078">BI59-3</f>
        <v>-31</v>
      </c>
      <c r="BP59">
        <f t="shared" ref="BP59" si="3079">BJ59-3</f>
        <v>-30</v>
      </c>
    </row>
    <row r="60" spans="1:68">
      <c r="A60" t="s">
        <v>183</v>
      </c>
      <c r="B60" t="s">
        <v>184</v>
      </c>
      <c r="C60" t="s">
        <v>297</v>
      </c>
      <c r="D60" s="57">
        <v>6</v>
      </c>
      <c r="E60" s="62">
        <v>0</v>
      </c>
      <c r="F60" s="62">
        <f>E60-1</f>
        <v>-1</v>
      </c>
      <c r="G60" s="62">
        <f>E60+1</f>
        <v>1</v>
      </c>
      <c r="H60" s="62">
        <f>F60+1</f>
        <v>0</v>
      </c>
      <c r="I60" s="62">
        <f>G60+1</f>
        <v>2</v>
      </c>
      <c r="J60" s="62">
        <f>H60+1</f>
        <v>1</v>
      </c>
      <c r="K60" s="62">
        <f>E60+3</f>
        <v>3</v>
      </c>
      <c r="L60" s="62">
        <f t="shared" ref="L60" si="3080">F60+3</f>
        <v>2</v>
      </c>
      <c r="M60" s="62">
        <f t="shared" ref="M60" si="3081">G60+3</f>
        <v>4</v>
      </c>
      <c r="N60" s="62">
        <f t="shared" ref="N60" si="3082">H60+3</f>
        <v>3</v>
      </c>
      <c r="O60" s="62">
        <f t="shared" ref="O60" si="3083">I60+3</f>
        <v>5</v>
      </c>
      <c r="P60" s="62">
        <f t="shared" ref="P60" si="3084">J60+3</f>
        <v>4</v>
      </c>
      <c r="Q60" t="s">
        <v>175</v>
      </c>
      <c r="R60">
        <f t="shared" ref="R60" si="3085">L60+3</f>
        <v>5</v>
      </c>
      <c r="S60">
        <f t="shared" ref="S60" si="3086">M60+3</f>
        <v>7</v>
      </c>
      <c r="T60">
        <f t="shared" ref="T60" si="3087">N60+3</f>
        <v>6</v>
      </c>
      <c r="U60" s="50">
        <f t="shared" ref="U60" si="3088">O60+3</f>
        <v>8</v>
      </c>
      <c r="V60">
        <f t="shared" ref="V60" si="3089">P60+3</f>
        <v>7</v>
      </c>
      <c r="W60" t="e">
        <f t="shared" ref="W60" si="3090">Q60+3</f>
        <v>#VALUE!</v>
      </c>
      <c r="X60">
        <f t="shared" ref="X60" si="3091">R60+3</f>
        <v>8</v>
      </c>
      <c r="Y60">
        <f t="shared" ref="Y60" si="3092">S60+3</f>
        <v>10</v>
      </c>
      <c r="Z60">
        <f t="shared" ref="Z60" si="3093">T60+3</f>
        <v>9</v>
      </c>
      <c r="AA60">
        <f t="shared" ref="AA60" si="3094">U60+3</f>
        <v>11</v>
      </c>
      <c r="AB60">
        <f t="shared" ref="AB60" si="3095">V60+3</f>
        <v>10</v>
      </c>
      <c r="AC60" t="e">
        <f t="shared" ref="AC60" si="3096">W60+3</f>
        <v>#VALUE!</v>
      </c>
      <c r="AD60">
        <f t="shared" ref="AD60" si="3097">X60+3</f>
        <v>11</v>
      </c>
      <c r="AE60">
        <f t="shared" ref="AE60" si="3098">Y60+3</f>
        <v>13</v>
      </c>
      <c r="AF60">
        <f t="shared" ref="AF60" si="3099">Z60+3</f>
        <v>12</v>
      </c>
      <c r="AG60">
        <f t="shared" ref="AG60" si="3100">AA60+3</f>
        <v>14</v>
      </c>
      <c r="AH60">
        <f t="shared" ref="AH60" si="3101">AB60+3</f>
        <v>13</v>
      </c>
      <c r="AI60" t="e">
        <f t="shared" ref="AI60" si="3102">AC60+3</f>
        <v>#VALUE!</v>
      </c>
      <c r="AJ60">
        <f t="shared" ref="AJ60" si="3103">AD60+3</f>
        <v>14</v>
      </c>
      <c r="AK60" s="50">
        <f t="shared" ref="AK60" si="3104">AE60+3</f>
        <v>16</v>
      </c>
      <c r="AL60">
        <f t="shared" ref="AL60" si="3105">AF60+3</f>
        <v>15</v>
      </c>
      <c r="AM60">
        <f t="shared" ref="AM60" si="3106">AG60+3</f>
        <v>17</v>
      </c>
      <c r="AN60">
        <f t="shared" ref="AN60" si="3107">AH60+3</f>
        <v>16</v>
      </c>
      <c r="AO60" t="e">
        <f t="shared" ref="AO60" si="3108">AI60+3</f>
        <v>#VALUE!</v>
      </c>
      <c r="AP60">
        <f t="shared" ref="AP60" si="3109">AJ60+3</f>
        <v>17</v>
      </c>
      <c r="AQ60">
        <f t="shared" ref="AQ60" si="3110">AK60+3</f>
        <v>19</v>
      </c>
      <c r="AR60">
        <f t="shared" ref="AR60" si="3111">AL60+3</f>
        <v>18</v>
      </c>
      <c r="AS60">
        <f t="shared" ref="AS60" si="3112">AM60+3</f>
        <v>20</v>
      </c>
      <c r="AT60">
        <f t="shared" ref="AT60" si="3113">AN60+3</f>
        <v>19</v>
      </c>
      <c r="AU60" t="e">
        <f t="shared" ref="AU60" si="3114">AO60+3</f>
        <v>#VALUE!</v>
      </c>
      <c r="AV60">
        <f t="shared" ref="AV60" si="3115">AP60+3</f>
        <v>20</v>
      </c>
      <c r="AW60">
        <f t="shared" ref="AW60" si="3116">AQ60+3</f>
        <v>22</v>
      </c>
      <c r="AX60">
        <f t="shared" ref="AX60" si="3117">AR60+3</f>
        <v>21</v>
      </c>
      <c r="AY60">
        <f t="shared" ref="AY60" si="3118">AS60+3</f>
        <v>23</v>
      </c>
      <c r="AZ60">
        <f t="shared" ref="AZ60" si="3119">AT60+3</f>
        <v>22</v>
      </c>
      <c r="BA60" s="50" t="e">
        <f t="shared" ref="BA60" si="3120">AU60+3</f>
        <v>#VALUE!</v>
      </c>
      <c r="BB60">
        <f t="shared" ref="BB60" si="3121">AV60+3</f>
        <v>23</v>
      </c>
      <c r="BC60">
        <f t="shared" ref="BC60" si="3122">AW60+3</f>
        <v>25</v>
      </c>
      <c r="BD60">
        <f t="shared" ref="BD60" si="3123">AX60+3</f>
        <v>24</v>
      </c>
      <c r="BE60">
        <f t="shared" ref="BE60" si="3124">AY60+3</f>
        <v>26</v>
      </c>
      <c r="BF60">
        <f t="shared" ref="BF60" si="3125">AZ60+3</f>
        <v>25</v>
      </c>
      <c r="BG60" t="e">
        <f t="shared" ref="BG60" si="3126">BA60+3</f>
        <v>#VALUE!</v>
      </c>
      <c r="BH60">
        <f t="shared" ref="BH60" si="3127">BB60+3</f>
        <v>26</v>
      </c>
      <c r="BI60">
        <f t="shared" ref="BI60" si="3128">BC60+3</f>
        <v>28</v>
      </c>
      <c r="BJ60">
        <f t="shared" ref="BJ60" si="3129">BD60+3</f>
        <v>27</v>
      </c>
      <c r="BK60">
        <f t="shared" ref="BK60" si="3130">BE60+3</f>
        <v>29</v>
      </c>
      <c r="BL60">
        <f t="shared" ref="BL60" si="3131">BF60+3</f>
        <v>28</v>
      </c>
      <c r="BM60" t="e">
        <f t="shared" ref="BM60" si="3132">BG60+3</f>
        <v>#VALUE!</v>
      </c>
      <c r="BN60">
        <f t="shared" ref="BN60" si="3133">BH60+3</f>
        <v>29</v>
      </c>
      <c r="BO60">
        <f t="shared" ref="BO60" si="3134">BI60+3</f>
        <v>31</v>
      </c>
      <c r="BP60">
        <f t="shared" ref="BP60" si="3135">BJ60+3</f>
        <v>30</v>
      </c>
    </row>
    <row r="61" spans="1:68">
      <c r="A61" t="s">
        <v>183</v>
      </c>
      <c r="B61" t="s">
        <v>184</v>
      </c>
      <c r="C61" s="66" t="s">
        <v>298</v>
      </c>
      <c r="D61" s="57">
        <v>-6</v>
      </c>
      <c r="E61" s="62">
        <v>0</v>
      </c>
      <c r="F61" s="62">
        <f>E61-2</f>
        <v>-2</v>
      </c>
      <c r="G61" s="62">
        <f>F61+1</f>
        <v>-1</v>
      </c>
      <c r="H61" s="62">
        <f>F61-1</f>
        <v>-3</v>
      </c>
      <c r="I61" s="62">
        <f>G61-1</f>
        <v>-2</v>
      </c>
      <c r="J61" s="62">
        <f>H61-1</f>
        <v>-4</v>
      </c>
      <c r="K61" s="62">
        <f>E61-3</f>
        <v>-3</v>
      </c>
      <c r="L61" s="62">
        <f t="shared" ref="L61" si="3136">F61-3</f>
        <v>-5</v>
      </c>
      <c r="M61" s="62">
        <f t="shared" ref="M61" si="3137">G61-3</f>
        <v>-4</v>
      </c>
      <c r="N61" s="62">
        <f t="shared" ref="N61" si="3138">H61-3</f>
        <v>-6</v>
      </c>
      <c r="O61" s="62">
        <f t="shared" ref="O61" si="3139">I61-3</f>
        <v>-5</v>
      </c>
      <c r="P61" s="62">
        <f t="shared" ref="P61" si="3140">J61-3</f>
        <v>-7</v>
      </c>
      <c r="Q61" t="s">
        <v>175</v>
      </c>
      <c r="R61">
        <f t="shared" ref="R61" si="3141">L61-3</f>
        <v>-8</v>
      </c>
      <c r="S61">
        <f t="shared" ref="S61" si="3142">M61-3</f>
        <v>-7</v>
      </c>
      <c r="T61">
        <f t="shared" ref="T61" si="3143">N61-3</f>
        <v>-9</v>
      </c>
      <c r="U61" s="50">
        <f t="shared" ref="U61" si="3144">O61-3</f>
        <v>-8</v>
      </c>
      <c r="V61">
        <f t="shared" ref="V61" si="3145">P61-3</f>
        <v>-10</v>
      </c>
      <c r="W61" t="e">
        <f t="shared" ref="W61" si="3146">Q61-3</f>
        <v>#VALUE!</v>
      </c>
      <c r="X61">
        <f t="shared" ref="X61" si="3147">R61-3</f>
        <v>-11</v>
      </c>
      <c r="Y61">
        <f t="shared" ref="Y61" si="3148">S61-3</f>
        <v>-10</v>
      </c>
      <c r="Z61">
        <f t="shared" ref="Z61" si="3149">T61-3</f>
        <v>-12</v>
      </c>
      <c r="AA61">
        <f t="shared" ref="AA61" si="3150">U61-3</f>
        <v>-11</v>
      </c>
      <c r="AB61">
        <f t="shared" ref="AB61" si="3151">V61-3</f>
        <v>-13</v>
      </c>
      <c r="AC61" t="e">
        <f t="shared" ref="AC61" si="3152">W61-3</f>
        <v>#VALUE!</v>
      </c>
      <c r="AD61">
        <f t="shared" ref="AD61" si="3153">X61-3</f>
        <v>-14</v>
      </c>
      <c r="AE61">
        <f t="shared" ref="AE61" si="3154">Y61-3</f>
        <v>-13</v>
      </c>
      <c r="AF61">
        <f t="shared" ref="AF61" si="3155">Z61-3</f>
        <v>-15</v>
      </c>
      <c r="AG61">
        <f t="shared" ref="AG61" si="3156">AA61-3</f>
        <v>-14</v>
      </c>
      <c r="AH61">
        <f t="shared" ref="AH61" si="3157">AB61-3</f>
        <v>-16</v>
      </c>
      <c r="AI61" t="e">
        <f t="shared" ref="AI61" si="3158">AC61-3</f>
        <v>#VALUE!</v>
      </c>
      <c r="AJ61">
        <f t="shared" ref="AJ61" si="3159">AD61-3</f>
        <v>-17</v>
      </c>
      <c r="AK61" s="50">
        <f t="shared" ref="AK61" si="3160">AE61-3</f>
        <v>-16</v>
      </c>
      <c r="AL61">
        <f t="shared" ref="AL61" si="3161">AF61-3</f>
        <v>-18</v>
      </c>
      <c r="AM61">
        <f t="shared" ref="AM61" si="3162">AG61-3</f>
        <v>-17</v>
      </c>
      <c r="AN61">
        <f t="shared" ref="AN61" si="3163">AH61-3</f>
        <v>-19</v>
      </c>
      <c r="AO61" t="e">
        <f t="shared" ref="AO61" si="3164">AI61-3</f>
        <v>#VALUE!</v>
      </c>
      <c r="AP61">
        <f t="shared" ref="AP61" si="3165">AJ61-3</f>
        <v>-20</v>
      </c>
      <c r="AQ61">
        <f t="shared" ref="AQ61" si="3166">AK61-3</f>
        <v>-19</v>
      </c>
      <c r="AR61">
        <f t="shared" ref="AR61" si="3167">AL61-3</f>
        <v>-21</v>
      </c>
      <c r="AS61">
        <f t="shared" ref="AS61" si="3168">AM61-3</f>
        <v>-20</v>
      </c>
      <c r="AT61">
        <f t="shared" ref="AT61" si="3169">AN61-3</f>
        <v>-22</v>
      </c>
      <c r="AU61" t="e">
        <f t="shared" ref="AU61" si="3170">AO61-3</f>
        <v>#VALUE!</v>
      </c>
      <c r="AV61">
        <f t="shared" ref="AV61" si="3171">AP61-3</f>
        <v>-23</v>
      </c>
      <c r="AW61">
        <f t="shared" ref="AW61" si="3172">AQ61-3</f>
        <v>-22</v>
      </c>
      <c r="AX61">
        <f t="shared" ref="AX61" si="3173">AR61-3</f>
        <v>-24</v>
      </c>
      <c r="AY61">
        <f t="shared" ref="AY61" si="3174">AS61-3</f>
        <v>-23</v>
      </c>
      <c r="AZ61">
        <f t="shared" ref="AZ61" si="3175">AT61-3</f>
        <v>-25</v>
      </c>
      <c r="BA61" s="50" t="e">
        <f t="shared" ref="BA61" si="3176">AU61-3</f>
        <v>#VALUE!</v>
      </c>
      <c r="BB61">
        <f t="shared" ref="BB61" si="3177">AV61-3</f>
        <v>-26</v>
      </c>
      <c r="BC61">
        <f t="shared" ref="BC61" si="3178">AW61-3</f>
        <v>-25</v>
      </c>
      <c r="BD61">
        <f t="shared" ref="BD61" si="3179">AX61-3</f>
        <v>-27</v>
      </c>
      <c r="BE61">
        <f t="shared" ref="BE61" si="3180">AY61-3</f>
        <v>-26</v>
      </c>
      <c r="BF61">
        <f t="shared" ref="BF61" si="3181">AZ61-3</f>
        <v>-28</v>
      </c>
      <c r="BG61" t="e">
        <f t="shared" ref="BG61" si="3182">BA61-3</f>
        <v>#VALUE!</v>
      </c>
      <c r="BH61">
        <f t="shared" ref="BH61" si="3183">BB61-3</f>
        <v>-29</v>
      </c>
      <c r="BI61">
        <f t="shared" ref="BI61" si="3184">BC61-3</f>
        <v>-28</v>
      </c>
      <c r="BJ61">
        <f t="shared" ref="BJ61" si="3185">BD61-3</f>
        <v>-30</v>
      </c>
      <c r="BK61">
        <f t="shared" ref="BK61" si="3186">BE61-3</f>
        <v>-29</v>
      </c>
      <c r="BL61">
        <f t="shared" ref="BL61" si="3187">BF61-3</f>
        <v>-31</v>
      </c>
      <c r="BM61" t="e">
        <f t="shared" ref="BM61" si="3188">BG61-3</f>
        <v>#VALUE!</v>
      </c>
      <c r="BN61">
        <f t="shared" ref="BN61" si="3189">BH61-3</f>
        <v>-32</v>
      </c>
      <c r="BO61">
        <f t="shared" ref="BO61" si="3190">BI61-3</f>
        <v>-31</v>
      </c>
      <c r="BP61">
        <f t="shared" ref="BP61" si="3191">BJ61-3</f>
        <v>-33</v>
      </c>
    </row>
    <row r="62" spans="1:68">
      <c r="A62" t="s">
        <v>183</v>
      </c>
      <c r="B62" t="s">
        <v>184</v>
      </c>
      <c r="C62" s="66" t="s">
        <v>299</v>
      </c>
      <c r="D62" s="57">
        <v>8</v>
      </c>
      <c r="E62" s="62">
        <v>0</v>
      </c>
      <c r="F62" s="62">
        <f>E62+3</f>
        <v>3</v>
      </c>
      <c r="G62" s="62">
        <f>E62+1</f>
        <v>1</v>
      </c>
      <c r="H62" s="62">
        <f t="shared" ref="H62:P62" si="3192">F62+1</f>
        <v>4</v>
      </c>
      <c r="I62" s="62">
        <f t="shared" si="3192"/>
        <v>2</v>
      </c>
      <c r="J62" s="62">
        <f t="shared" si="3192"/>
        <v>5</v>
      </c>
      <c r="K62" s="62">
        <f t="shared" si="3192"/>
        <v>3</v>
      </c>
      <c r="L62" s="62">
        <f t="shared" si="3192"/>
        <v>6</v>
      </c>
      <c r="M62" s="62">
        <f t="shared" si="3192"/>
        <v>4</v>
      </c>
      <c r="N62" s="62">
        <f t="shared" si="3192"/>
        <v>7</v>
      </c>
      <c r="O62" s="62">
        <f t="shared" si="3192"/>
        <v>5</v>
      </c>
      <c r="P62" s="62">
        <f t="shared" si="3192"/>
        <v>8</v>
      </c>
      <c r="Q62" t="s">
        <v>175</v>
      </c>
      <c r="R62">
        <f t="shared" ref="R62" si="3193">O62+1</f>
        <v>6</v>
      </c>
      <c r="S62">
        <f t="shared" ref="S62" si="3194">P62+1</f>
        <v>9</v>
      </c>
      <c r="T62" t="e">
        <f t="shared" ref="T62" si="3195">Q62+1</f>
        <v>#VALUE!</v>
      </c>
      <c r="U62" s="50">
        <f t="shared" ref="U62" si="3196">R62+1</f>
        <v>7</v>
      </c>
      <c r="V62">
        <f t="shared" ref="V62" si="3197">S62+1</f>
        <v>10</v>
      </c>
      <c r="W62" t="e">
        <f t="shared" ref="W62" si="3198">T62+1</f>
        <v>#VALUE!</v>
      </c>
      <c r="X62">
        <f t="shared" ref="X62" si="3199">U62+1</f>
        <v>8</v>
      </c>
      <c r="Y62">
        <f t="shared" ref="Y62" si="3200">V62+1</f>
        <v>11</v>
      </c>
      <c r="Z62" t="e">
        <f t="shared" ref="Z62" si="3201">W62+1</f>
        <v>#VALUE!</v>
      </c>
      <c r="AA62">
        <f t="shared" ref="AA62" si="3202">X62+1</f>
        <v>9</v>
      </c>
      <c r="AB62">
        <f t="shared" ref="AB62" si="3203">Y62+1</f>
        <v>12</v>
      </c>
      <c r="AC62" t="e">
        <f t="shared" ref="AC62" si="3204">Z62+1</f>
        <v>#VALUE!</v>
      </c>
      <c r="AD62">
        <f t="shared" ref="AD62" si="3205">AA62+1</f>
        <v>10</v>
      </c>
      <c r="AE62">
        <f t="shared" ref="AE62" si="3206">AB62+1</f>
        <v>13</v>
      </c>
      <c r="AF62" t="e">
        <f t="shared" ref="AF62" si="3207">AC62+1</f>
        <v>#VALUE!</v>
      </c>
      <c r="AG62">
        <f t="shared" ref="AG62" si="3208">AD62+1</f>
        <v>11</v>
      </c>
      <c r="AH62">
        <f t="shared" ref="AH62" si="3209">AE62+1</f>
        <v>14</v>
      </c>
      <c r="AI62" t="e">
        <f t="shared" ref="AI62" si="3210">AF62+1</f>
        <v>#VALUE!</v>
      </c>
      <c r="AJ62">
        <f t="shared" ref="AJ62" si="3211">AG62+1</f>
        <v>12</v>
      </c>
      <c r="AK62" s="50">
        <f t="shared" ref="AK62" si="3212">AH62+1</f>
        <v>15</v>
      </c>
      <c r="AL62" t="e">
        <f t="shared" ref="AL62" si="3213">AI62+1</f>
        <v>#VALUE!</v>
      </c>
      <c r="AM62">
        <f t="shared" ref="AM62" si="3214">AJ62+1</f>
        <v>13</v>
      </c>
      <c r="AN62">
        <f t="shared" ref="AN62" si="3215">AK62+1</f>
        <v>16</v>
      </c>
      <c r="AO62" t="e">
        <f t="shared" ref="AO62" si="3216">AL62+1</f>
        <v>#VALUE!</v>
      </c>
      <c r="AP62">
        <f t="shared" ref="AP62" si="3217">AM62+1</f>
        <v>14</v>
      </c>
      <c r="AQ62">
        <f t="shared" ref="AQ62" si="3218">AN62+1</f>
        <v>17</v>
      </c>
      <c r="AR62" t="e">
        <f t="shared" ref="AR62" si="3219">AO62+1</f>
        <v>#VALUE!</v>
      </c>
      <c r="AS62">
        <f t="shared" ref="AS62" si="3220">AP62+1</f>
        <v>15</v>
      </c>
      <c r="AT62">
        <f t="shared" ref="AT62" si="3221">AQ62+1</f>
        <v>18</v>
      </c>
      <c r="AU62" t="e">
        <f t="shared" ref="AU62" si="3222">AR62+1</f>
        <v>#VALUE!</v>
      </c>
      <c r="AV62">
        <f t="shared" ref="AV62" si="3223">AS62+1</f>
        <v>16</v>
      </c>
      <c r="AW62">
        <f t="shared" ref="AW62" si="3224">AT62+1</f>
        <v>19</v>
      </c>
      <c r="AX62" t="e">
        <f t="shared" ref="AX62" si="3225">AU62+1</f>
        <v>#VALUE!</v>
      </c>
      <c r="AY62">
        <f t="shared" ref="AY62" si="3226">AV62+1</f>
        <v>17</v>
      </c>
      <c r="AZ62">
        <f t="shared" ref="AZ62" si="3227">AW62+1</f>
        <v>20</v>
      </c>
      <c r="BA62" s="50" t="e">
        <f t="shared" ref="BA62" si="3228">AX62+1</f>
        <v>#VALUE!</v>
      </c>
      <c r="BB62">
        <f t="shared" ref="BB62" si="3229">AY62+1</f>
        <v>18</v>
      </c>
      <c r="BC62">
        <f t="shared" ref="BC62" si="3230">AZ62+1</f>
        <v>21</v>
      </c>
      <c r="BD62" t="e">
        <f t="shared" ref="BD62" si="3231">BA62+1</f>
        <v>#VALUE!</v>
      </c>
      <c r="BE62">
        <f t="shared" ref="BE62" si="3232">BB62+1</f>
        <v>19</v>
      </c>
      <c r="BF62">
        <f t="shared" ref="BF62" si="3233">BC62+1</f>
        <v>22</v>
      </c>
      <c r="BG62" t="e">
        <f t="shared" ref="BG62" si="3234">BD62+1</f>
        <v>#VALUE!</v>
      </c>
      <c r="BH62">
        <f t="shared" ref="BH62" si="3235">BE62+1</f>
        <v>20</v>
      </c>
      <c r="BI62">
        <f t="shared" ref="BI62" si="3236">BF62+1</f>
        <v>23</v>
      </c>
      <c r="BJ62" t="e">
        <f t="shared" ref="BJ62" si="3237">BG62+1</f>
        <v>#VALUE!</v>
      </c>
      <c r="BK62">
        <f t="shared" ref="BK62" si="3238">BH62+1</f>
        <v>21</v>
      </c>
      <c r="BL62">
        <f t="shared" ref="BL62" si="3239">BI62+1</f>
        <v>24</v>
      </c>
      <c r="BM62" t="e">
        <f t="shared" ref="BM62" si="3240">BJ62+1</f>
        <v>#VALUE!</v>
      </c>
      <c r="BN62">
        <f t="shared" ref="BN62" si="3241">BK62+1</f>
        <v>22</v>
      </c>
      <c r="BO62">
        <f t="shared" ref="BO62" si="3242">BL62+1</f>
        <v>25</v>
      </c>
      <c r="BP62" t="e">
        <f t="shared" ref="BP62" si="3243">BM62+1</f>
        <v>#VALUE!</v>
      </c>
    </row>
    <row r="63" spans="1:68">
      <c r="A63" t="s">
        <v>183</v>
      </c>
      <c r="B63" t="s">
        <v>184</v>
      </c>
      <c r="C63" s="66" t="s">
        <v>300</v>
      </c>
      <c r="D63" s="57">
        <v>-8</v>
      </c>
      <c r="E63" s="62">
        <v>0</v>
      </c>
      <c r="F63" s="62">
        <f>E63-3</f>
        <v>-3</v>
      </c>
      <c r="G63" s="62">
        <f>E63-1</f>
        <v>-1</v>
      </c>
      <c r="H63" s="62">
        <f t="shared" ref="H63:P63" si="3244">F63-1</f>
        <v>-4</v>
      </c>
      <c r="I63" s="62">
        <f t="shared" si="3244"/>
        <v>-2</v>
      </c>
      <c r="J63" s="62">
        <f t="shared" si="3244"/>
        <v>-5</v>
      </c>
      <c r="K63" s="62">
        <f t="shared" si="3244"/>
        <v>-3</v>
      </c>
      <c r="L63" s="62">
        <f t="shared" si="3244"/>
        <v>-6</v>
      </c>
      <c r="M63" s="62">
        <f t="shared" si="3244"/>
        <v>-4</v>
      </c>
      <c r="N63" s="62">
        <f t="shared" si="3244"/>
        <v>-7</v>
      </c>
      <c r="O63" s="62">
        <f t="shared" si="3244"/>
        <v>-5</v>
      </c>
      <c r="P63" s="62">
        <f t="shared" si="3244"/>
        <v>-8</v>
      </c>
      <c r="Q63" t="s">
        <v>175</v>
      </c>
      <c r="R63">
        <f t="shared" ref="R63" si="3245">O63-1</f>
        <v>-6</v>
      </c>
      <c r="S63">
        <f t="shared" ref="S63" si="3246">P63-1</f>
        <v>-9</v>
      </c>
      <c r="T63" t="e">
        <f t="shared" ref="T63" si="3247">Q63-1</f>
        <v>#VALUE!</v>
      </c>
      <c r="U63" s="50">
        <f t="shared" ref="U63" si="3248">R63-1</f>
        <v>-7</v>
      </c>
      <c r="V63">
        <f t="shared" ref="V63" si="3249">S63-1</f>
        <v>-10</v>
      </c>
      <c r="W63" t="e">
        <f t="shared" ref="W63" si="3250">T63-1</f>
        <v>#VALUE!</v>
      </c>
      <c r="X63">
        <f t="shared" ref="X63" si="3251">U63-1</f>
        <v>-8</v>
      </c>
      <c r="Y63">
        <f t="shared" ref="Y63" si="3252">V63-1</f>
        <v>-11</v>
      </c>
      <c r="Z63" t="e">
        <f t="shared" ref="Z63" si="3253">W63-1</f>
        <v>#VALUE!</v>
      </c>
      <c r="AA63">
        <f t="shared" ref="AA63" si="3254">X63-1</f>
        <v>-9</v>
      </c>
      <c r="AB63">
        <f t="shared" ref="AB63" si="3255">Y63-1</f>
        <v>-12</v>
      </c>
      <c r="AC63" t="e">
        <f t="shared" ref="AC63" si="3256">Z63-1</f>
        <v>#VALUE!</v>
      </c>
      <c r="AD63">
        <f t="shared" ref="AD63" si="3257">AA63-1</f>
        <v>-10</v>
      </c>
      <c r="AE63">
        <f t="shared" ref="AE63" si="3258">AB63-1</f>
        <v>-13</v>
      </c>
      <c r="AF63" t="e">
        <f t="shared" ref="AF63" si="3259">AC63-1</f>
        <v>#VALUE!</v>
      </c>
      <c r="AG63">
        <f t="shared" ref="AG63" si="3260">AD63-1</f>
        <v>-11</v>
      </c>
      <c r="AH63">
        <f t="shared" ref="AH63" si="3261">AE63-1</f>
        <v>-14</v>
      </c>
      <c r="AI63" t="e">
        <f t="shared" ref="AI63" si="3262">AF63-1</f>
        <v>#VALUE!</v>
      </c>
      <c r="AJ63">
        <f t="shared" ref="AJ63" si="3263">AG63-1</f>
        <v>-12</v>
      </c>
      <c r="AK63" s="50">
        <f t="shared" ref="AK63" si="3264">AH63-1</f>
        <v>-15</v>
      </c>
      <c r="AL63" t="e">
        <f t="shared" ref="AL63" si="3265">AI63-1</f>
        <v>#VALUE!</v>
      </c>
      <c r="AM63">
        <f t="shared" ref="AM63" si="3266">AJ63-1</f>
        <v>-13</v>
      </c>
      <c r="AN63">
        <f t="shared" ref="AN63" si="3267">AK63-1</f>
        <v>-16</v>
      </c>
      <c r="AO63" t="e">
        <f t="shared" ref="AO63" si="3268">AL63-1</f>
        <v>#VALUE!</v>
      </c>
      <c r="AP63">
        <f t="shared" ref="AP63" si="3269">AM63-1</f>
        <v>-14</v>
      </c>
      <c r="AQ63">
        <f t="shared" ref="AQ63" si="3270">AN63-1</f>
        <v>-17</v>
      </c>
      <c r="AR63" t="e">
        <f t="shared" ref="AR63" si="3271">AO63-1</f>
        <v>#VALUE!</v>
      </c>
      <c r="AS63">
        <f t="shared" ref="AS63" si="3272">AP63-1</f>
        <v>-15</v>
      </c>
      <c r="AT63">
        <f t="shared" ref="AT63" si="3273">AQ63-1</f>
        <v>-18</v>
      </c>
      <c r="AU63" t="e">
        <f t="shared" ref="AU63" si="3274">AR63-1</f>
        <v>#VALUE!</v>
      </c>
      <c r="AV63">
        <f t="shared" ref="AV63" si="3275">AS63-1</f>
        <v>-16</v>
      </c>
      <c r="AW63">
        <f t="shared" ref="AW63" si="3276">AT63-1</f>
        <v>-19</v>
      </c>
      <c r="AX63" t="e">
        <f t="shared" ref="AX63" si="3277">AU63-1</f>
        <v>#VALUE!</v>
      </c>
      <c r="AY63">
        <f t="shared" ref="AY63" si="3278">AV63-1</f>
        <v>-17</v>
      </c>
      <c r="AZ63">
        <f t="shared" ref="AZ63" si="3279">AW63-1</f>
        <v>-20</v>
      </c>
      <c r="BA63" s="50" t="e">
        <f t="shared" ref="BA63" si="3280">AX63-1</f>
        <v>#VALUE!</v>
      </c>
      <c r="BB63">
        <f t="shared" ref="BB63" si="3281">AY63-1</f>
        <v>-18</v>
      </c>
      <c r="BC63">
        <f t="shared" ref="BC63" si="3282">AZ63-1</f>
        <v>-21</v>
      </c>
      <c r="BD63" t="e">
        <f t="shared" ref="BD63" si="3283">BA63-1</f>
        <v>#VALUE!</v>
      </c>
      <c r="BE63">
        <f t="shared" ref="BE63" si="3284">BB63-1</f>
        <v>-19</v>
      </c>
      <c r="BF63">
        <f t="shared" ref="BF63" si="3285">BC63-1</f>
        <v>-22</v>
      </c>
      <c r="BG63" t="e">
        <f t="shared" ref="BG63" si="3286">BD63-1</f>
        <v>#VALUE!</v>
      </c>
      <c r="BH63">
        <f t="shared" ref="BH63" si="3287">BE63-1</f>
        <v>-20</v>
      </c>
      <c r="BI63">
        <f t="shared" ref="BI63" si="3288">BF63-1</f>
        <v>-23</v>
      </c>
      <c r="BJ63" t="e">
        <f t="shared" ref="BJ63" si="3289">BG63-1</f>
        <v>#VALUE!</v>
      </c>
      <c r="BK63">
        <f t="shared" ref="BK63" si="3290">BH63-1</f>
        <v>-21</v>
      </c>
      <c r="BL63">
        <f t="shared" ref="BL63" si="3291">BI63-1</f>
        <v>-24</v>
      </c>
      <c r="BM63" t="e">
        <f t="shared" ref="BM63" si="3292">BJ63-1</f>
        <v>#VALUE!</v>
      </c>
      <c r="BN63">
        <f t="shared" ref="BN63" si="3293">BK63-1</f>
        <v>-22</v>
      </c>
      <c r="BO63">
        <f t="shared" ref="BO63" si="3294">BL63-1</f>
        <v>-25</v>
      </c>
      <c r="BP63" t="e">
        <f t="shared" ref="BP63" si="3295">BM63-1</f>
        <v>#VALUE!</v>
      </c>
    </row>
    <row r="64" spans="1:68">
      <c r="A64" t="s">
        <v>183</v>
      </c>
      <c r="B64" t="s">
        <v>184</v>
      </c>
      <c r="C64" s="66" t="s">
        <v>301</v>
      </c>
      <c r="D64" s="57">
        <v>-3</v>
      </c>
      <c r="E64" s="62">
        <v>0</v>
      </c>
      <c r="F64" s="62">
        <f>E64+2</f>
        <v>2</v>
      </c>
      <c r="G64" s="62">
        <f>E64-1</f>
        <v>-1</v>
      </c>
      <c r="H64" s="62">
        <f t="shared" ref="H64:P64" si="3296">F64-1</f>
        <v>1</v>
      </c>
      <c r="I64" s="62">
        <f t="shared" si="3296"/>
        <v>-2</v>
      </c>
      <c r="J64" s="62">
        <f t="shared" si="3296"/>
        <v>0</v>
      </c>
      <c r="K64" s="62">
        <f t="shared" si="3296"/>
        <v>-3</v>
      </c>
      <c r="L64" s="62">
        <f t="shared" si="3296"/>
        <v>-1</v>
      </c>
      <c r="M64" s="62">
        <f t="shared" si="3296"/>
        <v>-4</v>
      </c>
      <c r="N64" s="62">
        <f t="shared" si="3296"/>
        <v>-2</v>
      </c>
      <c r="O64" s="62">
        <f t="shared" si="3296"/>
        <v>-5</v>
      </c>
      <c r="P64" s="62">
        <f t="shared" si="3296"/>
        <v>-3</v>
      </c>
      <c r="Q64" t="s">
        <v>175</v>
      </c>
      <c r="R64">
        <f t="shared" ref="R64" si="3297">O64-1</f>
        <v>-6</v>
      </c>
      <c r="S64">
        <f t="shared" ref="S64" si="3298">P64-1</f>
        <v>-4</v>
      </c>
      <c r="T64" t="e">
        <f t="shared" ref="T64" si="3299">Q64-1</f>
        <v>#VALUE!</v>
      </c>
      <c r="U64" s="50">
        <f t="shared" ref="U64" si="3300">R64-1</f>
        <v>-7</v>
      </c>
      <c r="V64">
        <f t="shared" ref="V64" si="3301">S64-1</f>
        <v>-5</v>
      </c>
      <c r="W64" t="e">
        <f t="shared" ref="W64" si="3302">T64-1</f>
        <v>#VALUE!</v>
      </c>
      <c r="X64">
        <f t="shared" ref="X64" si="3303">U64-1</f>
        <v>-8</v>
      </c>
      <c r="Y64">
        <f t="shared" ref="Y64" si="3304">V64-1</f>
        <v>-6</v>
      </c>
      <c r="Z64" t="e">
        <f t="shared" ref="Z64" si="3305">W64-1</f>
        <v>#VALUE!</v>
      </c>
      <c r="AA64">
        <f t="shared" ref="AA64" si="3306">X64-1</f>
        <v>-9</v>
      </c>
      <c r="AB64">
        <f t="shared" ref="AB64" si="3307">Y64-1</f>
        <v>-7</v>
      </c>
      <c r="AC64" t="e">
        <f t="shared" ref="AC64" si="3308">Z64-1</f>
        <v>#VALUE!</v>
      </c>
      <c r="AD64">
        <f t="shared" ref="AD64" si="3309">AA64-1</f>
        <v>-10</v>
      </c>
      <c r="AE64">
        <f t="shared" ref="AE64" si="3310">AB64-1</f>
        <v>-8</v>
      </c>
      <c r="AF64" t="e">
        <f t="shared" ref="AF64" si="3311">AC64-1</f>
        <v>#VALUE!</v>
      </c>
      <c r="AG64">
        <f t="shared" ref="AG64" si="3312">AD64-1</f>
        <v>-11</v>
      </c>
      <c r="AH64">
        <f t="shared" ref="AH64" si="3313">AE64-1</f>
        <v>-9</v>
      </c>
      <c r="AI64" t="e">
        <f t="shared" ref="AI64" si="3314">AF64-1</f>
        <v>#VALUE!</v>
      </c>
      <c r="AJ64">
        <f t="shared" ref="AJ64" si="3315">AG64-1</f>
        <v>-12</v>
      </c>
      <c r="AK64" s="50">
        <f t="shared" ref="AK64" si="3316">AH64-1</f>
        <v>-10</v>
      </c>
      <c r="AL64" t="e">
        <f t="shared" ref="AL64" si="3317">AI64-1</f>
        <v>#VALUE!</v>
      </c>
      <c r="AM64">
        <f t="shared" ref="AM64" si="3318">AJ64-1</f>
        <v>-13</v>
      </c>
      <c r="AN64">
        <f t="shared" ref="AN64" si="3319">AK64-1</f>
        <v>-11</v>
      </c>
      <c r="AO64" t="e">
        <f t="shared" ref="AO64" si="3320">AL64-1</f>
        <v>#VALUE!</v>
      </c>
      <c r="AP64">
        <f t="shared" ref="AP64" si="3321">AM64-1</f>
        <v>-14</v>
      </c>
      <c r="AQ64">
        <f t="shared" ref="AQ64" si="3322">AN64-1</f>
        <v>-12</v>
      </c>
      <c r="AR64" t="e">
        <f t="shared" ref="AR64" si="3323">AO64-1</f>
        <v>#VALUE!</v>
      </c>
      <c r="AS64">
        <f t="shared" ref="AS64" si="3324">AP64-1</f>
        <v>-15</v>
      </c>
      <c r="AT64">
        <f t="shared" ref="AT64" si="3325">AQ64-1</f>
        <v>-13</v>
      </c>
      <c r="AU64" t="e">
        <f t="shared" ref="AU64" si="3326">AR64-1</f>
        <v>#VALUE!</v>
      </c>
      <c r="AV64">
        <f t="shared" ref="AV64" si="3327">AS64-1</f>
        <v>-16</v>
      </c>
      <c r="AW64">
        <f t="shared" ref="AW64" si="3328">AT64-1</f>
        <v>-14</v>
      </c>
      <c r="AX64" t="e">
        <f t="shared" ref="AX64" si="3329">AU64-1</f>
        <v>#VALUE!</v>
      </c>
      <c r="AY64">
        <f t="shared" ref="AY64" si="3330">AV64-1</f>
        <v>-17</v>
      </c>
      <c r="AZ64">
        <f t="shared" ref="AZ64" si="3331">AW64-1</f>
        <v>-15</v>
      </c>
      <c r="BA64" s="50" t="e">
        <f t="shared" ref="BA64" si="3332">AX64-1</f>
        <v>#VALUE!</v>
      </c>
      <c r="BB64">
        <f t="shared" ref="BB64" si="3333">AY64-1</f>
        <v>-18</v>
      </c>
      <c r="BC64">
        <f t="shared" ref="BC64" si="3334">AZ64-1</f>
        <v>-16</v>
      </c>
      <c r="BD64" t="e">
        <f t="shared" ref="BD64" si="3335">BA64-1</f>
        <v>#VALUE!</v>
      </c>
      <c r="BE64">
        <f t="shared" ref="BE64" si="3336">BB64-1</f>
        <v>-19</v>
      </c>
      <c r="BF64">
        <f t="shared" ref="BF64" si="3337">BC64-1</f>
        <v>-17</v>
      </c>
      <c r="BG64" t="e">
        <f t="shared" ref="BG64" si="3338">BD64-1</f>
        <v>#VALUE!</v>
      </c>
      <c r="BH64">
        <f t="shared" ref="BH64" si="3339">BE64-1</f>
        <v>-20</v>
      </c>
      <c r="BI64">
        <f t="shared" ref="BI64" si="3340">BF64-1</f>
        <v>-18</v>
      </c>
      <c r="BJ64" t="e">
        <f t="shared" ref="BJ64" si="3341">BG64-1</f>
        <v>#VALUE!</v>
      </c>
      <c r="BK64">
        <f t="shared" ref="BK64" si="3342">BH64-1</f>
        <v>-21</v>
      </c>
      <c r="BL64">
        <f t="shared" ref="BL64" si="3343">BI64-1</f>
        <v>-19</v>
      </c>
      <c r="BM64" t="e">
        <f t="shared" ref="BM64" si="3344">BJ64-1</f>
        <v>#VALUE!</v>
      </c>
      <c r="BN64">
        <f t="shared" ref="BN64" si="3345">BK64-1</f>
        <v>-22</v>
      </c>
      <c r="BO64">
        <f t="shared" ref="BO64" si="3346">BL64-1</f>
        <v>-20</v>
      </c>
      <c r="BP64" t="e">
        <f t="shared" ref="BP64" si="3347">BM64-1</f>
        <v>#VALUE!</v>
      </c>
    </row>
    <row r="65" spans="1:68">
      <c r="A65" t="s">
        <v>183</v>
      </c>
      <c r="B65" t="s">
        <v>184</v>
      </c>
      <c r="C65" s="66" t="s">
        <v>302</v>
      </c>
      <c r="D65" s="57">
        <v>3</v>
      </c>
      <c r="E65" s="62">
        <v>0</v>
      </c>
      <c r="F65" s="62">
        <f>E65-2</f>
        <v>-2</v>
      </c>
      <c r="G65" s="62">
        <f>E65+1</f>
        <v>1</v>
      </c>
      <c r="H65" s="62">
        <f t="shared" ref="H65:P65" si="3348">F65+1</f>
        <v>-1</v>
      </c>
      <c r="I65" s="62">
        <f t="shared" si="3348"/>
        <v>2</v>
      </c>
      <c r="J65" s="62">
        <f t="shared" si="3348"/>
        <v>0</v>
      </c>
      <c r="K65" s="62">
        <f t="shared" si="3348"/>
        <v>3</v>
      </c>
      <c r="L65" s="62">
        <f t="shared" si="3348"/>
        <v>1</v>
      </c>
      <c r="M65" s="62">
        <f t="shared" si="3348"/>
        <v>4</v>
      </c>
      <c r="N65" s="62">
        <f t="shared" si="3348"/>
        <v>2</v>
      </c>
      <c r="O65" s="62">
        <f t="shared" si="3348"/>
        <v>5</v>
      </c>
      <c r="P65" s="62">
        <f t="shared" si="3348"/>
        <v>3</v>
      </c>
      <c r="Q65" t="s">
        <v>175</v>
      </c>
      <c r="R65">
        <f t="shared" ref="R65" si="3349">O65+1</f>
        <v>6</v>
      </c>
      <c r="S65">
        <f t="shared" ref="S65" si="3350">P65+1</f>
        <v>4</v>
      </c>
      <c r="T65" t="e">
        <f t="shared" ref="T65" si="3351">Q65+1</f>
        <v>#VALUE!</v>
      </c>
      <c r="U65" s="50">
        <f t="shared" ref="U65" si="3352">R65+1</f>
        <v>7</v>
      </c>
      <c r="V65">
        <f t="shared" ref="V65" si="3353">S65+1</f>
        <v>5</v>
      </c>
      <c r="W65" t="e">
        <f t="shared" ref="W65" si="3354">T65+1</f>
        <v>#VALUE!</v>
      </c>
      <c r="X65">
        <f t="shared" ref="X65" si="3355">U65+1</f>
        <v>8</v>
      </c>
      <c r="Y65">
        <f t="shared" ref="Y65" si="3356">V65+1</f>
        <v>6</v>
      </c>
      <c r="Z65" t="e">
        <f t="shared" ref="Z65" si="3357">W65+1</f>
        <v>#VALUE!</v>
      </c>
      <c r="AA65">
        <f t="shared" ref="AA65" si="3358">X65+1</f>
        <v>9</v>
      </c>
      <c r="AB65">
        <f t="shared" ref="AB65" si="3359">Y65+1</f>
        <v>7</v>
      </c>
      <c r="AC65" t="e">
        <f t="shared" ref="AC65" si="3360">Z65+1</f>
        <v>#VALUE!</v>
      </c>
      <c r="AD65">
        <f t="shared" ref="AD65" si="3361">AA65+1</f>
        <v>10</v>
      </c>
      <c r="AE65">
        <f t="shared" ref="AE65" si="3362">AB65+1</f>
        <v>8</v>
      </c>
      <c r="AF65" t="e">
        <f t="shared" ref="AF65" si="3363">AC65+1</f>
        <v>#VALUE!</v>
      </c>
      <c r="AG65">
        <f t="shared" ref="AG65" si="3364">AD65+1</f>
        <v>11</v>
      </c>
      <c r="AH65">
        <f t="shared" ref="AH65" si="3365">AE65+1</f>
        <v>9</v>
      </c>
      <c r="AI65" t="e">
        <f t="shared" ref="AI65" si="3366">AF65+1</f>
        <v>#VALUE!</v>
      </c>
      <c r="AJ65">
        <f t="shared" ref="AJ65" si="3367">AG65+1</f>
        <v>12</v>
      </c>
      <c r="AK65" s="50">
        <f t="shared" ref="AK65" si="3368">AH65+1</f>
        <v>10</v>
      </c>
      <c r="AL65" t="e">
        <f t="shared" ref="AL65" si="3369">AI65+1</f>
        <v>#VALUE!</v>
      </c>
      <c r="AM65">
        <f t="shared" ref="AM65" si="3370">AJ65+1</f>
        <v>13</v>
      </c>
      <c r="AN65">
        <f t="shared" ref="AN65" si="3371">AK65+1</f>
        <v>11</v>
      </c>
      <c r="AO65" t="e">
        <f t="shared" ref="AO65" si="3372">AL65+1</f>
        <v>#VALUE!</v>
      </c>
      <c r="AP65">
        <f t="shared" ref="AP65" si="3373">AM65+1</f>
        <v>14</v>
      </c>
      <c r="AQ65">
        <f t="shared" ref="AQ65" si="3374">AN65+1</f>
        <v>12</v>
      </c>
      <c r="AR65" t="e">
        <f t="shared" ref="AR65" si="3375">AO65+1</f>
        <v>#VALUE!</v>
      </c>
      <c r="AS65">
        <f t="shared" ref="AS65" si="3376">AP65+1</f>
        <v>15</v>
      </c>
      <c r="AT65">
        <f t="shared" ref="AT65" si="3377">AQ65+1</f>
        <v>13</v>
      </c>
      <c r="AU65" t="e">
        <f t="shared" ref="AU65" si="3378">AR65+1</f>
        <v>#VALUE!</v>
      </c>
      <c r="AV65">
        <f t="shared" ref="AV65" si="3379">AS65+1</f>
        <v>16</v>
      </c>
      <c r="AW65">
        <f t="shared" ref="AW65" si="3380">AT65+1</f>
        <v>14</v>
      </c>
      <c r="AX65" t="e">
        <f t="shared" ref="AX65" si="3381">AU65+1</f>
        <v>#VALUE!</v>
      </c>
      <c r="AY65">
        <f t="shared" ref="AY65" si="3382">AV65+1</f>
        <v>17</v>
      </c>
      <c r="AZ65">
        <f t="shared" ref="AZ65" si="3383">AW65+1</f>
        <v>15</v>
      </c>
      <c r="BA65" s="50" t="e">
        <f t="shared" ref="BA65" si="3384">AX65+1</f>
        <v>#VALUE!</v>
      </c>
      <c r="BB65">
        <f t="shared" ref="BB65" si="3385">AY65+1</f>
        <v>18</v>
      </c>
      <c r="BC65">
        <f t="shared" ref="BC65" si="3386">AZ65+1</f>
        <v>16</v>
      </c>
      <c r="BD65" t="e">
        <f t="shared" ref="BD65" si="3387">BA65+1</f>
        <v>#VALUE!</v>
      </c>
      <c r="BE65">
        <f t="shared" ref="BE65" si="3388">BB65+1</f>
        <v>19</v>
      </c>
      <c r="BF65">
        <f t="shared" ref="BF65" si="3389">BC65+1</f>
        <v>17</v>
      </c>
      <c r="BG65" t="e">
        <f t="shared" ref="BG65" si="3390">BD65+1</f>
        <v>#VALUE!</v>
      </c>
      <c r="BH65">
        <f t="shared" ref="BH65" si="3391">BE65+1</f>
        <v>20</v>
      </c>
      <c r="BI65">
        <f t="shared" ref="BI65" si="3392">BF65+1</f>
        <v>18</v>
      </c>
      <c r="BJ65" t="e">
        <f t="shared" ref="BJ65" si="3393">BG65+1</f>
        <v>#VALUE!</v>
      </c>
      <c r="BK65">
        <f t="shared" ref="BK65" si="3394">BH65+1</f>
        <v>21</v>
      </c>
      <c r="BL65">
        <f t="shared" ref="BL65" si="3395">BI65+1</f>
        <v>19</v>
      </c>
      <c r="BM65" t="e">
        <f t="shared" ref="BM65" si="3396">BJ65+1</f>
        <v>#VALUE!</v>
      </c>
      <c r="BN65">
        <f t="shared" ref="BN65" si="3397">BK65+1</f>
        <v>22</v>
      </c>
      <c r="BO65">
        <f t="shared" ref="BO65" si="3398">BL65+1</f>
        <v>20</v>
      </c>
      <c r="BP65" t="e">
        <f t="shared" ref="BP65" si="3399">BM65+1</f>
        <v>#VALUE!</v>
      </c>
    </row>
    <row r="66" spans="1:68">
      <c r="A66" t="s">
        <v>186</v>
      </c>
      <c r="B66" t="s">
        <v>184</v>
      </c>
      <c r="C66" t="s">
        <v>303</v>
      </c>
      <c r="D66" s="57">
        <v>2</v>
      </c>
      <c r="E66" s="62">
        <v>0</v>
      </c>
      <c r="F66" s="62">
        <f>E66+1</f>
        <v>1</v>
      </c>
      <c r="G66" s="62">
        <f t="shared" ref="G66:I66" si="3400">F66+1</f>
        <v>2</v>
      </c>
      <c r="H66" s="62">
        <f t="shared" si="3400"/>
        <v>3</v>
      </c>
      <c r="I66" s="62">
        <f t="shared" si="3400"/>
        <v>4</v>
      </c>
      <c r="J66" s="62">
        <f>E66+1</f>
        <v>1</v>
      </c>
      <c r="K66" s="62">
        <f t="shared" ref="K66" si="3401">F66+1</f>
        <v>2</v>
      </c>
      <c r="L66" s="62">
        <f t="shared" ref="L66" si="3402">G66+1</f>
        <v>3</v>
      </c>
      <c r="M66" s="62">
        <f t="shared" ref="M66" si="3403">H66+1</f>
        <v>4</v>
      </c>
      <c r="N66" s="62">
        <f t="shared" ref="N66" si="3404">I66+1</f>
        <v>5</v>
      </c>
      <c r="O66" t="s">
        <v>175</v>
      </c>
      <c r="P66">
        <f t="shared" ref="P66" si="3405">K66+1</f>
        <v>3</v>
      </c>
      <c r="Q66">
        <f t="shared" ref="Q66" si="3406">L66+1</f>
        <v>4</v>
      </c>
      <c r="R66">
        <f t="shared" ref="R66" si="3407">M66+1</f>
        <v>5</v>
      </c>
      <c r="S66">
        <f t="shared" ref="S66" si="3408">N66+1</f>
        <v>6</v>
      </c>
      <c r="T66" t="e">
        <f t="shared" ref="T66" si="3409">O66+1</f>
        <v>#VALUE!</v>
      </c>
      <c r="U66" s="50">
        <f t="shared" ref="U66" si="3410">P66+1</f>
        <v>4</v>
      </c>
      <c r="V66">
        <f t="shared" ref="V66" si="3411">Q66+1</f>
        <v>5</v>
      </c>
      <c r="W66">
        <f t="shared" ref="W66" si="3412">R66+1</f>
        <v>6</v>
      </c>
      <c r="X66">
        <f t="shared" ref="X66" si="3413">S66+1</f>
        <v>7</v>
      </c>
      <c r="Y66" t="e">
        <f t="shared" ref="Y66" si="3414">T66+1</f>
        <v>#VALUE!</v>
      </c>
      <c r="Z66">
        <f t="shared" ref="Z66" si="3415">U66+1</f>
        <v>5</v>
      </c>
      <c r="AA66">
        <f t="shared" ref="AA66" si="3416">V66+1</f>
        <v>6</v>
      </c>
      <c r="AB66">
        <f t="shared" ref="AB66" si="3417">W66+1</f>
        <v>7</v>
      </c>
      <c r="AC66">
        <f t="shared" ref="AC66" si="3418">X66+1</f>
        <v>8</v>
      </c>
      <c r="AD66" t="e">
        <f t="shared" ref="AD66" si="3419">Y66+1</f>
        <v>#VALUE!</v>
      </c>
      <c r="AE66">
        <f t="shared" ref="AE66" si="3420">Z66+1</f>
        <v>6</v>
      </c>
      <c r="AF66">
        <f t="shared" ref="AF66" si="3421">AA66+1</f>
        <v>7</v>
      </c>
      <c r="AG66">
        <f t="shared" ref="AG66" si="3422">AB66+1</f>
        <v>8</v>
      </c>
      <c r="AH66">
        <f t="shared" ref="AH66" si="3423">AC66+1</f>
        <v>9</v>
      </c>
      <c r="AI66" t="e">
        <f t="shared" ref="AI66" si="3424">AD66+1</f>
        <v>#VALUE!</v>
      </c>
      <c r="AJ66">
        <f t="shared" ref="AJ66" si="3425">AE66+1</f>
        <v>7</v>
      </c>
      <c r="AK66" s="50">
        <f t="shared" ref="AK66" si="3426">AF66+1</f>
        <v>8</v>
      </c>
      <c r="AL66">
        <f t="shared" ref="AL66" si="3427">AG66+1</f>
        <v>9</v>
      </c>
      <c r="AM66">
        <f t="shared" ref="AM66" si="3428">AH66+1</f>
        <v>10</v>
      </c>
      <c r="AN66" t="e">
        <f t="shared" ref="AN66" si="3429">AI66+1</f>
        <v>#VALUE!</v>
      </c>
      <c r="AO66">
        <f t="shared" ref="AO66" si="3430">AJ66+1</f>
        <v>8</v>
      </c>
      <c r="AP66">
        <f t="shared" ref="AP66" si="3431">AK66+1</f>
        <v>9</v>
      </c>
      <c r="AQ66">
        <f t="shared" ref="AQ66" si="3432">AL66+1</f>
        <v>10</v>
      </c>
      <c r="AR66">
        <f t="shared" ref="AR66" si="3433">AM66+1</f>
        <v>11</v>
      </c>
      <c r="AS66" t="e">
        <f t="shared" ref="AS66" si="3434">AN66+1</f>
        <v>#VALUE!</v>
      </c>
      <c r="AT66">
        <f t="shared" ref="AT66" si="3435">AO66+1</f>
        <v>9</v>
      </c>
      <c r="AU66">
        <f t="shared" ref="AU66" si="3436">AP66+1</f>
        <v>10</v>
      </c>
      <c r="AV66">
        <f t="shared" ref="AV66" si="3437">AQ66+1</f>
        <v>11</v>
      </c>
      <c r="AW66">
        <f t="shared" ref="AW66" si="3438">AR66+1</f>
        <v>12</v>
      </c>
      <c r="AX66" t="e">
        <f t="shared" ref="AX66" si="3439">AS66+1</f>
        <v>#VALUE!</v>
      </c>
      <c r="AY66">
        <f t="shared" ref="AY66" si="3440">AT66+1</f>
        <v>10</v>
      </c>
      <c r="AZ66">
        <f t="shared" ref="AZ66" si="3441">AU66+1</f>
        <v>11</v>
      </c>
      <c r="BA66" s="50">
        <f t="shared" ref="BA66" si="3442">AV66+1</f>
        <v>12</v>
      </c>
      <c r="BB66">
        <f t="shared" ref="BB66" si="3443">AW66+1</f>
        <v>13</v>
      </c>
      <c r="BC66" t="e">
        <f t="shared" ref="BC66" si="3444">AX66+1</f>
        <v>#VALUE!</v>
      </c>
      <c r="BD66">
        <f t="shared" ref="BD66" si="3445">AY66+1</f>
        <v>11</v>
      </c>
      <c r="BE66">
        <f t="shared" ref="BE66" si="3446">AZ66+1</f>
        <v>12</v>
      </c>
      <c r="BF66">
        <f t="shared" ref="BF66" si="3447">BA66+1</f>
        <v>13</v>
      </c>
      <c r="BG66">
        <f t="shared" ref="BG66" si="3448">BB66+1</f>
        <v>14</v>
      </c>
      <c r="BH66" t="e">
        <f t="shared" ref="BH66" si="3449">BC66+1</f>
        <v>#VALUE!</v>
      </c>
      <c r="BI66">
        <f t="shared" ref="BI66" si="3450">BD66+1</f>
        <v>12</v>
      </c>
      <c r="BJ66">
        <f t="shared" ref="BJ66" si="3451">BE66+1</f>
        <v>13</v>
      </c>
      <c r="BK66">
        <f t="shared" ref="BK66" si="3452">BF66+1</f>
        <v>14</v>
      </c>
      <c r="BL66">
        <f t="shared" ref="BL66" si="3453">BG66+1</f>
        <v>15</v>
      </c>
      <c r="BM66" t="e">
        <f t="shared" ref="BM66" si="3454">BH66+1</f>
        <v>#VALUE!</v>
      </c>
      <c r="BN66">
        <f t="shared" ref="BN66" si="3455">BI66+1</f>
        <v>13</v>
      </c>
      <c r="BO66">
        <f t="shared" ref="BO66" si="3456">BJ66+1</f>
        <v>14</v>
      </c>
      <c r="BP66">
        <f t="shared" ref="BP66" si="3457">BK66+1</f>
        <v>15</v>
      </c>
    </row>
    <row r="67" spans="1:68">
      <c r="A67" t="s">
        <v>186</v>
      </c>
      <c r="B67" t="s">
        <v>184</v>
      </c>
      <c r="C67" t="s">
        <v>304</v>
      </c>
      <c r="D67" s="57">
        <v>-2</v>
      </c>
      <c r="E67" s="62">
        <v>0</v>
      </c>
      <c r="F67" s="62">
        <f>E67+1</f>
        <v>1</v>
      </c>
      <c r="G67" s="62">
        <f t="shared" ref="G67:I67" si="3458">F67+1</f>
        <v>2</v>
      </c>
      <c r="H67" s="62">
        <f t="shared" si="3458"/>
        <v>3</v>
      </c>
      <c r="I67" s="62">
        <f t="shared" si="3458"/>
        <v>4</v>
      </c>
      <c r="J67" s="62">
        <f>E67-1</f>
        <v>-1</v>
      </c>
      <c r="K67" s="62">
        <f t="shared" ref="K67" si="3459">F67-1</f>
        <v>0</v>
      </c>
      <c r="L67" s="62">
        <f t="shared" ref="L67" si="3460">G67-1</f>
        <v>1</v>
      </c>
      <c r="M67" s="62">
        <f t="shared" ref="M67" si="3461">H67-1</f>
        <v>2</v>
      </c>
      <c r="N67" s="62">
        <f t="shared" ref="N67" si="3462">I67-1</f>
        <v>3</v>
      </c>
      <c r="O67" t="s">
        <v>175</v>
      </c>
      <c r="P67">
        <f t="shared" ref="P67" si="3463">K67-1</f>
        <v>-1</v>
      </c>
      <c r="Q67">
        <f t="shared" ref="Q67" si="3464">L67-1</f>
        <v>0</v>
      </c>
      <c r="R67">
        <f t="shared" ref="R67" si="3465">M67-1</f>
        <v>1</v>
      </c>
      <c r="S67">
        <f t="shared" ref="S67" si="3466">N67-1</f>
        <v>2</v>
      </c>
      <c r="T67" t="e">
        <f t="shared" ref="T67" si="3467">O67-1</f>
        <v>#VALUE!</v>
      </c>
      <c r="U67" s="50">
        <f t="shared" ref="U67" si="3468">P67-1</f>
        <v>-2</v>
      </c>
      <c r="V67">
        <f t="shared" ref="V67" si="3469">Q67-1</f>
        <v>-1</v>
      </c>
      <c r="W67">
        <f t="shared" ref="W67" si="3470">R67-1</f>
        <v>0</v>
      </c>
      <c r="X67">
        <f t="shared" ref="X67" si="3471">S67-1</f>
        <v>1</v>
      </c>
      <c r="Y67" t="e">
        <f t="shared" ref="Y67" si="3472">T67-1</f>
        <v>#VALUE!</v>
      </c>
      <c r="Z67">
        <f t="shared" ref="Z67" si="3473">U67-1</f>
        <v>-3</v>
      </c>
      <c r="AA67">
        <f t="shared" ref="AA67" si="3474">V67-1</f>
        <v>-2</v>
      </c>
      <c r="AB67">
        <f t="shared" ref="AB67" si="3475">W67-1</f>
        <v>-1</v>
      </c>
      <c r="AC67">
        <f t="shared" ref="AC67" si="3476">X67-1</f>
        <v>0</v>
      </c>
      <c r="AD67" t="e">
        <f t="shared" ref="AD67" si="3477">Y67-1</f>
        <v>#VALUE!</v>
      </c>
      <c r="AE67">
        <f t="shared" ref="AE67" si="3478">Z67-1</f>
        <v>-4</v>
      </c>
      <c r="AF67">
        <f t="shared" ref="AF67" si="3479">AA67-1</f>
        <v>-3</v>
      </c>
      <c r="AG67">
        <f t="shared" ref="AG67" si="3480">AB67-1</f>
        <v>-2</v>
      </c>
      <c r="AH67">
        <f t="shared" ref="AH67" si="3481">AC67-1</f>
        <v>-1</v>
      </c>
      <c r="AI67" t="e">
        <f t="shared" ref="AI67" si="3482">AD67-1</f>
        <v>#VALUE!</v>
      </c>
      <c r="AJ67">
        <f t="shared" ref="AJ67" si="3483">AE67-1</f>
        <v>-5</v>
      </c>
      <c r="AK67" s="50">
        <f t="shared" ref="AK67" si="3484">AF67-1</f>
        <v>-4</v>
      </c>
      <c r="AL67">
        <f t="shared" ref="AL67" si="3485">AG67-1</f>
        <v>-3</v>
      </c>
      <c r="AM67">
        <f t="shared" ref="AM67" si="3486">AH67-1</f>
        <v>-2</v>
      </c>
      <c r="AN67" t="e">
        <f t="shared" ref="AN67" si="3487">AI67-1</f>
        <v>#VALUE!</v>
      </c>
      <c r="AO67">
        <f t="shared" ref="AO67" si="3488">AJ67-1</f>
        <v>-6</v>
      </c>
      <c r="AP67">
        <f t="shared" ref="AP67" si="3489">AK67-1</f>
        <v>-5</v>
      </c>
      <c r="AQ67">
        <f t="shared" ref="AQ67" si="3490">AL67-1</f>
        <v>-4</v>
      </c>
      <c r="AR67">
        <f t="shared" ref="AR67" si="3491">AM67-1</f>
        <v>-3</v>
      </c>
      <c r="AS67" t="e">
        <f t="shared" ref="AS67" si="3492">AN67-1</f>
        <v>#VALUE!</v>
      </c>
      <c r="AT67">
        <f t="shared" ref="AT67" si="3493">AO67-1</f>
        <v>-7</v>
      </c>
      <c r="AU67">
        <f t="shared" ref="AU67" si="3494">AP67-1</f>
        <v>-6</v>
      </c>
      <c r="AV67">
        <f t="shared" ref="AV67" si="3495">AQ67-1</f>
        <v>-5</v>
      </c>
      <c r="AW67">
        <f t="shared" ref="AW67" si="3496">AR67-1</f>
        <v>-4</v>
      </c>
      <c r="AX67" t="e">
        <f t="shared" ref="AX67" si="3497">AS67-1</f>
        <v>#VALUE!</v>
      </c>
      <c r="AY67">
        <f t="shared" ref="AY67" si="3498">AT67-1</f>
        <v>-8</v>
      </c>
      <c r="AZ67">
        <f t="shared" ref="AZ67" si="3499">AU67-1</f>
        <v>-7</v>
      </c>
      <c r="BA67" s="50">
        <f t="shared" ref="BA67" si="3500">AV67-1</f>
        <v>-6</v>
      </c>
      <c r="BB67">
        <f t="shared" ref="BB67" si="3501">AW67-1</f>
        <v>-5</v>
      </c>
      <c r="BC67" t="e">
        <f t="shared" ref="BC67" si="3502">AX67-1</f>
        <v>#VALUE!</v>
      </c>
      <c r="BD67">
        <f t="shared" ref="BD67" si="3503">AY67-1</f>
        <v>-9</v>
      </c>
      <c r="BE67">
        <f t="shared" ref="BE67" si="3504">AZ67-1</f>
        <v>-8</v>
      </c>
      <c r="BF67">
        <f t="shared" ref="BF67" si="3505">BA67-1</f>
        <v>-7</v>
      </c>
      <c r="BG67">
        <f t="shared" ref="BG67" si="3506">BB67-1</f>
        <v>-6</v>
      </c>
      <c r="BH67" t="e">
        <f t="shared" ref="BH67" si="3507">BC67-1</f>
        <v>#VALUE!</v>
      </c>
      <c r="BI67">
        <f t="shared" ref="BI67" si="3508">BD67-1</f>
        <v>-10</v>
      </c>
      <c r="BJ67">
        <f t="shared" ref="BJ67" si="3509">BE67-1</f>
        <v>-9</v>
      </c>
      <c r="BK67">
        <f t="shared" ref="BK67" si="3510">BF67-1</f>
        <v>-8</v>
      </c>
      <c r="BL67">
        <f t="shared" ref="BL67" si="3511">BG67-1</f>
        <v>-7</v>
      </c>
      <c r="BM67" t="e">
        <f t="shared" ref="BM67" si="3512">BH67-1</f>
        <v>#VALUE!</v>
      </c>
      <c r="BN67">
        <f t="shared" ref="BN67" si="3513">BI67-1</f>
        <v>-11</v>
      </c>
      <c r="BO67">
        <f t="shared" ref="BO67" si="3514">BJ67-1</f>
        <v>-10</v>
      </c>
      <c r="BP67">
        <f t="shared" ref="BP67" si="3515">BK67-1</f>
        <v>-9</v>
      </c>
    </row>
    <row r="68" spans="1:68">
      <c r="A68" t="s">
        <v>186</v>
      </c>
      <c r="B68" t="s">
        <v>184</v>
      </c>
      <c r="C68" t="s">
        <v>305</v>
      </c>
      <c r="D68" s="57">
        <v>2</v>
      </c>
      <c r="E68" s="62">
        <v>0</v>
      </c>
      <c r="F68" s="62">
        <f>E68-1</f>
        <v>-1</v>
      </c>
      <c r="G68" s="62">
        <f t="shared" ref="G68:I68" si="3516">F68-1</f>
        <v>-2</v>
      </c>
      <c r="H68" s="62">
        <f t="shared" si="3516"/>
        <v>-3</v>
      </c>
      <c r="I68" s="62">
        <f t="shared" si="3516"/>
        <v>-4</v>
      </c>
      <c r="J68" s="62">
        <f>E68+1</f>
        <v>1</v>
      </c>
      <c r="K68" s="62">
        <f t="shared" ref="K68" si="3517">F68+1</f>
        <v>0</v>
      </c>
      <c r="L68" s="62">
        <f t="shared" ref="L68" si="3518">G68+1</f>
        <v>-1</v>
      </c>
      <c r="M68" s="62">
        <f t="shared" ref="M68" si="3519">H68+1</f>
        <v>-2</v>
      </c>
      <c r="N68" s="62">
        <f t="shared" ref="N68" si="3520">I68+1</f>
        <v>-3</v>
      </c>
      <c r="O68" t="s">
        <v>175</v>
      </c>
      <c r="P68">
        <f t="shared" ref="P68" si="3521">K68+1</f>
        <v>1</v>
      </c>
      <c r="Q68">
        <f t="shared" ref="Q68" si="3522">L68+1</f>
        <v>0</v>
      </c>
      <c r="R68">
        <f t="shared" ref="R68" si="3523">M68+1</f>
        <v>-1</v>
      </c>
      <c r="S68">
        <f t="shared" ref="S68" si="3524">N68+1</f>
        <v>-2</v>
      </c>
      <c r="T68" t="e">
        <f t="shared" ref="T68" si="3525">O68+1</f>
        <v>#VALUE!</v>
      </c>
      <c r="U68" s="50">
        <f t="shared" ref="U68" si="3526">P68+1</f>
        <v>2</v>
      </c>
      <c r="V68">
        <f t="shared" ref="V68" si="3527">Q68+1</f>
        <v>1</v>
      </c>
      <c r="W68">
        <f t="shared" ref="W68" si="3528">R68+1</f>
        <v>0</v>
      </c>
      <c r="X68">
        <f t="shared" ref="X68" si="3529">S68+1</f>
        <v>-1</v>
      </c>
      <c r="Y68" t="e">
        <f t="shared" ref="Y68" si="3530">T68+1</f>
        <v>#VALUE!</v>
      </c>
      <c r="Z68">
        <f t="shared" ref="Z68" si="3531">U68+1</f>
        <v>3</v>
      </c>
      <c r="AA68">
        <f t="shared" ref="AA68" si="3532">V68+1</f>
        <v>2</v>
      </c>
      <c r="AB68">
        <f t="shared" ref="AB68" si="3533">W68+1</f>
        <v>1</v>
      </c>
      <c r="AC68">
        <f t="shared" ref="AC68" si="3534">X68+1</f>
        <v>0</v>
      </c>
      <c r="AD68" t="e">
        <f t="shared" ref="AD68" si="3535">Y68+1</f>
        <v>#VALUE!</v>
      </c>
      <c r="AE68">
        <f t="shared" ref="AE68" si="3536">Z68+1</f>
        <v>4</v>
      </c>
      <c r="AF68">
        <f t="shared" ref="AF68" si="3537">AA68+1</f>
        <v>3</v>
      </c>
      <c r="AG68">
        <f t="shared" ref="AG68" si="3538">AB68+1</f>
        <v>2</v>
      </c>
      <c r="AH68">
        <f t="shared" ref="AH68" si="3539">AC68+1</f>
        <v>1</v>
      </c>
      <c r="AI68" t="e">
        <f t="shared" ref="AI68" si="3540">AD68+1</f>
        <v>#VALUE!</v>
      </c>
      <c r="AJ68">
        <f t="shared" ref="AJ68" si="3541">AE68+1</f>
        <v>5</v>
      </c>
      <c r="AK68" s="50">
        <f t="shared" ref="AK68" si="3542">AF68+1</f>
        <v>4</v>
      </c>
      <c r="AL68">
        <f t="shared" ref="AL68" si="3543">AG68+1</f>
        <v>3</v>
      </c>
      <c r="AM68">
        <f t="shared" ref="AM68" si="3544">AH68+1</f>
        <v>2</v>
      </c>
      <c r="AN68" t="e">
        <f t="shared" ref="AN68" si="3545">AI68+1</f>
        <v>#VALUE!</v>
      </c>
      <c r="AO68">
        <f t="shared" ref="AO68" si="3546">AJ68+1</f>
        <v>6</v>
      </c>
      <c r="AP68">
        <f t="shared" ref="AP68" si="3547">AK68+1</f>
        <v>5</v>
      </c>
      <c r="AQ68">
        <f t="shared" ref="AQ68" si="3548">AL68+1</f>
        <v>4</v>
      </c>
      <c r="AR68">
        <f t="shared" ref="AR68" si="3549">AM68+1</f>
        <v>3</v>
      </c>
      <c r="AS68" t="e">
        <f t="shared" ref="AS68" si="3550">AN68+1</f>
        <v>#VALUE!</v>
      </c>
      <c r="AT68">
        <f t="shared" ref="AT68" si="3551">AO68+1</f>
        <v>7</v>
      </c>
      <c r="AU68">
        <f t="shared" ref="AU68" si="3552">AP68+1</f>
        <v>6</v>
      </c>
      <c r="AV68">
        <f t="shared" ref="AV68" si="3553">AQ68+1</f>
        <v>5</v>
      </c>
      <c r="AW68">
        <f t="shared" ref="AW68" si="3554">AR68+1</f>
        <v>4</v>
      </c>
      <c r="AX68" t="e">
        <f t="shared" ref="AX68" si="3555">AS68+1</f>
        <v>#VALUE!</v>
      </c>
      <c r="AY68">
        <f t="shared" ref="AY68" si="3556">AT68+1</f>
        <v>8</v>
      </c>
      <c r="AZ68">
        <f t="shared" ref="AZ68" si="3557">AU68+1</f>
        <v>7</v>
      </c>
      <c r="BA68" s="50">
        <f t="shared" ref="BA68" si="3558">AV68+1</f>
        <v>6</v>
      </c>
      <c r="BB68">
        <f t="shared" ref="BB68" si="3559">AW68+1</f>
        <v>5</v>
      </c>
      <c r="BC68" t="e">
        <f t="shared" ref="BC68" si="3560">AX68+1</f>
        <v>#VALUE!</v>
      </c>
      <c r="BD68">
        <f t="shared" ref="BD68" si="3561">AY68+1</f>
        <v>9</v>
      </c>
      <c r="BE68">
        <f t="shared" ref="BE68" si="3562">AZ68+1</f>
        <v>8</v>
      </c>
      <c r="BF68">
        <f t="shared" ref="BF68" si="3563">BA68+1</f>
        <v>7</v>
      </c>
      <c r="BG68">
        <f t="shared" ref="BG68" si="3564">BB68+1</f>
        <v>6</v>
      </c>
      <c r="BH68" t="e">
        <f t="shared" ref="BH68" si="3565">BC68+1</f>
        <v>#VALUE!</v>
      </c>
      <c r="BI68">
        <f t="shared" ref="BI68" si="3566">BD68+1</f>
        <v>10</v>
      </c>
      <c r="BJ68">
        <f t="shared" ref="BJ68" si="3567">BE68+1</f>
        <v>9</v>
      </c>
      <c r="BK68">
        <f t="shared" ref="BK68" si="3568">BF68+1</f>
        <v>8</v>
      </c>
      <c r="BL68">
        <f t="shared" ref="BL68" si="3569">BG68+1</f>
        <v>7</v>
      </c>
      <c r="BM68" t="e">
        <f t="shared" ref="BM68" si="3570">BH68+1</f>
        <v>#VALUE!</v>
      </c>
      <c r="BN68">
        <f t="shared" ref="BN68" si="3571">BI68+1</f>
        <v>11</v>
      </c>
      <c r="BO68">
        <f t="shared" ref="BO68" si="3572">BJ68+1</f>
        <v>10</v>
      </c>
      <c r="BP68">
        <f t="shared" ref="BP68" si="3573">BK68+1</f>
        <v>9</v>
      </c>
    </row>
    <row r="69" spans="1:68">
      <c r="A69" t="s">
        <v>186</v>
      </c>
      <c r="B69" t="s">
        <v>184</v>
      </c>
      <c r="C69" t="s">
        <v>306</v>
      </c>
      <c r="D69" s="57">
        <v>-2</v>
      </c>
      <c r="E69" s="62">
        <v>0</v>
      </c>
      <c r="F69" s="62">
        <f>E69-1</f>
        <v>-1</v>
      </c>
      <c r="G69" s="62">
        <f t="shared" ref="G69:I69" si="3574">F69-1</f>
        <v>-2</v>
      </c>
      <c r="H69" s="62">
        <f t="shared" si="3574"/>
        <v>-3</v>
      </c>
      <c r="I69" s="62">
        <f t="shared" si="3574"/>
        <v>-4</v>
      </c>
      <c r="J69" s="62">
        <f>E69-1</f>
        <v>-1</v>
      </c>
      <c r="K69" s="62">
        <f t="shared" ref="K69" si="3575">F69-1</f>
        <v>-2</v>
      </c>
      <c r="L69" s="62">
        <f t="shared" ref="L69" si="3576">G69-1</f>
        <v>-3</v>
      </c>
      <c r="M69" s="62">
        <f t="shared" ref="M69" si="3577">H69-1</f>
        <v>-4</v>
      </c>
      <c r="N69" s="62">
        <f t="shared" ref="N69" si="3578">I69-1</f>
        <v>-5</v>
      </c>
      <c r="O69" t="s">
        <v>175</v>
      </c>
      <c r="P69">
        <f t="shared" ref="P69" si="3579">K69-1</f>
        <v>-3</v>
      </c>
      <c r="Q69">
        <f t="shared" ref="Q69" si="3580">L69-1</f>
        <v>-4</v>
      </c>
      <c r="R69">
        <f t="shared" ref="R69" si="3581">M69-1</f>
        <v>-5</v>
      </c>
      <c r="S69">
        <f t="shared" ref="S69" si="3582">N69-1</f>
        <v>-6</v>
      </c>
      <c r="T69" t="e">
        <f t="shared" ref="T69" si="3583">O69-1</f>
        <v>#VALUE!</v>
      </c>
      <c r="U69" s="50">
        <f t="shared" ref="U69" si="3584">P69-1</f>
        <v>-4</v>
      </c>
      <c r="V69">
        <f t="shared" ref="V69" si="3585">Q69-1</f>
        <v>-5</v>
      </c>
      <c r="W69">
        <f t="shared" ref="W69" si="3586">R69-1</f>
        <v>-6</v>
      </c>
      <c r="X69">
        <f t="shared" ref="X69" si="3587">S69-1</f>
        <v>-7</v>
      </c>
      <c r="Y69" t="e">
        <f t="shared" ref="Y69" si="3588">T69-1</f>
        <v>#VALUE!</v>
      </c>
      <c r="Z69">
        <f t="shared" ref="Z69" si="3589">U69-1</f>
        <v>-5</v>
      </c>
      <c r="AA69">
        <f t="shared" ref="AA69" si="3590">V69-1</f>
        <v>-6</v>
      </c>
      <c r="AB69">
        <f t="shared" ref="AB69" si="3591">W69-1</f>
        <v>-7</v>
      </c>
      <c r="AC69">
        <f t="shared" ref="AC69" si="3592">X69-1</f>
        <v>-8</v>
      </c>
      <c r="AD69" t="e">
        <f t="shared" ref="AD69" si="3593">Y69-1</f>
        <v>#VALUE!</v>
      </c>
      <c r="AE69">
        <f t="shared" ref="AE69" si="3594">Z69-1</f>
        <v>-6</v>
      </c>
      <c r="AF69">
        <f t="shared" ref="AF69" si="3595">AA69-1</f>
        <v>-7</v>
      </c>
      <c r="AG69">
        <f t="shared" ref="AG69" si="3596">AB69-1</f>
        <v>-8</v>
      </c>
      <c r="AH69">
        <f t="shared" ref="AH69" si="3597">AC69-1</f>
        <v>-9</v>
      </c>
      <c r="AI69" t="e">
        <f t="shared" ref="AI69" si="3598">AD69-1</f>
        <v>#VALUE!</v>
      </c>
      <c r="AJ69">
        <f t="shared" ref="AJ69" si="3599">AE69-1</f>
        <v>-7</v>
      </c>
      <c r="AK69" s="50">
        <f t="shared" ref="AK69" si="3600">AF69-1</f>
        <v>-8</v>
      </c>
      <c r="AL69">
        <f t="shared" ref="AL69" si="3601">AG69-1</f>
        <v>-9</v>
      </c>
      <c r="AM69">
        <f t="shared" ref="AM69" si="3602">AH69-1</f>
        <v>-10</v>
      </c>
      <c r="AN69" t="e">
        <f t="shared" ref="AN69" si="3603">AI69-1</f>
        <v>#VALUE!</v>
      </c>
      <c r="AO69">
        <f t="shared" ref="AO69" si="3604">AJ69-1</f>
        <v>-8</v>
      </c>
      <c r="AP69">
        <f t="shared" ref="AP69" si="3605">AK69-1</f>
        <v>-9</v>
      </c>
      <c r="AQ69">
        <f t="shared" ref="AQ69" si="3606">AL69-1</f>
        <v>-10</v>
      </c>
      <c r="AR69">
        <f t="shared" ref="AR69" si="3607">AM69-1</f>
        <v>-11</v>
      </c>
      <c r="AS69" t="e">
        <f t="shared" ref="AS69" si="3608">AN69-1</f>
        <v>#VALUE!</v>
      </c>
      <c r="AT69">
        <f t="shared" ref="AT69" si="3609">AO69-1</f>
        <v>-9</v>
      </c>
      <c r="AU69">
        <f t="shared" ref="AU69" si="3610">AP69-1</f>
        <v>-10</v>
      </c>
      <c r="AV69">
        <f t="shared" ref="AV69" si="3611">AQ69-1</f>
        <v>-11</v>
      </c>
      <c r="AW69">
        <f t="shared" ref="AW69" si="3612">AR69-1</f>
        <v>-12</v>
      </c>
      <c r="AX69" t="e">
        <f t="shared" ref="AX69" si="3613">AS69-1</f>
        <v>#VALUE!</v>
      </c>
      <c r="AY69">
        <f t="shared" ref="AY69" si="3614">AT69-1</f>
        <v>-10</v>
      </c>
      <c r="AZ69">
        <f t="shared" ref="AZ69" si="3615">AU69-1</f>
        <v>-11</v>
      </c>
      <c r="BA69" s="50">
        <f t="shared" ref="BA69" si="3616">AV69-1</f>
        <v>-12</v>
      </c>
      <c r="BB69">
        <f t="shared" ref="BB69" si="3617">AW69-1</f>
        <v>-13</v>
      </c>
      <c r="BC69" t="e">
        <f t="shared" ref="BC69" si="3618">AX69-1</f>
        <v>#VALUE!</v>
      </c>
      <c r="BD69">
        <f t="shared" ref="BD69" si="3619">AY69-1</f>
        <v>-11</v>
      </c>
      <c r="BE69">
        <f t="shared" ref="BE69" si="3620">AZ69-1</f>
        <v>-12</v>
      </c>
      <c r="BF69">
        <f t="shared" ref="BF69" si="3621">BA69-1</f>
        <v>-13</v>
      </c>
      <c r="BG69">
        <f t="shared" ref="BG69" si="3622">BB69-1</f>
        <v>-14</v>
      </c>
      <c r="BH69" t="e">
        <f t="shared" ref="BH69" si="3623">BC69-1</f>
        <v>#VALUE!</v>
      </c>
      <c r="BI69">
        <f t="shared" ref="BI69" si="3624">BD69-1</f>
        <v>-12</v>
      </c>
      <c r="BJ69">
        <f t="shared" ref="BJ69" si="3625">BE69-1</f>
        <v>-13</v>
      </c>
      <c r="BK69">
        <f t="shared" ref="BK69" si="3626">BF69-1</f>
        <v>-14</v>
      </c>
      <c r="BL69">
        <f t="shared" ref="BL69" si="3627">BG69-1</f>
        <v>-15</v>
      </c>
      <c r="BM69" t="e">
        <f t="shared" ref="BM69" si="3628">BH69-1</f>
        <v>#VALUE!</v>
      </c>
      <c r="BN69">
        <f t="shared" ref="BN69" si="3629">BI69-1</f>
        <v>-13</v>
      </c>
      <c r="BO69">
        <f t="shared" ref="BO69" si="3630">BJ69-1</f>
        <v>-14</v>
      </c>
      <c r="BP69">
        <f t="shared" ref="BP69" si="3631">BK69-1</f>
        <v>-15</v>
      </c>
    </row>
    <row r="70" spans="1:68">
      <c r="A70" t="s">
        <v>186</v>
      </c>
      <c r="B70" t="s">
        <v>184</v>
      </c>
      <c r="C70" t="s">
        <v>307</v>
      </c>
      <c r="D70" s="57">
        <v>2</v>
      </c>
      <c r="E70" s="62">
        <v>0</v>
      </c>
      <c r="F70" s="62">
        <f>E70+1</f>
        <v>1</v>
      </c>
      <c r="G70" s="62">
        <f>F70+1</f>
        <v>2</v>
      </c>
      <c r="H70" s="62">
        <f t="shared" ref="H70:I70" si="3632">G70-1</f>
        <v>1</v>
      </c>
      <c r="I70" s="62">
        <f t="shared" si="3632"/>
        <v>0</v>
      </c>
      <c r="J70" s="62">
        <f>E70+1</f>
        <v>1</v>
      </c>
      <c r="K70" s="62">
        <f t="shared" ref="K70" si="3633">F70+1</f>
        <v>2</v>
      </c>
      <c r="L70" s="62">
        <f t="shared" ref="L70" si="3634">G70+1</f>
        <v>3</v>
      </c>
      <c r="M70" s="62">
        <f t="shared" ref="M70" si="3635">H70+1</f>
        <v>2</v>
      </c>
      <c r="N70" s="62">
        <f t="shared" ref="N70" si="3636">I70+1</f>
        <v>1</v>
      </c>
      <c r="O70" t="s">
        <v>175</v>
      </c>
      <c r="P70">
        <f t="shared" ref="P70" si="3637">K70+1</f>
        <v>3</v>
      </c>
      <c r="Q70">
        <f t="shared" ref="Q70" si="3638">L70+1</f>
        <v>4</v>
      </c>
      <c r="R70">
        <f t="shared" ref="R70" si="3639">M70+1</f>
        <v>3</v>
      </c>
      <c r="S70">
        <f t="shared" ref="S70" si="3640">N70+1</f>
        <v>2</v>
      </c>
      <c r="T70" t="e">
        <f t="shared" ref="T70" si="3641">O70+1</f>
        <v>#VALUE!</v>
      </c>
      <c r="U70" s="50">
        <f t="shared" ref="U70" si="3642">P70+1</f>
        <v>4</v>
      </c>
      <c r="V70">
        <f t="shared" ref="V70" si="3643">Q70+1</f>
        <v>5</v>
      </c>
      <c r="W70">
        <f t="shared" ref="W70" si="3644">R70+1</f>
        <v>4</v>
      </c>
      <c r="X70">
        <f t="shared" ref="X70" si="3645">S70+1</f>
        <v>3</v>
      </c>
      <c r="Y70" t="e">
        <f t="shared" ref="Y70" si="3646">T70+1</f>
        <v>#VALUE!</v>
      </c>
      <c r="Z70">
        <f t="shared" ref="Z70" si="3647">U70+1</f>
        <v>5</v>
      </c>
      <c r="AA70">
        <f t="shared" ref="AA70" si="3648">V70+1</f>
        <v>6</v>
      </c>
      <c r="AB70">
        <f t="shared" ref="AB70" si="3649">W70+1</f>
        <v>5</v>
      </c>
      <c r="AC70">
        <f t="shared" ref="AC70" si="3650">X70+1</f>
        <v>4</v>
      </c>
      <c r="AD70" t="e">
        <f t="shared" ref="AD70" si="3651">Y70+1</f>
        <v>#VALUE!</v>
      </c>
      <c r="AE70">
        <f t="shared" ref="AE70" si="3652">Z70+1</f>
        <v>6</v>
      </c>
      <c r="AF70">
        <f t="shared" ref="AF70" si="3653">AA70+1</f>
        <v>7</v>
      </c>
      <c r="AG70">
        <f t="shared" ref="AG70" si="3654">AB70+1</f>
        <v>6</v>
      </c>
      <c r="AH70">
        <f t="shared" ref="AH70" si="3655">AC70+1</f>
        <v>5</v>
      </c>
      <c r="AI70" t="e">
        <f t="shared" ref="AI70" si="3656">AD70+1</f>
        <v>#VALUE!</v>
      </c>
      <c r="AJ70">
        <f t="shared" ref="AJ70" si="3657">AE70+1</f>
        <v>7</v>
      </c>
      <c r="AK70" s="50">
        <f t="shared" ref="AK70" si="3658">AF70+1</f>
        <v>8</v>
      </c>
      <c r="AL70">
        <f t="shared" ref="AL70" si="3659">AG70+1</f>
        <v>7</v>
      </c>
      <c r="AM70">
        <f t="shared" ref="AM70" si="3660">AH70+1</f>
        <v>6</v>
      </c>
      <c r="AN70" t="e">
        <f t="shared" ref="AN70" si="3661">AI70+1</f>
        <v>#VALUE!</v>
      </c>
      <c r="AO70">
        <f t="shared" ref="AO70" si="3662">AJ70+1</f>
        <v>8</v>
      </c>
      <c r="AP70">
        <f t="shared" ref="AP70" si="3663">AK70+1</f>
        <v>9</v>
      </c>
      <c r="AQ70">
        <f t="shared" ref="AQ70" si="3664">AL70+1</f>
        <v>8</v>
      </c>
      <c r="AR70">
        <f t="shared" ref="AR70" si="3665">AM70+1</f>
        <v>7</v>
      </c>
      <c r="AS70" t="e">
        <f t="shared" ref="AS70" si="3666">AN70+1</f>
        <v>#VALUE!</v>
      </c>
      <c r="AT70">
        <f t="shared" ref="AT70" si="3667">AO70+1</f>
        <v>9</v>
      </c>
      <c r="AU70">
        <f t="shared" ref="AU70" si="3668">AP70+1</f>
        <v>10</v>
      </c>
      <c r="AV70">
        <f t="shared" ref="AV70" si="3669">AQ70+1</f>
        <v>9</v>
      </c>
      <c r="AW70">
        <f t="shared" ref="AW70" si="3670">AR70+1</f>
        <v>8</v>
      </c>
      <c r="AX70" t="e">
        <f t="shared" ref="AX70" si="3671">AS70+1</f>
        <v>#VALUE!</v>
      </c>
      <c r="AY70">
        <f t="shared" ref="AY70" si="3672">AT70+1</f>
        <v>10</v>
      </c>
      <c r="AZ70">
        <f t="shared" ref="AZ70" si="3673">AU70+1</f>
        <v>11</v>
      </c>
      <c r="BA70" s="50">
        <f t="shared" ref="BA70" si="3674">AV70+1</f>
        <v>10</v>
      </c>
      <c r="BB70">
        <f t="shared" ref="BB70" si="3675">AW70+1</f>
        <v>9</v>
      </c>
      <c r="BC70" t="e">
        <f t="shared" ref="BC70" si="3676">AX70+1</f>
        <v>#VALUE!</v>
      </c>
      <c r="BD70">
        <f t="shared" ref="BD70" si="3677">AY70+1</f>
        <v>11</v>
      </c>
      <c r="BE70">
        <f t="shared" ref="BE70" si="3678">AZ70+1</f>
        <v>12</v>
      </c>
      <c r="BF70">
        <f t="shared" ref="BF70" si="3679">BA70+1</f>
        <v>11</v>
      </c>
      <c r="BG70">
        <f t="shared" ref="BG70" si="3680">BB70+1</f>
        <v>10</v>
      </c>
      <c r="BH70" t="e">
        <f t="shared" ref="BH70" si="3681">BC70+1</f>
        <v>#VALUE!</v>
      </c>
      <c r="BI70">
        <f t="shared" ref="BI70" si="3682">BD70+1</f>
        <v>12</v>
      </c>
      <c r="BJ70">
        <f t="shared" ref="BJ70" si="3683">BE70+1</f>
        <v>13</v>
      </c>
      <c r="BK70">
        <f t="shared" ref="BK70" si="3684">BF70+1</f>
        <v>12</v>
      </c>
      <c r="BL70">
        <f t="shared" ref="BL70" si="3685">BG70+1</f>
        <v>11</v>
      </c>
      <c r="BM70" t="e">
        <f t="shared" ref="BM70" si="3686">BH70+1</f>
        <v>#VALUE!</v>
      </c>
      <c r="BN70">
        <f t="shared" ref="BN70" si="3687">BI70+1</f>
        <v>13</v>
      </c>
      <c r="BO70">
        <f t="shared" ref="BO70" si="3688">BJ70+1</f>
        <v>14</v>
      </c>
      <c r="BP70">
        <f t="shared" ref="BP70" si="3689">BK70+1</f>
        <v>13</v>
      </c>
    </row>
    <row r="71" spans="1:68">
      <c r="A71" t="s">
        <v>186</v>
      </c>
      <c r="B71" t="s">
        <v>184</v>
      </c>
      <c r="C71" t="s">
        <v>308</v>
      </c>
      <c r="D71" s="57">
        <v>-2</v>
      </c>
      <c r="E71" s="62">
        <v>0</v>
      </c>
      <c r="F71" s="62">
        <f>E71+1</f>
        <v>1</v>
      </c>
      <c r="G71" s="62">
        <f>F71+1</f>
        <v>2</v>
      </c>
      <c r="H71" s="62">
        <f t="shared" ref="H71:I71" si="3690">G71-1</f>
        <v>1</v>
      </c>
      <c r="I71" s="62">
        <f t="shared" si="3690"/>
        <v>0</v>
      </c>
      <c r="J71" s="62">
        <f>E71-1</f>
        <v>-1</v>
      </c>
      <c r="K71" s="62">
        <f t="shared" ref="K71" si="3691">F71-1</f>
        <v>0</v>
      </c>
      <c r="L71" s="62">
        <f t="shared" ref="L71" si="3692">G71-1</f>
        <v>1</v>
      </c>
      <c r="M71" s="62">
        <f t="shared" ref="M71" si="3693">H71-1</f>
        <v>0</v>
      </c>
      <c r="N71" s="62">
        <f t="shared" ref="N71" si="3694">I71-1</f>
        <v>-1</v>
      </c>
      <c r="O71" t="s">
        <v>175</v>
      </c>
      <c r="P71">
        <f t="shared" ref="P71" si="3695">K71-1</f>
        <v>-1</v>
      </c>
      <c r="Q71">
        <f t="shared" ref="Q71" si="3696">L71-1</f>
        <v>0</v>
      </c>
      <c r="R71">
        <f t="shared" ref="R71" si="3697">M71-1</f>
        <v>-1</v>
      </c>
      <c r="S71">
        <f t="shared" ref="S71" si="3698">N71-1</f>
        <v>-2</v>
      </c>
      <c r="T71" t="e">
        <f t="shared" ref="T71" si="3699">O71-1</f>
        <v>#VALUE!</v>
      </c>
      <c r="U71" s="50">
        <f t="shared" ref="U71" si="3700">P71-1</f>
        <v>-2</v>
      </c>
      <c r="V71">
        <f t="shared" ref="V71" si="3701">Q71-1</f>
        <v>-1</v>
      </c>
      <c r="W71">
        <f t="shared" ref="W71" si="3702">R71-1</f>
        <v>-2</v>
      </c>
      <c r="X71">
        <f t="shared" ref="X71" si="3703">S71-1</f>
        <v>-3</v>
      </c>
      <c r="Y71" t="e">
        <f t="shared" ref="Y71" si="3704">T71-1</f>
        <v>#VALUE!</v>
      </c>
      <c r="Z71">
        <f t="shared" ref="Z71" si="3705">U71-1</f>
        <v>-3</v>
      </c>
      <c r="AA71">
        <f t="shared" ref="AA71" si="3706">V71-1</f>
        <v>-2</v>
      </c>
      <c r="AB71">
        <f t="shared" ref="AB71" si="3707">W71-1</f>
        <v>-3</v>
      </c>
      <c r="AC71">
        <f t="shared" ref="AC71" si="3708">X71-1</f>
        <v>-4</v>
      </c>
      <c r="AD71" t="e">
        <f t="shared" ref="AD71" si="3709">Y71-1</f>
        <v>#VALUE!</v>
      </c>
      <c r="AE71">
        <f t="shared" ref="AE71" si="3710">Z71-1</f>
        <v>-4</v>
      </c>
      <c r="AF71">
        <f t="shared" ref="AF71" si="3711">AA71-1</f>
        <v>-3</v>
      </c>
      <c r="AG71">
        <f t="shared" ref="AG71" si="3712">AB71-1</f>
        <v>-4</v>
      </c>
      <c r="AH71">
        <f t="shared" ref="AH71" si="3713">AC71-1</f>
        <v>-5</v>
      </c>
      <c r="AI71" t="e">
        <f t="shared" ref="AI71" si="3714">AD71-1</f>
        <v>#VALUE!</v>
      </c>
      <c r="AJ71">
        <f t="shared" ref="AJ71" si="3715">AE71-1</f>
        <v>-5</v>
      </c>
      <c r="AK71" s="50">
        <f t="shared" ref="AK71" si="3716">AF71-1</f>
        <v>-4</v>
      </c>
      <c r="AL71">
        <f t="shared" ref="AL71" si="3717">AG71-1</f>
        <v>-5</v>
      </c>
      <c r="AM71">
        <f t="shared" ref="AM71" si="3718">AH71-1</f>
        <v>-6</v>
      </c>
      <c r="AN71" t="e">
        <f t="shared" ref="AN71" si="3719">AI71-1</f>
        <v>#VALUE!</v>
      </c>
      <c r="AO71">
        <f t="shared" ref="AO71" si="3720">AJ71-1</f>
        <v>-6</v>
      </c>
      <c r="AP71">
        <f t="shared" ref="AP71" si="3721">AK71-1</f>
        <v>-5</v>
      </c>
      <c r="AQ71">
        <f t="shared" ref="AQ71" si="3722">AL71-1</f>
        <v>-6</v>
      </c>
      <c r="AR71">
        <f t="shared" ref="AR71" si="3723">AM71-1</f>
        <v>-7</v>
      </c>
      <c r="AS71" t="e">
        <f t="shared" ref="AS71" si="3724">AN71-1</f>
        <v>#VALUE!</v>
      </c>
      <c r="AT71">
        <f t="shared" ref="AT71" si="3725">AO71-1</f>
        <v>-7</v>
      </c>
      <c r="AU71">
        <f t="shared" ref="AU71" si="3726">AP71-1</f>
        <v>-6</v>
      </c>
      <c r="AV71">
        <f t="shared" ref="AV71" si="3727">AQ71-1</f>
        <v>-7</v>
      </c>
      <c r="AW71">
        <f t="shared" ref="AW71" si="3728">AR71-1</f>
        <v>-8</v>
      </c>
      <c r="AX71" t="e">
        <f t="shared" ref="AX71" si="3729">AS71-1</f>
        <v>#VALUE!</v>
      </c>
      <c r="AY71">
        <f t="shared" ref="AY71" si="3730">AT71-1</f>
        <v>-8</v>
      </c>
      <c r="AZ71">
        <f t="shared" ref="AZ71" si="3731">AU71-1</f>
        <v>-7</v>
      </c>
      <c r="BA71" s="50">
        <f t="shared" ref="BA71" si="3732">AV71-1</f>
        <v>-8</v>
      </c>
      <c r="BB71">
        <f t="shared" ref="BB71" si="3733">AW71-1</f>
        <v>-9</v>
      </c>
      <c r="BC71" t="e">
        <f t="shared" ref="BC71" si="3734">AX71-1</f>
        <v>#VALUE!</v>
      </c>
      <c r="BD71">
        <f t="shared" ref="BD71" si="3735">AY71-1</f>
        <v>-9</v>
      </c>
      <c r="BE71">
        <f t="shared" ref="BE71" si="3736">AZ71-1</f>
        <v>-8</v>
      </c>
      <c r="BF71">
        <f t="shared" ref="BF71" si="3737">BA71-1</f>
        <v>-9</v>
      </c>
      <c r="BG71">
        <f t="shared" ref="BG71" si="3738">BB71-1</f>
        <v>-10</v>
      </c>
      <c r="BH71" t="e">
        <f t="shared" ref="BH71" si="3739">BC71-1</f>
        <v>#VALUE!</v>
      </c>
      <c r="BI71">
        <f t="shared" ref="BI71" si="3740">BD71-1</f>
        <v>-10</v>
      </c>
      <c r="BJ71">
        <f t="shared" ref="BJ71" si="3741">BE71-1</f>
        <v>-9</v>
      </c>
      <c r="BK71">
        <f t="shared" ref="BK71" si="3742">BF71-1</f>
        <v>-10</v>
      </c>
      <c r="BL71">
        <f t="shared" ref="BL71" si="3743">BG71-1</f>
        <v>-11</v>
      </c>
      <c r="BM71" t="e">
        <f t="shared" ref="BM71" si="3744">BH71-1</f>
        <v>#VALUE!</v>
      </c>
      <c r="BN71">
        <f t="shared" ref="BN71" si="3745">BI71-1</f>
        <v>-11</v>
      </c>
      <c r="BO71">
        <f t="shared" ref="BO71" si="3746">BJ71-1</f>
        <v>-10</v>
      </c>
      <c r="BP71">
        <f t="shared" ref="BP71" si="3747">BK71-1</f>
        <v>-11</v>
      </c>
    </row>
    <row r="72" spans="1:68">
      <c r="A72" t="s">
        <v>186</v>
      </c>
      <c r="B72" t="s">
        <v>184</v>
      </c>
      <c r="C72" t="s">
        <v>309</v>
      </c>
      <c r="D72" s="57">
        <v>2</v>
      </c>
      <c r="E72" s="62">
        <v>0</v>
      </c>
      <c r="F72" s="62">
        <f>E72-1</f>
        <v>-1</v>
      </c>
      <c r="G72" s="62">
        <f>F72-1</f>
        <v>-2</v>
      </c>
      <c r="H72" s="62">
        <f t="shared" ref="H72:I72" si="3748">G72+1</f>
        <v>-1</v>
      </c>
      <c r="I72" s="62">
        <f t="shared" si="3748"/>
        <v>0</v>
      </c>
      <c r="J72" s="62">
        <f>E72+1</f>
        <v>1</v>
      </c>
      <c r="K72" s="62">
        <f t="shared" ref="K72" si="3749">F72+1</f>
        <v>0</v>
      </c>
      <c r="L72" s="62">
        <f t="shared" ref="L72" si="3750">G72+1</f>
        <v>-1</v>
      </c>
      <c r="M72" s="62">
        <f t="shared" ref="M72" si="3751">H72+1</f>
        <v>0</v>
      </c>
      <c r="N72" s="62">
        <f t="shared" ref="N72" si="3752">I72+1</f>
        <v>1</v>
      </c>
      <c r="O72" t="s">
        <v>175</v>
      </c>
      <c r="P72">
        <f t="shared" ref="P72" si="3753">K72+1</f>
        <v>1</v>
      </c>
      <c r="Q72">
        <f t="shared" ref="Q72" si="3754">L72+1</f>
        <v>0</v>
      </c>
      <c r="R72">
        <f t="shared" ref="R72" si="3755">M72+1</f>
        <v>1</v>
      </c>
      <c r="S72">
        <f t="shared" ref="S72" si="3756">N72+1</f>
        <v>2</v>
      </c>
      <c r="T72" t="e">
        <f t="shared" ref="T72" si="3757">O72+1</f>
        <v>#VALUE!</v>
      </c>
      <c r="U72" s="50">
        <f t="shared" ref="U72" si="3758">P72+1</f>
        <v>2</v>
      </c>
      <c r="V72">
        <f t="shared" ref="V72" si="3759">Q72+1</f>
        <v>1</v>
      </c>
      <c r="W72">
        <f t="shared" ref="W72" si="3760">R72+1</f>
        <v>2</v>
      </c>
      <c r="X72">
        <f t="shared" ref="X72" si="3761">S72+1</f>
        <v>3</v>
      </c>
      <c r="Y72" t="e">
        <f t="shared" ref="Y72" si="3762">T72+1</f>
        <v>#VALUE!</v>
      </c>
      <c r="Z72">
        <f t="shared" ref="Z72" si="3763">U72+1</f>
        <v>3</v>
      </c>
      <c r="AA72">
        <f t="shared" ref="AA72" si="3764">V72+1</f>
        <v>2</v>
      </c>
      <c r="AB72">
        <f t="shared" ref="AB72" si="3765">W72+1</f>
        <v>3</v>
      </c>
      <c r="AC72">
        <f t="shared" ref="AC72" si="3766">X72+1</f>
        <v>4</v>
      </c>
      <c r="AD72" t="e">
        <f t="shared" ref="AD72" si="3767">Y72+1</f>
        <v>#VALUE!</v>
      </c>
      <c r="AE72">
        <f t="shared" ref="AE72" si="3768">Z72+1</f>
        <v>4</v>
      </c>
      <c r="AF72">
        <f t="shared" ref="AF72" si="3769">AA72+1</f>
        <v>3</v>
      </c>
      <c r="AG72">
        <f t="shared" ref="AG72" si="3770">AB72+1</f>
        <v>4</v>
      </c>
      <c r="AH72">
        <f t="shared" ref="AH72" si="3771">AC72+1</f>
        <v>5</v>
      </c>
      <c r="AI72" t="e">
        <f t="shared" ref="AI72" si="3772">AD72+1</f>
        <v>#VALUE!</v>
      </c>
      <c r="AJ72">
        <f t="shared" ref="AJ72" si="3773">AE72+1</f>
        <v>5</v>
      </c>
      <c r="AK72" s="50">
        <f t="shared" ref="AK72" si="3774">AF72+1</f>
        <v>4</v>
      </c>
      <c r="AL72">
        <f t="shared" ref="AL72" si="3775">AG72+1</f>
        <v>5</v>
      </c>
      <c r="AM72">
        <f t="shared" ref="AM72" si="3776">AH72+1</f>
        <v>6</v>
      </c>
      <c r="AN72" t="e">
        <f t="shared" ref="AN72" si="3777">AI72+1</f>
        <v>#VALUE!</v>
      </c>
      <c r="AO72">
        <f t="shared" ref="AO72" si="3778">AJ72+1</f>
        <v>6</v>
      </c>
      <c r="AP72">
        <f t="shared" ref="AP72" si="3779">AK72+1</f>
        <v>5</v>
      </c>
      <c r="AQ72">
        <f t="shared" ref="AQ72" si="3780">AL72+1</f>
        <v>6</v>
      </c>
      <c r="AR72">
        <f t="shared" ref="AR72" si="3781">AM72+1</f>
        <v>7</v>
      </c>
      <c r="AS72" t="e">
        <f t="shared" ref="AS72" si="3782">AN72+1</f>
        <v>#VALUE!</v>
      </c>
      <c r="AT72">
        <f t="shared" ref="AT72" si="3783">AO72+1</f>
        <v>7</v>
      </c>
      <c r="AU72">
        <f t="shared" ref="AU72" si="3784">AP72+1</f>
        <v>6</v>
      </c>
      <c r="AV72">
        <f t="shared" ref="AV72" si="3785">AQ72+1</f>
        <v>7</v>
      </c>
      <c r="AW72">
        <f t="shared" ref="AW72" si="3786">AR72+1</f>
        <v>8</v>
      </c>
      <c r="AX72" t="e">
        <f t="shared" ref="AX72" si="3787">AS72+1</f>
        <v>#VALUE!</v>
      </c>
      <c r="AY72">
        <f t="shared" ref="AY72" si="3788">AT72+1</f>
        <v>8</v>
      </c>
      <c r="AZ72">
        <f t="shared" ref="AZ72" si="3789">AU72+1</f>
        <v>7</v>
      </c>
      <c r="BA72" s="50">
        <f t="shared" ref="BA72" si="3790">AV72+1</f>
        <v>8</v>
      </c>
      <c r="BB72">
        <f t="shared" ref="BB72" si="3791">AW72+1</f>
        <v>9</v>
      </c>
      <c r="BC72" t="e">
        <f t="shared" ref="BC72" si="3792">AX72+1</f>
        <v>#VALUE!</v>
      </c>
      <c r="BD72">
        <f t="shared" ref="BD72" si="3793">AY72+1</f>
        <v>9</v>
      </c>
      <c r="BE72">
        <f t="shared" ref="BE72" si="3794">AZ72+1</f>
        <v>8</v>
      </c>
      <c r="BF72">
        <f t="shared" ref="BF72" si="3795">BA72+1</f>
        <v>9</v>
      </c>
      <c r="BG72">
        <f t="shared" ref="BG72" si="3796">BB72+1</f>
        <v>10</v>
      </c>
      <c r="BH72" t="e">
        <f t="shared" ref="BH72" si="3797">BC72+1</f>
        <v>#VALUE!</v>
      </c>
      <c r="BI72">
        <f t="shared" ref="BI72" si="3798">BD72+1</f>
        <v>10</v>
      </c>
      <c r="BJ72">
        <f t="shared" ref="BJ72" si="3799">BE72+1</f>
        <v>9</v>
      </c>
      <c r="BK72">
        <f t="shared" ref="BK72" si="3800">BF72+1</f>
        <v>10</v>
      </c>
      <c r="BL72">
        <f t="shared" ref="BL72" si="3801">BG72+1</f>
        <v>11</v>
      </c>
      <c r="BM72" t="e">
        <f t="shared" ref="BM72" si="3802">BH72+1</f>
        <v>#VALUE!</v>
      </c>
      <c r="BN72">
        <f t="shared" ref="BN72" si="3803">BI72+1</f>
        <v>11</v>
      </c>
      <c r="BO72">
        <f t="shared" ref="BO72" si="3804">BJ72+1</f>
        <v>10</v>
      </c>
      <c r="BP72">
        <f t="shared" ref="BP72" si="3805">BK72+1</f>
        <v>11</v>
      </c>
    </row>
    <row r="73" spans="1:68">
      <c r="A73" t="s">
        <v>186</v>
      </c>
      <c r="B73" t="s">
        <v>184</v>
      </c>
      <c r="C73" t="s">
        <v>310</v>
      </c>
      <c r="D73" s="57">
        <v>-2</v>
      </c>
      <c r="E73" s="62">
        <v>0</v>
      </c>
      <c r="F73" s="62">
        <f t="shared" ref="F73:G73" si="3806">E73-1</f>
        <v>-1</v>
      </c>
      <c r="G73" s="62">
        <f t="shared" si="3806"/>
        <v>-2</v>
      </c>
      <c r="H73" s="62">
        <f t="shared" ref="H73:I73" si="3807">G73+1</f>
        <v>-1</v>
      </c>
      <c r="I73" s="62">
        <f t="shared" si="3807"/>
        <v>0</v>
      </c>
      <c r="J73" s="62">
        <f>E73-1</f>
        <v>-1</v>
      </c>
      <c r="K73" s="62">
        <f t="shared" ref="K73" si="3808">F73-1</f>
        <v>-2</v>
      </c>
      <c r="L73" s="62">
        <f t="shared" ref="L73" si="3809">G73-1</f>
        <v>-3</v>
      </c>
      <c r="M73" s="62">
        <f t="shared" ref="M73" si="3810">H73-1</f>
        <v>-2</v>
      </c>
      <c r="N73" s="62">
        <f t="shared" ref="N73" si="3811">I73-1</f>
        <v>-1</v>
      </c>
      <c r="O73" t="s">
        <v>175</v>
      </c>
      <c r="P73">
        <f t="shared" ref="P73" si="3812">K73-1</f>
        <v>-3</v>
      </c>
      <c r="Q73">
        <f t="shared" ref="Q73" si="3813">L73-1</f>
        <v>-4</v>
      </c>
      <c r="R73">
        <f t="shared" ref="R73" si="3814">M73-1</f>
        <v>-3</v>
      </c>
      <c r="S73">
        <f t="shared" ref="S73" si="3815">N73-1</f>
        <v>-2</v>
      </c>
      <c r="T73" t="e">
        <f t="shared" ref="T73" si="3816">O73-1</f>
        <v>#VALUE!</v>
      </c>
      <c r="U73" s="50">
        <f t="shared" ref="U73" si="3817">P73-1</f>
        <v>-4</v>
      </c>
      <c r="V73">
        <f t="shared" ref="V73" si="3818">Q73-1</f>
        <v>-5</v>
      </c>
      <c r="W73">
        <f t="shared" ref="W73" si="3819">R73-1</f>
        <v>-4</v>
      </c>
      <c r="X73">
        <f t="shared" ref="X73" si="3820">S73-1</f>
        <v>-3</v>
      </c>
      <c r="Y73" t="e">
        <f t="shared" ref="Y73" si="3821">T73-1</f>
        <v>#VALUE!</v>
      </c>
      <c r="Z73">
        <f t="shared" ref="Z73" si="3822">U73-1</f>
        <v>-5</v>
      </c>
      <c r="AA73">
        <f t="shared" ref="AA73" si="3823">V73-1</f>
        <v>-6</v>
      </c>
      <c r="AB73">
        <f t="shared" ref="AB73" si="3824">W73-1</f>
        <v>-5</v>
      </c>
      <c r="AC73">
        <f t="shared" ref="AC73" si="3825">X73-1</f>
        <v>-4</v>
      </c>
      <c r="AD73" t="e">
        <f t="shared" ref="AD73" si="3826">Y73-1</f>
        <v>#VALUE!</v>
      </c>
      <c r="AE73">
        <f t="shared" ref="AE73" si="3827">Z73-1</f>
        <v>-6</v>
      </c>
      <c r="AF73">
        <f t="shared" ref="AF73" si="3828">AA73-1</f>
        <v>-7</v>
      </c>
      <c r="AG73">
        <f t="shared" ref="AG73" si="3829">AB73-1</f>
        <v>-6</v>
      </c>
      <c r="AH73">
        <f t="shared" ref="AH73" si="3830">AC73-1</f>
        <v>-5</v>
      </c>
      <c r="AI73" t="e">
        <f t="shared" ref="AI73" si="3831">AD73-1</f>
        <v>#VALUE!</v>
      </c>
      <c r="AJ73">
        <f t="shared" ref="AJ73" si="3832">AE73-1</f>
        <v>-7</v>
      </c>
      <c r="AK73" s="50">
        <f t="shared" ref="AK73" si="3833">AF73-1</f>
        <v>-8</v>
      </c>
      <c r="AL73">
        <f t="shared" ref="AL73" si="3834">AG73-1</f>
        <v>-7</v>
      </c>
      <c r="AM73">
        <f t="shared" ref="AM73" si="3835">AH73-1</f>
        <v>-6</v>
      </c>
      <c r="AN73" t="e">
        <f t="shared" ref="AN73" si="3836">AI73-1</f>
        <v>#VALUE!</v>
      </c>
      <c r="AO73">
        <f t="shared" ref="AO73" si="3837">AJ73-1</f>
        <v>-8</v>
      </c>
      <c r="AP73">
        <f t="shared" ref="AP73" si="3838">AK73-1</f>
        <v>-9</v>
      </c>
      <c r="AQ73">
        <f t="shared" ref="AQ73" si="3839">AL73-1</f>
        <v>-8</v>
      </c>
      <c r="AR73">
        <f t="shared" ref="AR73" si="3840">AM73-1</f>
        <v>-7</v>
      </c>
      <c r="AS73" t="e">
        <f t="shared" ref="AS73" si="3841">AN73-1</f>
        <v>#VALUE!</v>
      </c>
      <c r="AT73">
        <f t="shared" ref="AT73" si="3842">AO73-1</f>
        <v>-9</v>
      </c>
      <c r="AU73">
        <f t="shared" ref="AU73" si="3843">AP73-1</f>
        <v>-10</v>
      </c>
      <c r="AV73">
        <f t="shared" ref="AV73" si="3844">AQ73-1</f>
        <v>-9</v>
      </c>
      <c r="AW73">
        <f t="shared" ref="AW73" si="3845">AR73-1</f>
        <v>-8</v>
      </c>
      <c r="AX73" t="e">
        <f t="shared" ref="AX73" si="3846">AS73-1</f>
        <v>#VALUE!</v>
      </c>
      <c r="AY73">
        <f t="shared" ref="AY73" si="3847">AT73-1</f>
        <v>-10</v>
      </c>
      <c r="AZ73">
        <f t="shared" ref="AZ73" si="3848">AU73-1</f>
        <v>-11</v>
      </c>
      <c r="BA73" s="50">
        <f t="shared" ref="BA73" si="3849">AV73-1</f>
        <v>-10</v>
      </c>
      <c r="BB73">
        <f t="shared" ref="BB73" si="3850">AW73-1</f>
        <v>-9</v>
      </c>
      <c r="BC73" t="e">
        <f t="shared" ref="BC73" si="3851">AX73-1</f>
        <v>#VALUE!</v>
      </c>
      <c r="BD73">
        <f t="shared" ref="BD73" si="3852">AY73-1</f>
        <v>-11</v>
      </c>
      <c r="BE73">
        <f t="shared" ref="BE73" si="3853">AZ73-1</f>
        <v>-12</v>
      </c>
      <c r="BF73">
        <f t="shared" ref="BF73" si="3854">BA73-1</f>
        <v>-11</v>
      </c>
      <c r="BG73">
        <f t="shared" ref="BG73" si="3855">BB73-1</f>
        <v>-10</v>
      </c>
      <c r="BH73" t="e">
        <f t="shared" ref="BH73" si="3856">BC73-1</f>
        <v>#VALUE!</v>
      </c>
      <c r="BI73">
        <f t="shared" ref="BI73" si="3857">BD73-1</f>
        <v>-12</v>
      </c>
      <c r="BJ73">
        <f t="shared" ref="BJ73" si="3858">BE73-1</f>
        <v>-13</v>
      </c>
      <c r="BK73">
        <f t="shared" ref="BK73" si="3859">BF73-1</f>
        <v>-12</v>
      </c>
      <c r="BL73">
        <f t="shared" ref="BL73" si="3860">BG73-1</f>
        <v>-11</v>
      </c>
      <c r="BM73" t="e">
        <f t="shared" ref="BM73" si="3861">BH73-1</f>
        <v>#VALUE!</v>
      </c>
      <c r="BN73">
        <f t="shared" ref="BN73" si="3862">BI73-1</f>
        <v>-13</v>
      </c>
      <c r="BO73">
        <f t="shared" ref="BO73" si="3863">BJ73-1</f>
        <v>-14</v>
      </c>
      <c r="BP73">
        <f t="shared" ref="BP73" si="3864">BK73-1</f>
        <v>-13</v>
      </c>
    </row>
    <row r="74" spans="1:68">
      <c r="A74" s="13" t="s">
        <v>189</v>
      </c>
      <c r="B74" t="s">
        <v>188</v>
      </c>
      <c r="C74" s="13" t="s">
        <v>311</v>
      </c>
      <c r="E74">
        <v>1</v>
      </c>
      <c r="F74">
        <v>0</v>
      </c>
      <c r="G74" t="s">
        <v>175</v>
      </c>
      <c r="H74" t="s">
        <v>175</v>
      </c>
      <c r="I74" t="s">
        <v>175</v>
      </c>
      <c r="J74" t="s">
        <v>175</v>
      </c>
      <c r="K74" t="s">
        <v>175</v>
      </c>
      <c r="L74" t="s">
        <v>175</v>
      </c>
      <c r="M74" t="s">
        <v>175</v>
      </c>
      <c r="N74" t="s">
        <v>175</v>
      </c>
      <c r="O74" t="s">
        <v>175</v>
      </c>
      <c r="P74" t="s">
        <v>175</v>
      </c>
      <c r="Q74" t="s">
        <v>175</v>
      </c>
      <c r="R74" t="s">
        <v>175</v>
      </c>
      <c r="S74" t="s">
        <v>175</v>
      </c>
      <c r="T74" t="s">
        <v>175</v>
      </c>
      <c r="U74" s="50" t="s">
        <v>175</v>
      </c>
      <c r="V74" t="s">
        <v>175</v>
      </c>
      <c r="W74" t="s">
        <v>175</v>
      </c>
      <c r="X74" t="s">
        <v>175</v>
      </c>
      <c r="Y74" t="s">
        <v>175</v>
      </c>
      <c r="Z74" t="s">
        <v>175</v>
      </c>
      <c r="AA74" t="s">
        <v>175</v>
      </c>
      <c r="AB74" t="s">
        <v>175</v>
      </c>
      <c r="AC74" t="s">
        <v>175</v>
      </c>
      <c r="AD74" t="s">
        <v>175</v>
      </c>
      <c r="AE74" t="s">
        <v>175</v>
      </c>
      <c r="AF74" t="s">
        <v>175</v>
      </c>
      <c r="AG74" t="s">
        <v>175</v>
      </c>
      <c r="AH74" t="s">
        <v>175</v>
      </c>
      <c r="AI74" t="s">
        <v>175</v>
      </c>
      <c r="AJ74" t="s">
        <v>175</v>
      </c>
      <c r="AK74" s="50" t="s">
        <v>175</v>
      </c>
      <c r="AL74" t="s">
        <v>175</v>
      </c>
      <c r="AM74" t="s">
        <v>175</v>
      </c>
      <c r="AN74" t="s">
        <v>175</v>
      </c>
      <c r="AO74" t="s">
        <v>175</v>
      </c>
      <c r="AP74" t="s">
        <v>175</v>
      </c>
      <c r="AQ74" t="s">
        <v>175</v>
      </c>
      <c r="AR74" t="s">
        <v>175</v>
      </c>
      <c r="AS74" t="s">
        <v>175</v>
      </c>
      <c r="AT74" t="s">
        <v>175</v>
      </c>
      <c r="AU74" t="s">
        <v>175</v>
      </c>
      <c r="AV74" t="s">
        <v>175</v>
      </c>
      <c r="AW74" t="s">
        <v>175</v>
      </c>
      <c r="AX74" t="s">
        <v>175</v>
      </c>
      <c r="AY74" t="s">
        <v>175</v>
      </c>
      <c r="AZ74" t="s">
        <v>175</v>
      </c>
      <c r="BA74" s="50" t="s">
        <v>175</v>
      </c>
      <c r="BB74" t="s">
        <v>175</v>
      </c>
      <c r="BC74" t="s">
        <v>175</v>
      </c>
      <c r="BD74" t="s">
        <v>175</v>
      </c>
      <c r="BE74" t="s">
        <v>175</v>
      </c>
      <c r="BF74" t="s">
        <v>175</v>
      </c>
      <c r="BG74" t="s">
        <v>175</v>
      </c>
      <c r="BH74" t="s">
        <v>175</v>
      </c>
      <c r="BI74" t="s">
        <v>175</v>
      </c>
      <c r="BJ74" t="s">
        <v>175</v>
      </c>
      <c r="BK74" t="s">
        <v>175</v>
      </c>
      <c r="BL74" t="s">
        <v>175</v>
      </c>
      <c r="BM74" t="s">
        <v>175</v>
      </c>
      <c r="BN74" t="s">
        <v>175</v>
      </c>
      <c r="BO74" t="s">
        <v>175</v>
      </c>
      <c r="BP74" t="s">
        <v>175</v>
      </c>
    </row>
    <row r="75" spans="1:68">
      <c r="A75" s="13" t="s">
        <v>189</v>
      </c>
      <c r="B75" t="s">
        <v>188</v>
      </c>
      <c r="C75" s="13" t="s">
        <v>312</v>
      </c>
      <c r="E75">
        <v>-1</v>
      </c>
      <c r="F75">
        <v>0</v>
      </c>
      <c r="G75" t="s">
        <v>175</v>
      </c>
      <c r="H75" t="s">
        <v>175</v>
      </c>
      <c r="I75" t="s">
        <v>175</v>
      </c>
      <c r="J75" t="s">
        <v>175</v>
      </c>
      <c r="K75" t="s">
        <v>175</v>
      </c>
      <c r="L75" t="s">
        <v>175</v>
      </c>
      <c r="M75" t="s">
        <v>175</v>
      </c>
      <c r="N75" t="s">
        <v>175</v>
      </c>
      <c r="O75" t="s">
        <v>175</v>
      </c>
      <c r="P75" t="s">
        <v>175</v>
      </c>
      <c r="Q75" t="s">
        <v>175</v>
      </c>
      <c r="R75" t="s">
        <v>175</v>
      </c>
      <c r="S75" t="s">
        <v>175</v>
      </c>
      <c r="T75" t="s">
        <v>175</v>
      </c>
      <c r="U75" s="50" t="s">
        <v>175</v>
      </c>
      <c r="V75" t="s">
        <v>175</v>
      </c>
      <c r="W75" t="s">
        <v>175</v>
      </c>
      <c r="X75" t="s">
        <v>175</v>
      </c>
      <c r="Y75" t="s">
        <v>175</v>
      </c>
      <c r="Z75" t="s">
        <v>175</v>
      </c>
      <c r="AA75" t="s">
        <v>175</v>
      </c>
      <c r="AB75" t="s">
        <v>175</v>
      </c>
      <c r="AC75" t="s">
        <v>175</v>
      </c>
      <c r="AD75" t="s">
        <v>175</v>
      </c>
      <c r="AE75" t="s">
        <v>175</v>
      </c>
      <c r="AF75" t="s">
        <v>175</v>
      </c>
      <c r="AG75" t="s">
        <v>175</v>
      </c>
      <c r="AH75" t="s">
        <v>175</v>
      </c>
      <c r="AI75" t="s">
        <v>175</v>
      </c>
      <c r="AJ75" t="s">
        <v>175</v>
      </c>
      <c r="AK75" s="50" t="s">
        <v>175</v>
      </c>
      <c r="AL75" t="s">
        <v>175</v>
      </c>
      <c r="AM75" t="s">
        <v>175</v>
      </c>
      <c r="AN75" t="s">
        <v>175</v>
      </c>
      <c r="AO75" t="s">
        <v>175</v>
      </c>
      <c r="AP75" t="s">
        <v>175</v>
      </c>
      <c r="AQ75" t="s">
        <v>175</v>
      </c>
      <c r="AR75" t="s">
        <v>175</v>
      </c>
      <c r="AS75" t="s">
        <v>175</v>
      </c>
      <c r="AT75" t="s">
        <v>175</v>
      </c>
      <c r="AU75" t="s">
        <v>175</v>
      </c>
      <c r="AV75" t="s">
        <v>175</v>
      </c>
      <c r="AW75" t="s">
        <v>175</v>
      </c>
      <c r="AX75" t="s">
        <v>175</v>
      </c>
      <c r="AY75" t="s">
        <v>175</v>
      </c>
      <c r="AZ75" t="s">
        <v>175</v>
      </c>
      <c r="BA75" s="50" t="s">
        <v>175</v>
      </c>
      <c r="BB75" t="s">
        <v>175</v>
      </c>
      <c r="BC75" t="s">
        <v>175</v>
      </c>
      <c r="BD75" t="s">
        <v>175</v>
      </c>
      <c r="BE75" t="s">
        <v>175</v>
      </c>
      <c r="BF75" t="s">
        <v>175</v>
      </c>
      <c r="BG75" t="s">
        <v>175</v>
      </c>
      <c r="BH75" t="s">
        <v>175</v>
      </c>
      <c r="BI75" t="s">
        <v>175</v>
      </c>
      <c r="BJ75" t="s">
        <v>175</v>
      </c>
      <c r="BK75" t="s">
        <v>175</v>
      </c>
      <c r="BL75" t="s">
        <v>175</v>
      </c>
      <c r="BM75" t="s">
        <v>175</v>
      </c>
      <c r="BN75" t="s">
        <v>175</v>
      </c>
      <c r="BO75" t="s">
        <v>175</v>
      </c>
      <c r="BP75" t="s">
        <v>175</v>
      </c>
    </row>
    <row r="76" spans="1:68">
      <c r="A76" t="s">
        <v>193</v>
      </c>
      <c r="B76" t="s">
        <v>188</v>
      </c>
      <c r="C76" s="13" t="s">
        <v>313</v>
      </c>
      <c r="E76">
        <v>0</v>
      </c>
      <c r="F76">
        <v>1</v>
      </c>
      <c r="G76">
        <v>0</v>
      </c>
      <c r="H76" t="s">
        <v>175</v>
      </c>
      <c r="I76" t="s">
        <v>175</v>
      </c>
      <c r="J76" t="s">
        <v>175</v>
      </c>
      <c r="K76" t="s">
        <v>175</v>
      </c>
      <c r="L76" t="s">
        <v>175</v>
      </c>
      <c r="M76" t="s">
        <v>175</v>
      </c>
      <c r="N76" t="s">
        <v>175</v>
      </c>
      <c r="O76" t="s">
        <v>175</v>
      </c>
      <c r="P76" t="s">
        <v>175</v>
      </c>
      <c r="Q76" t="s">
        <v>175</v>
      </c>
      <c r="R76" t="s">
        <v>175</v>
      </c>
      <c r="S76" t="s">
        <v>175</v>
      </c>
      <c r="T76" t="s">
        <v>175</v>
      </c>
      <c r="U76" s="50" t="s">
        <v>175</v>
      </c>
      <c r="V76" t="s">
        <v>175</v>
      </c>
      <c r="W76" t="s">
        <v>175</v>
      </c>
      <c r="X76" t="s">
        <v>175</v>
      </c>
      <c r="Y76" t="s">
        <v>175</v>
      </c>
      <c r="Z76" t="s">
        <v>175</v>
      </c>
      <c r="AA76" t="s">
        <v>175</v>
      </c>
      <c r="AB76" t="s">
        <v>175</v>
      </c>
      <c r="AC76" t="s">
        <v>175</v>
      </c>
      <c r="AD76" t="s">
        <v>175</v>
      </c>
      <c r="AE76" t="s">
        <v>175</v>
      </c>
      <c r="AF76" t="s">
        <v>175</v>
      </c>
      <c r="AG76" t="s">
        <v>175</v>
      </c>
      <c r="AH76" t="s">
        <v>175</v>
      </c>
      <c r="AI76" t="s">
        <v>175</v>
      </c>
      <c r="AJ76" t="s">
        <v>175</v>
      </c>
      <c r="AK76" s="50" t="s">
        <v>175</v>
      </c>
      <c r="AL76" t="s">
        <v>175</v>
      </c>
      <c r="AM76" t="s">
        <v>175</v>
      </c>
      <c r="AN76" t="s">
        <v>175</v>
      </c>
      <c r="AO76" t="s">
        <v>175</v>
      </c>
      <c r="AP76" t="s">
        <v>175</v>
      </c>
      <c r="AQ76" t="s">
        <v>175</v>
      </c>
      <c r="AR76" t="s">
        <v>175</v>
      </c>
      <c r="AS76" t="s">
        <v>175</v>
      </c>
      <c r="AT76" t="s">
        <v>175</v>
      </c>
      <c r="AU76" t="s">
        <v>175</v>
      </c>
      <c r="AV76" t="s">
        <v>175</v>
      </c>
      <c r="AW76" t="s">
        <v>175</v>
      </c>
      <c r="AX76" t="s">
        <v>175</v>
      </c>
      <c r="AY76" t="s">
        <v>175</v>
      </c>
      <c r="AZ76" t="s">
        <v>175</v>
      </c>
      <c r="BA76" s="50" t="s">
        <v>175</v>
      </c>
      <c r="BB76" t="s">
        <v>175</v>
      </c>
      <c r="BC76" t="s">
        <v>175</v>
      </c>
      <c r="BD76" t="s">
        <v>175</v>
      </c>
      <c r="BE76" t="s">
        <v>175</v>
      </c>
      <c r="BF76" t="s">
        <v>175</v>
      </c>
      <c r="BG76" t="s">
        <v>175</v>
      </c>
      <c r="BH76" t="s">
        <v>175</v>
      </c>
      <c r="BI76" t="s">
        <v>175</v>
      </c>
      <c r="BJ76" t="s">
        <v>175</v>
      </c>
      <c r="BK76" t="s">
        <v>175</v>
      </c>
      <c r="BL76" t="s">
        <v>175</v>
      </c>
      <c r="BM76" t="s">
        <v>175</v>
      </c>
      <c r="BN76" t="s">
        <v>175</v>
      </c>
      <c r="BO76" t="s">
        <v>175</v>
      </c>
      <c r="BP76" t="s">
        <v>175</v>
      </c>
    </row>
    <row r="77" spans="1:68">
      <c r="A77" t="s">
        <v>193</v>
      </c>
      <c r="B77" t="s">
        <v>188</v>
      </c>
      <c r="C77" s="13" t="s">
        <v>314</v>
      </c>
      <c r="E77">
        <v>0</v>
      </c>
      <c r="F77">
        <v>-1</v>
      </c>
      <c r="G77">
        <v>0</v>
      </c>
      <c r="H77" t="s">
        <v>175</v>
      </c>
      <c r="I77" t="s">
        <v>175</v>
      </c>
      <c r="J77" t="s">
        <v>175</v>
      </c>
      <c r="K77" t="s">
        <v>175</v>
      </c>
      <c r="L77" t="s">
        <v>175</v>
      </c>
      <c r="M77" t="s">
        <v>175</v>
      </c>
      <c r="N77" t="s">
        <v>175</v>
      </c>
      <c r="O77" t="s">
        <v>175</v>
      </c>
      <c r="P77" t="s">
        <v>175</v>
      </c>
      <c r="Q77" t="s">
        <v>175</v>
      </c>
      <c r="R77" t="s">
        <v>175</v>
      </c>
      <c r="S77" t="s">
        <v>175</v>
      </c>
      <c r="T77" t="s">
        <v>175</v>
      </c>
      <c r="U77" s="50" t="s">
        <v>175</v>
      </c>
      <c r="V77" t="s">
        <v>175</v>
      </c>
      <c r="W77" t="s">
        <v>175</v>
      </c>
      <c r="X77" t="s">
        <v>175</v>
      </c>
      <c r="Y77" t="s">
        <v>175</v>
      </c>
      <c r="Z77" t="s">
        <v>175</v>
      </c>
      <c r="AA77" t="s">
        <v>175</v>
      </c>
      <c r="AB77" t="s">
        <v>175</v>
      </c>
      <c r="AC77" t="s">
        <v>175</v>
      </c>
      <c r="AD77" t="s">
        <v>175</v>
      </c>
      <c r="AE77" t="s">
        <v>175</v>
      </c>
      <c r="AF77" t="s">
        <v>175</v>
      </c>
      <c r="AG77" t="s">
        <v>175</v>
      </c>
      <c r="AH77" t="s">
        <v>175</v>
      </c>
      <c r="AI77" t="s">
        <v>175</v>
      </c>
      <c r="AJ77" t="s">
        <v>175</v>
      </c>
      <c r="AK77" s="50" t="s">
        <v>175</v>
      </c>
      <c r="AL77" t="s">
        <v>175</v>
      </c>
      <c r="AM77" t="s">
        <v>175</v>
      </c>
      <c r="AN77" t="s">
        <v>175</v>
      </c>
      <c r="AO77" t="s">
        <v>175</v>
      </c>
      <c r="AP77" t="s">
        <v>175</v>
      </c>
      <c r="AQ77" t="s">
        <v>175</v>
      </c>
      <c r="AR77" t="s">
        <v>175</v>
      </c>
      <c r="AS77" t="s">
        <v>175</v>
      </c>
      <c r="AT77" t="s">
        <v>175</v>
      </c>
      <c r="AU77" t="s">
        <v>175</v>
      </c>
      <c r="AV77" t="s">
        <v>175</v>
      </c>
      <c r="AW77" t="s">
        <v>175</v>
      </c>
      <c r="AX77" t="s">
        <v>175</v>
      </c>
      <c r="AY77" t="s">
        <v>175</v>
      </c>
      <c r="AZ77" t="s">
        <v>175</v>
      </c>
      <c r="BA77" s="50" t="s">
        <v>175</v>
      </c>
      <c r="BB77" t="s">
        <v>175</v>
      </c>
      <c r="BC77" t="s">
        <v>175</v>
      </c>
      <c r="BD77" t="s">
        <v>175</v>
      </c>
      <c r="BE77" t="s">
        <v>175</v>
      </c>
      <c r="BF77" t="s">
        <v>175</v>
      </c>
      <c r="BG77" t="s">
        <v>175</v>
      </c>
      <c r="BH77" t="s">
        <v>175</v>
      </c>
      <c r="BI77" t="s">
        <v>175</v>
      </c>
      <c r="BJ77" t="s">
        <v>175</v>
      </c>
      <c r="BK77" t="s">
        <v>175</v>
      </c>
      <c r="BL77" t="s">
        <v>175</v>
      </c>
      <c r="BM77" t="s">
        <v>175</v>
      </c>
      <c r="BN77" t="s">
        <v>175</v>
      </c>
      <c r="BO77" t="s">
        <v>175</v>
      </c>
      <c r="BP77" t="s">
        <v>175</v>
      </c>
    </row>
    <row r="78" spans="1:68">
      <c r="A78" t="s">
        <v>193</v>
      </c>
      <c r="B78" t="s">
        <v>188</v>
      </c>
      <c r="C78" s="13" t="s">
        <v>315</v>
      </c>
      <c r="E78">
        <v>1</v>
      </c>
      <c r="F78">
        <v>-1</v>
      </c>
      <c r="G78">
        <v>0</v>
      </c>
      <c r="H78" t="s">
        <v>175</v>
      </c>
      <c r="I78" t="s">
        <v>175</v>
      </c>
      <c r="J78" t="s">
        <v>175</v>
      </c>
      <c r="K78" t="s">
        <v>175</v>
      </c>
      <c r="L78" t="s">
        <v>175</v>
      </c>
      <c r="M78" t="s">
        <v>175</v>
      </c>
      <c r="N78" t="s">
        <v>175</v>
      </c>
      <c r="O78" t="s">
        <v>175</v>
      </c>
      <c r="P78" t="s">
        <v>175</v>
      </c>
      <c r="Q78" t="s">
        <v>175</v>
      </c>
      <c r="R78" t="s">
        <v>175</v>
      </c>
      <c r="S78" t="s">
        <v>175</v>
      </c>
      <c r="T78" t="s">
        <v>175</v>
      </c>
      <c r="U78" s="50" t="s">
        <v>175</v>
      </c>
      <c r="V78" t="s">
        <v>175</v>
      </c>
      <c r="W78" t="s">
        <v>175</v>
      </c>
      <c r="X78" t="s">
        <v>175</v>
      </c>
      <c r="Y78" t="s">
        <v>175</v>
      </c>
      <c r="Z78" t="s">
        <v>175</v>
      </c>
      <c r="AA78" t="s">
        <v>175</v>
      </c>
      <c r="AB78" t="s">
        <v>175</v>
      </c>
      <c r="AC78" t="s">
        <v>175</v>
      </c>
      <c r="AD78" t="s">
        <v>175</v>
      </c>
      <c r="AE78" t="s">
        <v>175</v>
      </c>
      <c r="AF78" t="s">
        <v>175</v>
      </c>
      <c r="AG78" t="s">
        <v>175</v>
      </c>
      <c r="AH78" t="s">
        <v>175</v>
      </c>
      <c r="AI78" t="s">
        <v>175</v>
      </c>
      <c r="AJ78" t="s">
        <v>175</v>
      </c>
      <c r="AK78" s="50" t="s">
        <v>175</v>
      </c>
      <c r="AL78" t="s">
        <v>175</v>
      </c>
      <c r="AM78" t="s">
        <v>175</v>
      </c>
      <c r="AN78" t="s">
        <v>175</v>
      </c>
      <c r="AO78" t="s">
        <v>175</v>
      </c>
      <c r="AP78" t="s">
        <v>175</v>
      </c>
      <c r="AQ78" t="s">
        <v>175</v>
      </c>
      <c r="AR78" t="s">
        <v>175</v>
      </c>
      <c r="AS78" t="s">
        <v>175</v>
      </c>
      <c r="AT78" t="s">
        <v>175</v>
      </c>
      <c r="AU78" t="s">
        <v>175</v>
      </c>
      <c r="AV78" t="s">
        <v>175</v>
      </c>
      <c r="AW78" t="s">
        <v>175</v>
      </c>
      <c r="AX78" t="s">
        <v>175</v>
      </c>
      <c r="AY78" t="s">
        <v>175</v>
      </c>
      <c r="AZ78" t="s">
        <v>175</v>
      </c>
      <c r="BA78" s="50" t="s">
        <v>175</v>
      </c>
      <c r="BB78" t="s">
        <v>175</v>
      </c>
      <c r="BC78" t="s">
        <v>175</v>
      </c>
      <c r="BD78" t="s">
        <v>175</v>
      </c>
      <c r="BE78" t="s">
        <v>175</v>
      </c>
      <c r="BF78" t="s">
        <v>175</v>
      </c>
      <c r="BG78" t="s">
        <v>175</v>
      </c>
      <c r="BH78" t="s">
        <v>175</v>
      </c>
      <c r="BI78" t="s">
        <v>175</v>
      </c>
      <c r="BJ78" t="s">
        <v>175</v>
      </c>
      <c r="BK78" t="s">
        <v>175</v>
      </c>
      <c r="BL78" t="s">
        <v>175</v>
      </c>
      <c r="BM78" t="s">
        <v>175</v>
      </c>
      <c r="BN78" t="s">
        <v>175</v>
      </c>
      <c r="BO78" t="s">
        <v>175</v>
      </c>
      <c r="BP78" t="s">
        <v>175</v>
      </c>
    </row>
    <row r="79" spans="1:68">
      <c r="A79" t="s">
        <v>193</v>
      </c>
      <c r="B79" t="s">
        <v>188</v>
      </c>
      <c r="C79" s="13" t="s">
        <v>316</v>
      </c>
      <c r="E79">
        <v>-1</v>
      </c>
      <c r="F79">
        <v>1</v>
      </c>
      <c r="G79">
        <v>0</v>
      </c>
      <c r="H79" t="s">
        <v>175</v>
      </c>
      <c r="I79" t="s">
        <v>175</v>
      </c>
      <c r="J79" t="s">
        <v>175</v>
      </c>
      <c r="K79" t="s">
        <v>175</v>
      </c>
      <c r="L79" t="s">
        <v>175</v>
      </c>
      <c r="M79" t="s">
        <v>175</v>
      </c>
      <c r="N79" t="s">
        <v>175</v>
      </c>
      <c r="O79" t="s">
        <v>175</v>
      </c>
      <c r="P79" t="s">
        <v>175</v>
      </c>
      <c r="Q79" t="s">
        <v>175</v>
      </c>
      <c r="R79" t="s">
        <v>175</v>
      </c>
      <c r="S79" t="s">
        <v>175</v>
      </c>
      <c r="T79" t="s">
        <v>175</v>
      </c>
      <c r="U79" s="50" t="s">
        <v>175</v>
      </c>
      <c r="V79" t="s">
        <v>175</v>
      </c>
      <c r="W79" t="s">
        <v>175</v>
      </c>
      <c r="X79" t="s">
        <v>175</v>
      </c>
      <c r="Y79" t="s">
        <v>175</v>
      </c>
      <c r="Z79" t="s">
        <v>175</v>
      </c>
      <c r="AA79" t="s">
        <v>175</v>
      </c>
      <c r="AB79" t="s">
        <v>175</v>
      </c>
      <c r="AC79" t="s">
        <v>175</v>
      </c>
      <c r="AD79" t="s">
        <v>175</v>
      </c>
      <c r="AE79" t="s">
        <v>175</v>
      </c>
      <c r="AF79" t="s">
        <v>175</v>
      </c>
      <c r="AG79" t="s">
        <v>175</v>
      </c>
      <c r="AH79" t="s">
        <v>175</v>
      </c>
      <c r="AI79" t="s">
        <v>175</v>
      </c>
      <c r="AJ79" t="s">
        <v>175</v>
      </c>
      <c r="AK79" s="50" t="s">
        <v>175</v>
      </c>
      <c r="AL79" t="s">
        <v>175</v>
      </c>
      <c r="AM79" t="s">
        <v>175</v>
      </c>
      <c r="AN79" t="s">
        <v>175</v>
      </c>
      <c r="AO79" t="s">
        <v>175</v>
      </c>
      <c r="AP79" t="s">
        <v>175</v>
      </c>
      <c r="AQ79" t="s">
        <v>175</v>
      </c>
      <c r="AR79" t="s">
        <v>175</v>
      </c>
      <c r="AS79" t="s">
        <v>175</v>
      </c>
      <c r="AT79" t="s">
        <v>175</v>
      </c>
      <c r="AU79" t="s">
        <v>175</v>
      </c>
      <c r="AV79" t="s">
        <v>175</v>
      </c>
      <c r="AW79" t="s">
        <v>175</v>
      </c>
      <c r="AX79" t="s">
        <v>175</v>
      </c>
      <c r="AY79" t="s">
        <v>175</v>
      </c>
      <c r="AZ79" t="s">
        <v>175</v>
      </c>
      <c r="BA79" s="50" t="s">
        <v>175</v>
      </c>
      <c r="BB79" t="s">
        <v>175</v>
      </c>
      <c r="BC79" t="s">
        <v>175</v>
      </c>
      <c r="BD79" t="s">
        <v>175</v>
      </c>
      <c r="BE79" t="s">
        <v>175</v>
      </c>
      <c r="BF79" t="s">
        <v>175</v>
      </c>
      <c r="BG79" t="s">
        <v>175</v>
      </c>
      <c r="BH79" t="s">
        <v>175</v>
      </c>
      <c r="BI79" t="s">
        <v>175</v>
      </c>
      <c r="BJ79" t="s">
        <v>175</v>
      </c>
      <c r="BK79" t="s">
        <v>175</v>
      </c>
      <c r="BL79" t="s">
        <v>175</v>
      </c>
      <c r="BM79" t="s">
        <v>175</v>
      </c>
      <c r="BN79" t="s">
        <v>175</v>
      </c>
      <c r="BO79" t="s">
        <v>175</v>
      </c>
      <c r="BP79" t="s">
        <v>175</v>
      </c>
    </row>
    <row r="80" spans="1:68">
      <c r="A80" t="s">
        <v>195</v>
      </c>
      <c r="B80" t="s">
        <v>188</v>
      </c>
      <c r="C80" s="13" t="s">
        <v>317</v>
      </c>
      <c r="E80">
        <v>0</v>
      </c>
      <c r="F80">
        <v>1</v>
      </c>
      <c r="G80">
        <v>-1</v>
      </c>
      <c r="H80">
        <v>0</v>
      </c>
      <c r="I80" t="s">
        <v>175</v>
      </c>
      <c r="J80" t="s">
        <v>175</v>
      </c>
      <c r="K80" t="s">
        <v>175</v>
      </c>
      <c r="L80" t="s">
        <v>175</v>
      </c>
      <c r="M80" t="s">
        <v>175</v>
      </c>
      <c r="N80" t="s">
        <v>175</v>
      </c>
      <c r="O80" t="s">
        <v>175</v>
      </c>
      <c r="P80" t="s">
        <v>175</v>
      </c>
      <c r="Q80" t="s">
        <v>175</v>
      </c>
      <c r="R80" t="s">
        <v>175</v>
      </c>
      <c r="S80" t="s">
        <v>175</v>
      </c>
      <c r="T80" t="s">
        <v>175</v>
      </c>
      <c r="U80" s="50" t="s">
        <v>175</v>
      </c>
      <c r="V80" t="s">
        <v>175</v>
      </c>
      <c r="W80" t="s">
        <v>175</v>
      </c>
      <c r="X80" t="s">
        <v>175</v>
      </c>
      <c r="Y80" t="s">
        <v>175</v>
      </c>
      <c r="Z80" t="s">
        <v>175</v>
      </c>
      <c r="AA80" t="s">
        <v>175</v>
      </c>
      <c r="AB80" t="s">
        <v>175</v>
      </c>
      <c r="AC80" t="s">
        <v>175</v>
      </c>
      <c r="AD80" t="s">
        <v>175</v>
      </c>
      <c r="AE80" t="s">
        <v>175</v>
      </c>
      <c r="AF80" t="s">
        <v>175</v>
      </c>
      <c r="AG80" t="s">
        <v>175</v>
      </c>
      <c r="AH80" t="s">
        <v>175</v>
      </c>
      <c r="AI80" t="s">
        <v>175</v>
      </c>
      <c r="AJ80" t="s">
        <v>175</v>
      </c>
      <c r="AK80" s="50" t="s">
        <v>175</v>
      </c>
      <c r="AL80" t="s">
        <v>175</v>
      </c>
      <c r="AM80" t="s">
        <v>175</v>
      </c>
      <c r="AN80" t="s">
        <v>175</v>
      </c>
      <c r="AO80" t="s">
        <v>175</v>
      </c>
      <c r="AP80" t="s">
        <v>175</v>
      </c>
      <c r="AQ80" t="s">
        <v>175</v>
      </c>
      <c r="AR80" t="s">
        <v>175</v>
      </c>
      <c r="AS80" t="s">
        <v>175</v>
      </c>
      <c r="AT80" t="s">
        <v>175</v>
      </c>
      <c r="AU80" t="s">
        <v>175</v>
      </c>
      <c r="AV80" t="s">
        <v>175</v>
      </c>
      <c r="AW80" t="s">
        <v>175</v>
      </c>
      <c r="AX80" t="s">
        <v>175</v>
      </c>
      <c r="AY80" t="s">
        <v>175</v>
      </c>
      <c r="AZ80" t="s">
        <v>175</v>
      </c>
      <c r="BA80" s="50" t="s">
        <v>175</v>
      </c>
      <c r="BB80" t="s">
        <v>175</v>
      </c>
      <c r="BC80" t="s">
        <v>175</v>
      </c>
      <c r="BD80" t="s">
        <v>175</v>
      </c>
      <c r="BE80" t="s">
        <v>175</v>
      </c>
      <c r="BF80" t="s">
        <v>175</v>
      </c>
      <c r="BG80" t="s">
        <v>175</v>
      </c>
      <c r="BH80" t="s">
        <v>175</v>
      </c>
      <c r="BI80" t="s">
        <v>175</v>
      </c>
      <c r="BJ80" t="s">
        <v>175</v>
      </c>
      <c r="BK80" t="s">
        <v>175</v>
      </c>
      <c r="BL80" t="s">
        <v>175</v>
      </c>
      <c r="BM80" t="s">
        <v>175</v>
      </c>
      <c r="BN80" t="s">
        <v>175</v>
      </c>
      <c r="BO80" t="s">
        <v>175</v>
      </c>
      <c r="BP80" t="s">
        <v>175</v>
      </c>
    </row>
    <row r="81" spans="1:71">
      <c r="A81" t="s">
        <v>195</v>
      </c>
      <c r="B81" t="s">
        <v>188</v>
      </c>
      <c r="C81" s="13" t="s">
        <v>318</v>
      </c>
      <c r="E81">
        <v>0</v>
      </c>
      <c r="F81">
        <v>-1</v>
      </c>
      <c r="G81">
        <v>1</v>
      </c>
      <c r="H81">
        <v>0</v>
      </c>
      <c r="I81" t="s">
        <v>175</v>
      </c>
      <c r="J81" t="s">
        <v>175</v>
      </c>
      <c r="K81" t="s">
        <v>175</v>
      </c>
      <c r="L81" t="s">
        <v>175</v>
      </c>
      <c r="M81" t="s">
        <v>175</v>
      </c>
      <c r="N81" t="s">
        <v>175</v>
      </c>
      <c r="O81" t="s">
        <v>175</v>
      </c>
      <c r="P81" t="s">
        <v>175</v>
      </c>
      <c r="Q81" t="s">
        <v>175</v>
      </c>
      <c r="R81" t="s">
        <v>175</v>
      </c>
      <c r="S81" t="s">
        <v>175</v>
      </c>
      <c r="T81" t="s">
        <v>175</v>
      </c>
      <c r="U81" s="50" t="s">
        <v>175</v>
      </c>
      <c r="V81" t="s">
        <v>175</v>
      </c>
      <c r="W81" t="s">
        <v>175</v>
      </c>
      <c r="X81" t="s">
        <v>175</v>
      </c>
      <c r="Y81" t="s">
        <v>175</v>
      </c>
      <c r="Z81" t="s">
        <v>175</v>
      </c>
      <c r="AA81" t="s">
        <v>175</v>
      </c>
      <c r="AB81" t="s">
        <v>175</v>
      </c>
      <c r="AC81" t="s">
        <v>175</v>
      </c>
      <c r="AD81" t="s">
        <v>175</v>
      </c>
      <c r="AE81" t="s">
        <v>175</v>
      </c>
      <c r="AF81" t="s">
        <v>175</v>
      </c>
      <c r="AG81" t="s">
        <v>175</v>
      </c>
      <c r="AH81" t="s">
        <v>175</v>
      </c>
      <c r="AI81" t="s">
        <v>175</v>
      </c>
      <c r="AJ81" t="s">
        <v>175</v>
      </c>
      <c r="AK81" s="50" t="s">
        <v>175</v>
      </c>
      <c r="AL81" t="s">
        <v>175</v>
      </c>
      <c r="AM81" t="s">
        <v>175</v>
      </c>
      <c r="AN81" t="s">
        <v>175</v>
      </c>
      <c r="AO81" t="s">
        <v>175</v>
      </c>
      <c r="AP81" t="s">
        <v>175</v>
      </c>
      <c r="AQ81" t="s">
        <v>175</v>
      </c>
      <c r="AR81" t="s">
        <v>175</v>
      </c>
      <c r="AS81" t="s">
        <v>175</v>
      </c>
      <c r="AT81" t="s">
        <v>175</v>
      </c>
      <c r="AU81" t="s">
        <v>175</v>
      </c>
      <c r="AV81" t="s">
        <v>175</v>
      </c>
      <c r="AW81" t="s">
        <v>175</v>
      </c>
      <c r="AX81" t="s">
        <v>175</v>
      </c>
      <c r="AY81" t="s">
        <v>175</v>
      </c>
      <c r="AZ81" t="s">
        <v>175</v>
      </c>
      <c r="BA81" s="50" t="s">
        <v>175</v>
      </c>
      <c r="BB81" t="s">
        <v>175</v>
      </c>
      <c r="BC81" t="s">
        <v>175</v>
      </c>
      <c r="BD81" t="s">
        <v>175</v>
      </c>
      <c r="BE81" t="s">
        <v>175</v>
      </c>
      <c r="BF81" t="s">
        <v>175</v>
      </c>
      <c r="BG81" t="s">
        <v>175</v>
      </c>
      <c r="BH81" t="s">
        <v>175</v>
      </c>
      <c r="BI81" t="s">
        <v>175</v>
      </c>
      <c r="BJ81" t="s">
        <v>175</v>
      </c>
      <c r="BK81" t="s">
        <v>175</v>
      </c>
      <c r="BL81" t="s">
        <v>175</v>
      </c>
      <c r="BM81" t="s">
        <v>175</v>
      </c>
      <c r="BN81" t="s">
        <v>175</v>
      </c>
      <c r="BO81" t="s">
        <v>175</v>
      </c>
      <c r="BP81" t="s">
        <v>175</v>
      </c>
    </row>
    <row r="82" spans="1:71">
      <c r="A82" t="s">
        <v>195</v>
      </c>
      <c r="B82" t="s">
        <v>188</v>
      </c>
      <c r="C82" s="13" t="s">
        <v>319</v>
      </c>
      <c r="E82">
        <v>1</v>
      </c>
      <c r="F82">
        <v>-1</v>
      </c>
      <c r="G82">
        <v>1</v>
      </c>
      <c r="H82">
        <v>0</v>
      </c>
      <c r="I82" t="s">
        <v>175</v>
      </c>
      <c r="J82" t="s">
        <v>175</v>
      </c>
      <c r="K82" t="s">
        <v>175</v>
      </c>
      <c r="L82" t="s">
        <v>175</v>
      </c>
      <c r="M82" t="s">
        <v>175</v>
      </c>
      <c r="N82" t="s">
        <v>175</v>
      </c>
      <c r="O82" t="s">
        <v>175</v>
      </c>
      <c r="P82" t="s">
        <v>175</v>
      </c>
      <c r="Q82" t="s">
        <v>175</v>
      </c>
      <c r="R82" t="s">
        <v>175</v>
      </c>
      <c r="S82" t="s">
        <v>175</v>
      </c>
      <c r="T82" t="s">
        <v>175</v>
      </c>
      <c r="U82" s="50" t="s">
        <v>175</v>
      </c>
      <c r="V82" t="s">
        <v>175</v>
      </c>
      <c r="W82" t="s">
        <v>175</v>
      </c>
      <c r="X82" t="s">
        <v>175</v>
      </c>
      <c r="Y82" t="s">
        <v>175</v>
      </c>
      <c r="Z82" t="s">
        <v>175</v>
      </c>
      <c r="AA82" t="s">
        <v>175</v>
      </c>
      <c r="AB82" t="s">
        <v>175</v>
      </c>
      <c r="AC82" t="s">
        <v>175</v>
      </c>
      <c r="AD82" t="s">
        <v>175</v>
      </c>
      <c r="AE82" t="s">
        <v>175</v>
      </c>
      <c r="AF82" t="s">
        <v>175</v>
      </c>
      <c r="AG82" t="s">
        <v>175</v>
      </c>
      <c r="AH82" t="s">
        <v>175</v>
      </c>
      <c r="AI82" t="s">
        <v>175</v>
      </c>
      <c r="AJ82" t="s">
        <v>175</v>
      </c>
      <c r="AK82" s="50" t="s">
        <v>175</v>
      </c>
      <c r="AL82" t="s">
        <v>175</v>
      </c>
      <c r="AM82" t="s">
        <v>175</v>
      </c>
      <c r="AN82" t="s">
        <v>175</v>
      </c>
      <c r="AO82" t="s">
        <v>175</v>
      </c>
      <c r="AP82" t="s">
        <v>175</v>
      </c>
      <c r="AQ82" t="s">
        <v>175</v>
      </c>
      <c r="AR82" t="s">
        <v>175</v>
      </c>
      <c r="AS82" t="s">
        <v>175</v>
      </c>
      <c r="AT82" t="s">
        <v>175</v>
      </c>
      <c r="AU82" t="s">
        <v>175</v>
      </c>
      <c r="AV82" t="s">
        <v>175</v>
      </c>
      <c r="AW82" t="s">
        <v>175</v>
      </c>
      <c r="AX82" t="s">
        <v>175</v>
      </c>
      <c r="AY82" t="s">
        <v>175</v>
      </c>
      <c r="AZ82" t="s">
        <v>175</v>
      </c>
      <c r="BA82" s="50" t="s">
        <v>175</v>
      </c>
      <c r="BB82" t="s">
        <v>175</v>
      </c>
      <c r="BC82" t="s">
        <v>175</v>
      </c>
      <c r="BD82" t="s">
        <v>175</v>
      </c>
      <c r="BE82" t="s">
        <v>175</v>
      </c>
      <c r="BF82" t="s">
        <v>175</v>
      </c>
      <c r="BG82" t="s">
        <v>175</v>
      </c>
      <c r="BH82" t="s">
        <v>175</v>
      </c>
      <c r="BI82" t="s">
        <v>175</v>
      </c>
      <c r="BJ82" t="s">
        <v>175</v>
      </c>
      <c r="BK82" t="s">
        <v>175</v>
      </c>
      <c r="BL82" t="s">
        <v>175</v>
      </c>
      <c r="BM82" t="s">
        <v>175</v>
      </c>
      <c r="BN82" t="s">
        <v>175</v>
      </c>
      <c r="BO82" t="s">
        <v>175</v>
      </c>
      <c r="BP82" t="s">
        <v>175</v>
      </c>
    </row>
    <row r="83" spans="1:71">
      <c r="A83" t="s">
        <v>195</v>
      </c>
      <c r="B83" t="s">
        <v>188</v>
      </c>
      <c r="C83" s="13" t="s">
        <v>320</v>
      </c>
      <c r="E83">
        <v>-1</v>
      </c>
      <c r="F83">
        <v>1</v>
      </c>
      <c r="G83">
        <v>-1</v>
      </c>
      <c r="H83">
        <v>0</v>
      </c>
      <c r="I83" t="s">
        <v>175</v>
      </c>
      <c r="J83" t="s">
        <v>175</v>
      </c>
      <c r="K83" t="s">
        <v>175</v>
      </c>
      <c r="L83" t="s">
        <v>175</v>
      </c>
      <c r="M83" t="s">
        <v>175</v>
      </c>
      <c r="N83" t="s">
        <v>175</v>
      </c>
      <c r="O83" t="s">
        <v>175</v>
      </c>
      <c r="P83" t="s">
        <v>175</v>
      </c>
      <c r="Q83" t="s">
        <v>175</v>
      </c>
      <c r="R83" t="s">
        <v>175</v>
      </c>
      <c r="S83" t="s">
        <v>175</v>
      </c>
      <c r="T83" t="s">
        <v>175</v>
      </c>
      <c r="U83" s="50" t="s">
        <v>175</v>
      </c>
      <c r="V83" t="s">
        <v>175</v>
      </c>
      <c r="W83" t="s">
        <v>175</v>
      </c>
      <c r="X83" t="s">
        <v>175</v>
      </c>
      <c r="Y83" t="s">
        <v>175</v>
      </c>
      <c r="Z83" t="s">
        <v>175</v>
      </c>
      <c r="AA83" t="s">
        <v>175</v>
      </c>
      <c r="AB83" t="s">
        <v>175</v>
      </c>
      <c r="AC83" t="s">
        <v>175</v>
      </c>
      <c r="AD83" t="s">
        <v>175</v>
      </c>
      <c r="AE83" t="s">
        <v>175</v>
      </c>
      <c r="AF83" t="s">
        <v>175</v>
      </c>
      <c r="AG83" t="s">
        <v>175</v>
      </c>
      <c r="AH83" t="s">
        <v>175</v>
      </c>
      <c r="AI83" t="s">
        <v>175</v>
      </c>
      <c r="AJ83" t="s">
        <v>175</v>
      </c>
      <c r="AK83" s="50" t="s">
        <v>175</v>
      </c>
      <c r="AL83" t="s">
        <v>175</v>
      </c>
      <c r="AM83" t="s">
        <v>175</v>
      </c>
      <c r="AN83" t="s">
        <v>175</v>
      </c>
      <c r="AO83" t="s">
        <v>175</v>
      </c>
      <c r="AP83" t="s">
        <v>175</v>
      </c>
      <c r="AQ83" t="s">
        <v>175</v>
      </c>
      <c r="AR83" t="s">
        <v>175</v>
      </c>
      <c r="AS83" t="s">
        <v>175</v>
      </c>
      <c r="AT83" t="s">
        <v>175</v>
      </c>
      <c r="AU83" t="s">
        <v>175</v>
      </c>
      <c r="AV83" t="s">
        <v>175</v>
      </c>
      <c r="AW83" t="s">
        <v>175</v>
      </c>
      <c r="AX83" t="s">
        <v>175</v>
      </c>
      <c r="AY83" t="s">
        <v>175</v>
      </c>
      <c r="AZ83" t="s">
        <v>175</v>
      </c>
      <c r="BA83" s="50" t="s">
        <v>175</v>
      </c>
      <c r="BB83" t="s">
        <v>175</v>
      </c>
      <c r="BC83" t="s">
        <v>175</v>
      </c>
      <c r="BD83" t="s">
        <v>175</v>
      </c>
      <c r="BE83" t="s">
        <v>175</v>
      </c>
      <c r="BF83" t="s">
        <v>175</v>
      </c>
      <c r="BG83" t="s">
        <v>175</v>
      </c>
      <c r="BH83" t="s">
        <v>175</v>
      </c>
      <c r="BI83" t="s">
        <v>175</v>
      </c>
      <c r="BJ83" t="s">
        <v>175</v>
      </c>
      <c r="BK83" t="s">
        <v>175</v>
      </c>
      <c r="BL83" t="s">
        <v>175</v>
      </c>
      <c r="BM83" t="s">
        <v>175</v>
      </c>
      <c r="BN83" t="s">
        <v>175</v>
      </c>
      <c r="BO83" t="s">
        <v>175</v>
      </c>
      <c r="BP83" t="s">
        <v>175</v>
      </c>
    </row>
    <row r="84" spans="1:71">
      <c r="A84" t="s">
        <v>197</v>
      </c>
      <c r="B84" t="s">
        <v>188</v>
      </c>
      <c r="C84" s="13" t="s">
        <v>321</v>
      </c>
      <c r="E84">
        <v>0</v>
      </c>
      <c r="F84">
        <v>1</v>
      </c>
      <c r="G84">
        <v>0</v>
      </c>
      <c r="H84">
        <v>1</v>
      </c>
      <c r="I84">
        <v>0</v>
      </c>
      <c r="J84" t="s">
        <v>175</v>
      </c>
      <c r="K84" t="s">
        <v>175</v>
      </c>
      <c r="L84" t="s">
        <v>175</v>
      </c>
      <c r="M84" t="s">
        <v>175</v>
      </c>
      <c r="N84" t="s">
        <v>175</v>
      </c>
      <c r="O84" t="s">
        <v>175</v>
      </c>
      <c r="P84" t="s">
        <v>175</v>
      </c>
      <c r="Q84" t="s">
        <v>175</v>
      </c>
      <c r="R84" t="s">
        <v>175</v>
      </c>
      <c r="S84" t="s">
        <v>175</v>
      </c>
      <c r="T84" t="s">
        <v>175</v>
      </c>
      <c r="U84" s="50" t="s">
        <v>175</v>
      </c>
      <c r="V84" t="s">
        <v>175</v>
      </c>
      <c r="W84" t="s">
        <v>175</v>
      </c>
      <c r="X84" t="s">
        <v>175</v>
      </c>
      <c r="Y84" t="s">
        <v>175</v>
      </c>
      <c r="Z84" t="s">
        <v>175</v>
      </c>
      <c r="AA84" t="s">
        <v>175</v>
      </c>
      <c r="AB84" t="s">
        <v>175</v>
      </c>
      <c r="AC84" t="s">
        <v>175</v>
      </c>
      <c r="AD84" t="s">
        <v>175</v>
      </c>
      <c r="AE84" t="s">
        <v>175</v>
      </c>
      <c r="AF84" t="s">
        <v>175</v>
      </c>
      <c r="AG84" t="s">
        <v>175</v>
      </c>
      <c r="AH84" t="s">
        <v>175</v>
      </c>
      <c r="AI84" t="s">
        <v>175</v>
      </c>
      <c r="AJ84" t="s">
        <v>175</v>
      </c>
      <c r="AK84" s="50" t="s">
        <v>175</v>
      </c>
      <c r="AL84" t="s">
        <v>175</v>
      </c>
      <c r="AM84" t="s">
        <v>175</v>
      </c>
      <c r="AN84" t="s">
        <v>175</v>
      </c>
      <c r="AO84" t="s">
        <v>175</v>
      </c>
      <c r="AP84" t="s">
        <v>175</v>
      </c>
      <c r="AQ84" t="s">
        <v>175</v>
      </c>
      <c r="AR84" t="s">
        <v>175</v>
      </c>
      <c r="AS84" t="s">
        <v>175</v>
      </c>
      <c r="AT84" t="s">
        <v>175</v>
      </c>
      <c r="AU84" t="s">
        <v>175</v>
      </c>
      <c r="AV84" t="s">
        <v>175</v>
      </c>
      <c r="AW84" t="s">
        <v>175</v>
      </c>
      <c r="AX84" t="s">
        <v>175</v>
      </c>
      <c r="AY84" t="s">
        <v>175</v>
      </c>
      <c r="AZ84" t="s">
        <v>175</v>
      </c>
      <c r="BA84" s="50" t="s">
        <v>175</v>
      </c>
      <c r="BB84" t="s">
        <v>175</v>
      </c>
      <c r="BC84" t="s">
        <v>175</v>
      </c>
      <c r="BD84" t="s">
        <v>175</v>
      </c>
      <c r="BE84" t="s">
        <v>175</v>
      </c>
      <c r="BF84" t="s">
        <v>175</v>
      </c>
      <c r="BG84" t="s">
        <v>175</v>
      </c>
      <c r="BH84" t="s">
        <v>175</v>
      </c>
      <c r="BI84" t="s">
        <v>175</v>
      </c>
      <c r="BJ84" t="s">
        <v>175</v>
      </c>
      <c r="BK84" t="s">
        <v>175</v>
      </c>
      <c r="BL84" t="s">
        <v>175</v>
      </c>
      <c r="BM84" t="s">
        <v>175</v>
      </c>
      <c r="BN84" t="s">
        <v>175</v>
      </c>
      <c r="BO84" t="s">
        <v>175</v>
      </c>
      <c r="BP84" t="s">
        <v>175</v>
      </c>
    </row>
    <row r="85" spans="1:71">
      <c r="A85" t="s">
        <v>197</v>
      </c>
      <c r="B85" t="s">
        <v>188</v>
      </c>
      <c r="C85" s="13" t="s">
        <v>322</v>
      </c>
      <c r="E85">
        <v>0</v>
      </c>
      <c r="F85">
        <v>-1</v>
      </c>
      <c r="G85">
        <v>0</v>
      </c>
      <c r="H85">
        <v>-1</v>
      </c>
      <c r="I85">
        <v>0</v>
      </c>
      <c r="J85" t="s">
        <v>175</v>
      </c>
      <c r="K85" t="s">
        <v>175</v>
      </c>
      <c r="L85" t="s">
        <v>175</v>
      </c>
      <c r="M85" t="s">
        <v>175</v>
      </c>
      <c r="N85" t="s">
        <v>175</v>
      </c>
      <c r="O85" t="s">
        <v>175</v>
      </c>
      <c r="P85" t="s">
        <v>175</v>
      </c>
      <c r="Q85" t="s">
        <v>175</v>
      </c>
      <c r="R85" t="s">
        <v>175</v>
      </c>
      <c r="S85" t="s">
        <v>175</v>
      </c>
      <c r="T85" t="s">
        <v>175</v>
      </c>
      <c r="U85" s="50" t="s">
        <v>175</v>
      </c>
      <c r="V85" t="s">
        <v>175</v>
      </c>
      <c r="W85" t="s">
        <v>175</v>
      </c>
      <c r="X85" t="s">
        <v>175</v>
      </c>
      <c r="Y85" t="s">
        <v>175</v>
      </c>
      <c r="Z85" t="s">
        <v>175</v>
      </c>
      <c r="AA85" t="s">
        <v>175</v>
      </c>
      <c r="AB85" t="s">
        <v>175</v>
      </c>
      <c r="AC85" t="s">
        <v>175</v>
      </c>
      <c r="AD85" t="s">
        <v>175</v>
      </c>
      <c r="AE85" t="s">
        <v>175</v>
      </c>
      <c r="AF85" t="s">
        <v>175</v>
      </c>
      <c r="AG85" t="s">
        <v>175</v>
      </c>
      <c r="AH85" t="s">
        <v>175</v>
      </c>
      <c r="AI85" t="s">
        <v>175</v>
      </c>
      <c r="AJ85" t="s">
        <v>175</v>
      </c>
      <c r="AK85" s="50" t="s">
        <v>175</v>
      </c>
      <c r="AL85" t="s">
        <v>175</v>
      </c>
      <c r="AM85" t="s">
        <v>175</v>
      </c>
      <c r="AN85" t="s">
        <v>175</v>
      </c>
      <c r="AO85" t="s">
        <v>175</v>
      </c>
      <c r="AP85" t="s">
        <v>175</v>
      </c>
      <c r="AQ85" t="s">
        <v>175</v>
      </c>
      <c r="AR85" t="s">
        <v>175</v>
      </c>
      <c r="AS85" t="s">
        <v>175</v>
      </c>
      <c r="AT85" t="s">
        <v>175</v>
      </c>
      <c r="AU85" t="s">
        <v>175</v>
      </c>
      <c r="AV85" t="s">
        <v>175</v>
      </c>
      <c r="AW85" t="s">
        <v>175</v>
      </c>
      <c r="AX85" t="s">
        <v>175</v>
      </c>
      <c r="AY85" t="s">
        <v>175</v>
      </c>
      <c r="AZ85" t="s">
        <v>175</v>
      </c>
      <c r="BA85" s="50" t="s">
        <v>175</v>
      </c>
      <c r="BB85" t="s">
        <v>175</v>
      </c>
      <c r="BC85" t="s">
        <v>175</v>
      </c>
      <c r="BD85" t="s">
        <v>175</v>
      </c>
      <c r="BE85" t="s">
        <v>175</v>
      </c>
      <c r="BF85" t="s">
        <v>175</v>
      </c>
      <c r="BG85" t="s">
        <v>175</v>
      </c>
      <c r="BH85" t="s">
        <v>175</v>
      </c>
      <c r="BI85" t="s">
        <v>175</v>
      </c>
      <c r="BJ85" t="s">
        <v>175</v>
      </c>
      <c r="BK85" t="s">
        <v>175</v>
      </c>
      <c r="BL85" t="s">
        <v>175</v>
      </c>
      <c r="BM85" t="s">
        <v>175</v>
      </c>
      <c r="BN85" t="s">
        <v>175</v>
      </c>
      <c r="BO85" t="s">
        <v>175</v>
      </c>
      <c r="BP85" t="s">
        <v>175</v>
      </c>
    </row>
    <row r="86" spans="1:71">
      <c r="A86" t="s">
        <v>197</v>
      </c>
      <c r="B86" t="s">
        <v>188</v>
      </c>
      <c r="C86" s="13" t="s">
        <v>323</v>
      </c>
      <c r="E86">
        <v>0</v>
      </c>
      <c r="F86">
        <v>1</v>
      </c>
      <c r="G86">
        <v>0</v>
      </c>
      <c r="H86">
        <v>-1</v>
      </c>
      <c r="I86">
        <v>0</v>
      </c>
      <c r="J86" t="s">
        <v>175</v>
      </c>
      <c r="K86" t="s">
        <v>175</v>
      </c>
      <c r="L86" t="s">
        <v>175</v>
      </c>
      <c r="M86" t="s">
        <v>175</v>
      </c>
      <c r="N86" t="s">
        <v>175</v>
      </c>
      <c r="O86" t="s">
        <v>175</v>
      </c>
      <c r="P86" t="s">
        <v>175</v>
      </c>
      <c r="Q86" t="s">
        <v>175</v>
      </c>
      <c r="R86" t="s">
        <v>175</v>
      </c>
      <c r="S86" t="s">
        <v>175</v>
      </c>
      <c r="T86" t="s">
        <v>175</v>
      </c>
      <c r="U86" s="50" t="s">
        <v>175</v>
      </c>
      <c r="V86" t="s">
        <v>175</v>
      </c>
      <c r="W86" t="s">
        <v>175</v>
      </c>
      <c r="X86" t="s">
        <v>175</v>
      </c>
      <c r="Y86" t="s">
        <v>175</v>
      </c>
      <c r="Z86" t="s">
        <v>175</v>
      </c>
      <c r="AA86" t="s">
        <v>175</v>
      </c>
      <c r="AB86" t="s">
        <v>175</v>
      </c>
      <c r="AC86" t="s">
        <v>175</v>
      </c>
      <c r="AD86" t="s">
        <v>175</v>
      </c>
      <c r="AE86" t="s">
        <v>175</v>
      </c>
      <c r="AF86" t="s">
        <v>175</v>
      </c>
      <c r="AG86" t="s">
        <v>175</v>
      </c>
      <c r="AH86" t="s">
        <v>175</v>
      </c>
      <c r="AI86" t="s">
        <v>175</v>
      </c>
      <c r="AJ86" t="s">
        <v>175</v>
      </c>
      <c r="AK86" s="50" t="s">
        <v>175</v>
      </c>
      <c r="AL86" t="s">
        <v>175</v>
      </c>
      <c r="AM86" t="s">
        <v>175</v>
      </c>
      <c r="AN86" t="s">
        <v>175</v>
      </c>
      <c r="AO86" t="s">
        <v>175</v>
      </c>
      <c r="AP86" t="s">
        <v>175</v>
      </c>
      <c r="AQ86" t="s">
        <v>175</v>
      </c>
      <c r="AR86" t="s">
        <v>175</v>
      </c>
      <c r="AS86" t="s">
        <v>175</v>
      </c>
      <c r="AT86" t="s">
        <v>175</v>
      </c>
      <c r="AU86" t="s">
        <v>175</v>
      </c>
      <c r="AV86" t="s">
        <v>175</v>
      </c>
      <c r="AW86" t="s">
        <v>175</v>
      </c>
      <c r="AX86" t="s">
        <v>175</v>
      </c>
      <c r="AY86" t="s">
        <v>175</v>
      </c>
      <c r="AZ86" t="s">
        <v>175</v>
      </c>
      <c r="BA86" s="50" t="s">
        <v>175</v>
      </c>
      <c r="BB86" t="s">
        <v>175</v>
      </c>
      <c r="BC86" t="s">
        <v>175</v>
      </c>
      <c r="BD86" t="s">
        <v>175</v>
      </c>
      <c r="BE86" t="s">
        <v>175</v>
      </c>
      <c r="BF86" t="s">
        <v>175</v>
      </c>
      <c r="BG86" t="s">
        <v>175</v>
      </c>
      <c r="BH86" t="s">
        <v>175</v>
      </c>
      <c r="BI86" t="s">
        <v>175</v>
      </c>
      <c r="BJ86" t="s">
        <v>175</v>
      </c>
      <c r="BK86" t="s">
        <v>175</v>
      </c>
      <c r="BL86" t="s">
        <v>175</v>
      </c>
      <c r="BM86" t="s">
        <v>175</v>
      </c>
      <c r="BN86" t="s">
        <v>175</v>
      </c>
      <c r="BO86" t="s">
        <v>175</v>
      </c>
      <c r="BP86" t="s">
        <v>175</v>
      </c>
    </row>
    <row r="87" spans="1:71">
      <c r="A87" t="s">
        <v>197</v>
      </c>
      <c r="B87" t="s">
        <v>188</v>
      </c>
      <c r="C87" s="13" t="s">
        <v>324</v>
      </c>
      <c r="E87">
        <v>0</v>
      </c>
      <c r="F87">
        <v>-1</v>
      </c>
      <c r="G87">
        <v>0</v>
      </c>
      <c r="H87">
        <v>1</v>
      </c>
      <c r="I87">
        <v>0</v>
      </c>
      <c r="J87" t="s">
        <v>175</v>
      </c>
      <c r="K87" t="s">
        <v>175</v>
      </c>
      <c r="L87" t="s">
        <v>175</v>
      </c>
      <c r="M87" t="s">
        <v>175</v>
      </c>
      <c r="N87" t="s">
        <v>175</v>
      </c>
      <c r="O87" t="s">
        <v>175</v>
      </c>
      <c r="P87" t="s">
        <v>175</v>
      </c>
      <c r="Q87" t="s">
        <v>175</v>
      </c>
      <c r="R87" t="s">
        <v>175</v>
      </c>
      <c r="S87" t="s">
        <v>175</v>
      </c>
      <c r="T87" t="s">
        <v>175</v>
      </c>
      <c r="U87" s="50" t="s">
        <v>175</v>
      </c>
      <c r="V87" t="s">
        <v>175</v>
      </c>
      <c r="W87" t="s">
        <v>175</v>
      </c>
      <c r="X87" t="s">
        <v>175</v>
      </c>
      <c r="Y87" t="s">
        <v>175</v>
      </c>
      <c r="Z87" t="s">
        <v>175</v>
      </c>
      <c r="AA87" t="s">
        <v>175</v>
      </c>
      <c r="AB87" t="s">
        <v>175</v>
      </c>
      <c r="AC87" t="s">
        <v>175</v>
      </c>
      <c r="AD87" t="s">
        <v>175</v>
      </c>
      <c r="AE87" t="s">
        <v>175</v>
      </c>
      <c r="AF87" t="s">
        <v>175</v>
      </c>
      <c r="AG87" t="s">
        <v>175</v>
      </c>
      <c r="AH87" t="s">
        <v>175</v>
      </c>
      <c r="AI87" t="s">
        <v>175</v>
      </c>
      <c r="AJ87" t="s">
        <v>175</v>
      </c>
      <c r="AK87" s="50" t="s">
        <v>175</v>
      </c>
      <c r="AL87" t="s">
        <v>175</v>
      </c>
      <c r="AM87" t="s">
        <v>175</v>
      </c>
      <c r="AN87" t="s">
        <v>175</v>
      </c>
      <c r="AO87" t="s">
        <v>175</v>
      </c>
      <c r="AP87" t="s">
        <v>175</v>
      </c>
      <c r="AQ87" t="s">
        <v>175</v>
      </c>
      <c r="AR87" t="s">
        <v>175</v>
      </c>
      <c r="AS87" t="s">
        <v>175</v>
      </c>
      <c r="AT87" t="s">
        <v>175</v>
      </c>
      <c r="AU87" t="s">
        <v>175</v>
      </c>
      <c r="AV87" t="s">
        <v>175</v>
      </c>
      <c r="AW87" t="s">
        <v>175</v>
      </c>
      <c r="AX87" t="s">
        <v>175</v>
      </c>
      <c r="AY87" t="s">
        <v>175</v>
      </c>
      <c r="AZ87" t="s">
        <v>175</v>
      </c>
      <c r="BA87" s="50" t="s">
        <v>175</v>
      </c>
      <c r="BB87" t="s">
        <v>175</v>
      </c>
      <c r="BC87" t="s">
        <v>175</v>
      </c>
      <c r="BD87" t="s">
        <v>175</v>
      </c>
      <c r="BE87" t="s">
        <v>175</v>
      </c>
      <c r="BF87" t="s">
        <v>175</v>
      </c>
      <c r="BG87" t="s">
        <v>175</v>
      </c>
      <c r="BH87" t="s">
        <v>175</v>
      </c>
      <c r="BI87" t="s">
        <v>175</v>
      </c>
      <c r="BJ87" t="s">
        <v>175</v>
      </c>
      <c r="BK87" t="s">
        <v>175</v>
      </c>
      <c r="BL87" t="s">
        <v>175</v>
      </c>
      <c r="BM87" t="s">
        <v>175</v>
      </c>
      <c r="BN87" t="s">
        <v>175</v>
      </c>
      <c r="BO87" t="s">
        <v>175</v>
      </c>
      <c r="BP87" t="s">
        <v>175</v>
      </c>
    </row>
    <row r="88" spans="1:71">
      <c r="A88" t="s">
        <v>197</v>
      </c>
      <c r="B88" t="s">
        <v>188</v>
      </c>
      <c r="C88" s="13" t="s">
        <v>325</v>
      </c>
      <c r="E88">
        <v>0</v>
      </c>
      <c r="F88">
        <v>1</v>
      </c>
      <c r="G88">
        <v>-1</v>
      </c>
      <c r="H88">
        <v>1</v>
      </c>
      <c r="I88">
        <v>0</v>
      </c>
      <c r="J88" t="s">
        <v>175</v>
      </c>
      <c r="K88" t="s">
        <v>175</v>
      </c>
      <c r="L88" t="s">
        <v>175</v>
      </c>
      <c r="M88" t="s">
        <v>175</v>
      </c>
      <c r="N88" t="s">
        <v>175</v>
      </c>
      <c r="O88" t="s">
        <v>175</v>
      </c>
      <c r="P88" t="s">
        <v>175</v>
      </c>
      <c r="Q88" t="s">
        <v>175</v>
      </c>
      <c r="R88" t="s">
        <v>175</v>
      </c>
      <c r="S88" t="s">
        <v>175</v>
      </c>
      <c r="T88" t="s">
        <v>175</v>
      </c>
      <c r="U88" s="50" t="s">
        <v>175</v>
      </c>
      <c r="V88" t="s">
        <v>175</v>
      </c>
      <c r="W88" t="s">
        <v>175</v>
      </c>
      <c r="X88" t="s">
        <v>175</v>
      </c>
      <c r="Y88" t="s">
        <v>175</v>
      </c>
      <c r="Z88" t="s">
        <v>175</v>
      </c>
      <c r="AA88" t="s">
        <v>175</v>
      </c>
      <c r="AB88" t="s">
        <v>175</v>
      </c>
      <c r="AC88" t="s">
        <v>175</v>
      </c>
      <c r="AD88" t="s">
        <v>175</v>
      </c>
      <c r="AE88" t="s">
        <v>175</v>
      </c>
      <c r="AF88" t="s">
        <v>175</v>
      </c>
      <c r="AG88" t="s">
        <v>175</v>
      </c>
      <c r="AH88" t="s">
        <v>175</v>
      </c>
      <c r="AI88" t="s">
        <v>175</v>
      </c>
      <c r="AJ88" t="s">
        <v>175</v>
      </c>
      <c r="AK88" s="50" t="s">
        <v>175</v>
      </c>
      <c r="AL88" t="s">
        <v>175</v>
      </c>
      <c r="AM88" t="s">
        <v>175</v>
      </c>
      <c r="AN88" t="s">
        <v>175</v>
      </c>
      <c r="AO88" t="s">
        <v>175</v>
      </c>
      <c r="AP88" t="s">
        <v>175</v>
      </c>
      <c r="AQ88" t="s">
        <v>175</v>
      </c>
      <c r="AR88" t="s">
        <v>175</v>
      </c>
      <c r="AS88" t="s">
        <v>175</v>
      </c>
      <c r="AT88" t="s">
        <v>175</v>
      </c>
      <c r="AU88" t="s">
        <v>175</v>
      </c>
      <c r="AV88" t="s">
        <v>175</v>
      </c>
      <c r="AW88" t="s">
        <v>175</v>
      </c>
      <c r="AX88" t="s">
        <v>175</v>
      </c>
      <c r="AY88" t="s">
        <v>175</v>
      </c>
      <c r="AZ88" t="s">
        <v>175</v>
      </c>
      <c r="BA88" s="50" t="s">
        <v>175</v>
      </c>
      <c r="BB88" t="s">
        <v>175</v>
      </c>
      <c r="BC88" t="s">
        <v>175</v>
      </c>
      <c r="BD88" t="s">
        <v>175</v>
      </c>
      <c r="BE88" t="s">
        <v>175</v>
      </c>
      <c r="BF88" t="s">
        <v>175</v>
      </c>
      <c r="BG88" t="s">
        <v>175</v>
      </c>
      <c r="BH88" t="s">
        <v>175</v>
      </c>
      <c r="BI88" t="s">
        <v>175</v>
      </c>
      <c r="BJ88" t="s">
        <v>175</v>
      </c>
      <c r="BK88" t="s">
        <v>175</v>
      </c>
      <c r="BL88" t="s">
        <v>175</v>
      </c>
      <c r="BM88" t="s">
        <v>175</v>
      </c>
      <c r="BN88" t="s">
        <v>175</v>
      </c>
      <c r="BO88" t="s">
        <v>175</v>
      </c>
      <c r="BP88" t="s">
        <v>175</v>
      </c>
    </row>
    <row r="89" spans="1:71">
      <c r="A89" t="s">
        <v>197</v>
      </c>
      <c r="B89" t="s">
        <v>188</v>
      </c>
      <c r="C89" s="13" t="s">
        <v>326</v>
      </c>
      <c r="E89">
        <v>0</v>
      </c>
      <c r="F89">
        <v>-1</v>
      </c>
      <c r="G89">
        <v>1</v>
      </c>
      <c r="H89">
        <v>-1</v>
      </c>
      <c r="I89">
        <v>0</v>
      </c>
      <c r="J89" t="s">
        <v>175</v>
      </c>
      <c r="K89" t="s">
        <v>175</v>
      </c>
      <c r="L89" t="s">
        <v>175</v>
      </c>
      <c r="M89" t="s">
        <v>175</v>
      </c>
      <c r="N89" t="s">
        <v>175</v>
      </c>
      <c r="O89" t="s">
        <v>175</v>
      </c>
      <c r="P89" t="s">
        <v>175</v>
      </c>
      <c r="Q89" t="s">
        <v>175</v>
      </c>
      <c r="R89" t="s">
        <v>175</v>
      </c>
      <c r="S89" t="s">
        <v>175</v>
      </c>
      <c r="T89" t="s">
        <v>175</v>
      </c>
      <c r="U89" s="50" t="s">
        <v>175</v>
      </c>
      <c r="V89" t="s">
        <v>175</v>
      </c>
      <c r="W89" t="s">
        <v>175</v>
      </c>
      <c r="X89" t="s">
        <v>175</v>
      </c>
      <c r="Y89" t="s">
        <v>175</v>
      </c>
      <c r="Z89" t="s">
        <v>175</v>
      </c>
      <c r="AA89" t="s">
        <v>175</v>
      </c>
      <c r="AB89" t="s">
        <v>175</v>
      </c>
      <c r="AC89" t="s">
        <v>175</v>
      </c>
      <c r="AD89" t="s">
        <v>175</v>
      </c>
      <c r="AE89" t="s">
        <v>175</v>
      </c>
      <c r="AF89" t="s">
        <v>175</v>
      </c>
      <c r="AG89" t="s">
        <v>175</v>
      </c>
      <c r="AH89" t="s">
        <v>175</v>
      </c>
      <c r="AI89" t="s">
        <v>175</v>
      </c>
      <c r="AJ89" t="s">
        <v>175</v>
      </c>
      <c r="AK89" s="50" t="s">
        <v>175</v>
      </c>
      <c r="AL89" t="s">
        <v>175</v>
      </c>
      <c r="AM89" t="s">
        <v>175</v>
      </c>
      <c r="AN89" t="s">
        <v>175</v>
      </c>
      <c r="AO89" t="s">
        <v>175</v>
      </c>
      <c r="AP89" t="s">
        <v>175</v>
      </c>
      <c r="AQ89" t="s">
        <v>175</v>
      </c>
      <c r="AR89" t="s">
        <v>175</v>
      </c>
      <c r="AS89" t="s">
        <v>175</v>
      </c>
      <c r="AT89" t="s">
        <v>175</v>
      </c>
      <c r="AU89" t="s">
        <v>175</v>
      </c>
      <c r="AV89" t="s">
        <v>175</v>
      </c>
      <c r="AW89" t="s">
        <v>175</v>
      </c>
      <c r="AX89" t="s">
        <v>175</v>
      </c>
      <c r="AY89" t="s">
        <v>175</v>
      </c>
      <c r="AZ89" t="s">
        <v>175</v>
      </c>
      <c r="BA89" s="50" t="s">
        <v>175</v>
      </c>
      <c r="BB89" t="s">
        <v>175</v>
      </c>
      <c r="BC89" t="s">
        <v>175</v>
      </c>
      <c r="BD89" t="s">
        <v>175</v>
      </c>
      <c r="BE89" t="s">
        <v>175</v>
      </c>
      <c r="BF89" t="s">
        <v>175</v>
      </c>
      <c r="BG89" t="s">
        <v>175</v>
      </c>
      <c r="BH89" t="s">
        <v>175</v>
      </c>
      <c r="BI89" t="s">
        <v>175</v>
      </c>
      <c r="BJ89" t="s">
        <v>175</v>
      </c>
      <c r="BK89" t="s">
        <v>175</v>
      </c>
      <c r="BL89" t="s">
        <v>175</v>
      </c>
      <c r="BM89" t="s">
        <v>175</v>
      </c>
      <c r="BN89" t="s">
        <v>175</v>
      </c>
      <c r="BO89" t="s">
        <v>175</v>
      </c>
      <c r="BP89" t="s">
        <v>175</v>
      </c>
    </row>
    <row r="90" spans="1:71">
      <c r="A90" t="s">
        <v>197</v>
      </c>
      <c r="B90" t="s">
        <v>188</v>
      </c>
      <c r="C90" s="13" t="s">
        <v>327</v>
      </c>
      <c r="E90">
        <v>-1</v>
      </c>
      <c r="F90">
        <v>1</v>
      </c>
      <c r="G90">
        <v>0</v>
      </c>
      <c r="H90">
        <v>-1</v>
      </c>
      <c r="I90">
        <v>0</v>
      </c>
      <c r="J90" t="s">
        <v>175</v>
      </c>
      <c r="K90" t="s">
        <v>175</v>
      </c>
      <c r="L90" t="s">
        <v>175</v>
      </c>
      <c r="M90" t="s">
        <v>175</v>
      </c>
      <c r="N90" t="s">
        <v>175</v>
      </c>
      <c r="O90" t="s">
        <v>175</v>
      </c>
      <c r="P90" t="s">
        <v>175</v>
      </c>
      <c r="Q90" t="s">
        <v>175</v>
      </c>
      <c r="R90" t="s">
        <v>175</v>
      </c>
      <c r="S90" t="s">
        <v>175</v>
      </c>
      <c r="T90" t="s">
        <v>175</v>
      </c>
      <c r="U90" s="50" t="s">
        <v>175</v>
      </c>
      <c r="V90" t="s">
        <v>175</v>
      </c>
      <c r="W90" t="s">
        <v>175</v>
      </c>
      <c r="X90" t="s">
        <v>175</v>
      </c>
      <c r="Y90" t="s">
        <v>175</v>
      </c>
      <c r="Z90" t="s">
        <v>175</v>
      </c>
      <c r="AA90" t="s">
        <v>175</v>
      </c>
      <c r="AB90" t="s">
        <v>175</v>
      </c>
      <c r="AC90" t="s">
        <v>175</v>
      </c>
      <c r="AD90" t="s">
        <v>175</v>
      </c>
      <c r="AE90" t="s">
        <v>175</v>
      </c>
      <c r="AF90" t="s">
        <v>175</v>
      </c>
      <c r="AG90" t="s">
        <v>175</v>
      </c>
      <c r="AH90" t="s">
        <v>175</v>
      </c>
      <c r="AI90" t="s">
        <v>175</v>
      </c>
      <c r="AJ90" t="s">
        <v>175</v>
      </c>
      <c r="AK90" s="50" t="s">
        <v>175</v>
      </c>
      <c r="AL90" t="s">
        <v>175</v>
      </c>
      <c r="AM90" t="s">
        <v>175</v>
      </c>
      <c r="AN90" t="s">
        <v>175</v>
      </c>
      <c r="AO90" t="s">
        <v>175</v>
      </c>
      <c r="AP90" t="s">
        <v>175</v>
      </c>
      <c r="AQ90" t="s">
        <v>175</v>
      </c>
      <c r="AR90" t="s">
        <v>175</v>
      </c>
      <c r="AS90" t="s">
        <v>175</v>
      </c>
      <c r="AT90" t="s">
        <v>175</v>
      </c>
      <c r="AU90" t="s">
        <v>175</v>
      </c>
      <c r="AV90" t="s">
        <v>175</v>
      </c>
      <c r="AW90" t="s">
        <v>175</v>
      </c>
      <c r="AX90" t="s">
        <v>175</v>
      </c>
      <c r="AY90" t="s">
        <v>175</v>
      </c>
      <c r="AZ90" t="s">
        <v>175</v>
      </c>
      <c r="BA90" s="50" t="s">
        <v>175</v>
      </c>
      <c r="BB90" t="s">
        <v>175</v>
      </c>
      <c r="BC90" t="s">
        <v>175</v>
      </c>
      <c r="BD90" t="s">
        <v>175</v>
      </c>
      <c r="BE90" t="s">
        <v>175</v>
      </c>
      <c r="BF90" t="s">
        <v>175</v>
      </c>
      <c r="BG90" t="s">
        <v>175</v>
      </c>
      <c r="BH90" t="s">
        <v>175</v>
      </c>
      <c r="BI90" t="s">
        <v>175</v>
      </c>
      <c r="BJ90" t="s">
        <v>175</v>
      </c>
      <c r="BK90" t="s">
        <v>175</v>
      </c>
      <c r="BL90" t="s">
        <v>175</v>
      </c>
      <c r="BM90" t="s">
        <v>175</v>
      </c>
      <c r="BN90" t="s">
        <v>175</v>
      </c>
      <c r="BO90" t="s">
        <v>175</v>
      </c>
      <c r="BP90" t="s">
        <v>175</v>
      </c>
    </row>
    <row r="91" spans="1:71">
      <c r="A91" t="s">
        <v>197</v>
      </c>
      <c r="B91" t="s">
        <v>188</v>
      </c>
      <c r="C91" s="13" t="s">
        <v>328</v>
      </c>
      <c r="E91">
        <v>1</v>
      </c>
      <c r="F91">
        <v>-1</v>
      </c>
      <c r="G91">
        <v>0</v>
      </c>
      <c r="H91">
        <v>1</v>
      </c>
      <c r="I91">
        <v>0</v>
      </c>
      <c r="J91" t="s">
        <v>175</v>
      </c>
      <c r="K91" t="s">
        <v>175</v>
      </c>
      <c r="L91" t="s">
        <v>175</v>
      </c>
      <c r="M91" t="s">
        <v>175</v>
      </c>
      <c r="N91" t="s">
        <v>175</v>
      </c>
      <c r="O91" t="s">
        <v>175</v>
      </c>
      <c r="P91" t="s">
        <v>175</v>
      </c>
      <c r="Q91" t="s">
        <v>175</v>
      </c>
      <c r="R91" t="s">
        <v>175</v>
      </c>
      <c r="S91" t="s">
        <v>175</v>
      </c>
      <c r="T91" t="s">
        <v>175</v>
      </c>
      <c r="U91" s="50" t="s">
        <v>175</v>
      </c>
      <c r="V91" t="s">
        <v>175</v>
      </c>
      <c r="W91" t="s">
        <v>175</v>
      </c>
      <c r="X91" t="s">
        <v>175</v>
      </c>
      <c r="Y91" t="s">
        <v>175</v>
      </c>
      <c r="Z91" t="s">
        <v>175</v>
      </c>
      <c r="AA91" t="s">
        <v>175</v>
      </c>
      <c r="AB91" t="s">
        <v>175</v>
      </c>
      <c r="AC91" t="s">
        <v>175</v>
      </c>
      <c r="AD91" t="s">
        <v>175</v>
      </c>
      <c r="AE91" t="s">
        <v>175</v>
      </c>
      <c r="AF91" t="s">
        <v>175</v>
      </c>
      <c r="AG91" t="s">
        <v>175</v>
      </c>
      <c r="AH91" t="s">
        <v>175</v>
      </c>
      <c r="AI91" t="s">
        <v>175</v>
      </c>
      <c r="AJ91" t="s">
        <v>175</v>
      </c>
      <c r="AK91" s="50" t="s">
        <v>175</v>
      </c>
      <c r="AL91" t="s">
        <v>175</v>
      </c>
      <c r="AM91" t="s">
        <v>175</v>
      </c>
      <c r="AN91" t="s">
        <v>175</v>
      </c>
      <c r="AO91" t="s">
        <v>175</v>
      </c>
      <c r="AP91" t="s">
        <v>175</v>
      </c>
      <c r="AQ91" t="s">
        <v>175</v>
      </c>
      <c r="AR91" t="s">
        <v>175</v>
      </c>
      <c r="AS91" t="s">
        <v>175</v>
      </c>
      <c r="AT91" t="s">
        <v>175</v>
      </c>
      <c r="AU91" t="s">
        <v>175</v>
      </c>
      <c r="AV91" t="s">
        <v>175</v>
      </c>
      <c r="AW91" t="s">
        <v>175</v>
      </c>
      <c r="AX91" t="s">
        <v>175</v>
      </c>
      <c r="AY91" t="s">
        <v>175</v>
      </c>
      <c r="AZ91" t="s">
        <v>175</v>
      </c>
      <c r="BA91" s="50" t="s">
        <v>175</v>
      </c>
      <c r="BB91" t="s">
        <v>175</v>
      </c>
      <c r="BC91" t="s">
        <v>175</v>
      </c>
      <c r="BD91" t="s">
        <v>175</v>
      </c>
      <c r="BE91" t="s">
        <v>175</v>
      </c>
      <c r="BF91" t="s">
        <v>175</v>
      </c>
      <c r="BG91" t="s">
        <v>175</v>
      </c>
      <c r="BH91" t="s">
        <v>175</v>
      </c>
      <c r="BI91" t="s">
        <v>175</v>
      </c>
      <c r="BJ91" t="s">
        <v>175</v>
      </c>
      <c r="BK91" t="s">
        <v>175</v>
      </c>
      <c r="BL91" t="s">
        <v>175</v>
      </c>
      <c r="BM91" t="s">
        <v>175</v>
      </c>
      <c r="BN91" t="s">
        <v>175</v>
      </c>
      <c r="BO91" t="s">
        <v>175</v>
      </c>
      <c r="BP91" t="s">
        <v>175</v>
      </c>
    </row>
    <row r="92" spans="1:71">
      <c r="A92" t="s">
        <v>198</v>
      </c>
      <c r="B92" t="s">
        <v>188</v>
      </c>
      <c r="C92" s="13" t="s">
        <v>329</v>
      </c>
      <c r="E92">
        <v>0</v>
      </c>
      <c r="F92">
        <v>-1</v>
      </c>
      <c r="G92">
        <v>1</v>
      </c>
      <c r="H92">
        <v>0</v>
      </c>
      <c r="I92">
        <v>-1</v>
      </c>
      <c r="J92">
        <v>0</v>
      </c>
      <c r="K92" t="s">
        <v>175</v>
      </c>
      <c r="L92" t="s">
        <v>175</v>
      </c>
      <c r="M92" t="s">
        <v>175</v>
      </c>
      <c r="N92" t="s">
        <v>175</v>
      </c>
      <c r="O92" t="s">
        <v>175</v>
      </c>
      <c r="P92" t="s">
        <v>175</v>
      </c>
      <c r="Q92" t="s">
        <v>175</v>
      </c>
      <c r="R92" t="s">
        <v>175</v>
      </c>
      <c r="S92" t="s">
        <v>175</v>
      </c>
      <c r="T92" t="s">
        <v>175</v>
      </c>
      <c r="U92" s="50" t="s">
        <v>175</v>
      </c>
      <c r="V92" t="s">
        <v>175</v>
      </c>
      <c r="W92" t="s">
        <v>175</v>
      </c>
      <c r="X92" t="s">
        <v>175</v>
      </c>
      <c r="Y92" t="s">
        <v>175</v>
      </c>
      <c r="Z92" t="s">
        <v>175</v>
      </c>
      <c r="AA92" t="s">
        <v>175</v>
      </c>
      <c r="AB92" t="s">
        <v>175</v>
      </c>
      <c r="AC92" t="s">
        <v>175</v>
      </c>
      <c r="AD92" t="s">
        <v>175</v>
      </c>
      <c r="AE92" t="s">
        <v>175</v>
      </c>
      <c r="AF92" t="s">
        <v>175</v>
      </c>
      <c r="AG92" t="s">
        <v>175</v>
      </c>
      <c r="AH92" t="s">
        <v>175</v>
      </c>
      <c r="AI92" t="s">
        <v>175</v>
      </c>
      <c r="AJ92" t="s">
        <v>175</v>
      </c>
      <c r="AK92" s="50" t="s">
        <v>175</v>
      </c>
      <c r="AL92" t="s">
        <v>175</v>
      </c>
      <c r="AM92" t="s">
        <v>175</v>
      </c>
      <c r="AN92" t="s">
        <v>175</v>
      </c>
      <c r="AO92" t="s">
        <v>175</v>
      </c>
      <c r="AP92" t="s">
        <v>175</v>
      </c>
      <c r="AQ92" t="s">
        <v>175</v>
      </c>
      <c r="AR92" t="s">
        <v>175</v>
      </c>
      <c r="AS92" t="s">
        <v>175</v>
      </c>
      <c r="AT92" t="s">
        <v>175</v>
      </c>
      <c r="AU92" t="s">
        <v>175</v>
      </c>
      <c r="AV92" t="s">
        <v>175</v>
      </c>
      <c r="AW92" t="s">
        <v>175</v>
      </c>
      <c r="AX92" t="s">
        <v>175</v>
      </c>
      <c r="AY92" t="s">
        <v>175</v>
      </c>
      <c r="AZ92" t="s">
        <v>175</v>
      </c>
      <c r="BA92" s="50" t="s">
        <v>175</v>
      </c>
      <c r="BB92" t="s">
        <v>175</v>
      </c>
      <c r="BC92" t="s">
        <v>175</v>
      </c>
      <c r="BD92" t="s">
        <v>175</v>
      </c>
      <c r="BE92" t="s">
        <v>175</v>
      </c>
      <c r="BF92" t="s">
        <v>175</v>
      </c>
      <c r="BG92" t="s">
        <v>175</v>
      </c>
      <c r="BH92" t="s">
        <v>175</v>
      </c>
      <c r="BI92" t="s">
        <v>175</v>
      </c>
      <c r="BJ92" t="s">
        <v>175</v>
      </c>
      <c r="BK92" t="s">
        <v>175</v>
      </c>
      <c r="BL92" t="s">
        <v>175</v>
      </c>
      <c r="BM92" t="s">
        <v>175</v>
      </c>
      <c r="BN92" t="s">
        <v>175</v>
      </c>
      <c r="BO92" t="s">
        <v>175</v>
      </c>
      <c r="BP92" t="s">
        <v>175</v>
      </c>
    </row>
    <row r="93" spans="1:71">
      <c r="A93" t="s">
        <v>198</v>
      </c>
      <c r="B93" t="s">
        <v>188</v>
      </c>
      <c r="C93" s="13" t="s">
        <v>330</v>
      </c>
      <c r="E93">
        <v>0</v>
      </c>
      <c r="F93">
        <v>1</v>
      </c>
      <c r="G93">
        <v>-1</v>
      </c>
      <c r="H93">
        <v>0</v>
      </c>
      <c r="I93">
        <v>1</v>
      </c>
      <c r="J93">
        <v>0</v>
      </c>
      <c r="K93" t="s">
        <v>175</v>
      </c>
      <c r="L93" t="s">
        <v>175</v>
      </c>
      <c r="M93" t="s">
        <v>175</v>
      </c>
      <c r="N93" t="s">
        <v>175</v>
      </c>
      <c r="O93" t="s">
        <v>175</v>
      </c>
      <c r="P93" t="s">
        <v>175</v>
      </c>
      <c r="Q93" t="s">
        <v>175</v>
      </c>
      <c r="R93" t="s">
        <v>175</v>
      </c>
      <c r="S93" t="s">
        <v>175</v>
      </c>
      <c r="T93" t="s">
        <v>175</v>
      </c>
      <c r="U93" s="50" t="s">
        <v>175</v>
      </c>
      <c r="V93" t="s">
        <v>175</v>
      </c>
      <c r="W93" t="s">
        <v>175</v>
      </c>
      <c r="X93" t="s">
        <v>175</v>
      </c>
      <c r="Y93" t="s">
        <v>175</v>
      </c>
      <c r="Z93" t="s">
        <v>175</v>
      </c>
      <c r="AA93" t="s">
        <v>175</v>
      </c>
      <c r="AB93" t="s">
        <v>175</v>
      </c>
      <c r="AC93" t="s">
        <v>175</v>
      </c>
      <c r="AD93" t="s">
        <v>175</v>
      </c>
      <c r="AE93" t="s">
        <v>175</v>
      </c>
      <c r="AF93" t="s">
        <v>175</v>
      </c>
      <c r="AG93" t="s">
        <v>175</v>
      </c>
      <c r="AH93" t="s">
        <v>175</v>
      </c>
      <c r="AI93" t="s">
        <v>175</v>
      </c>
      <c r="AJ93" t="s">
        <v>175</v>
      </c>
      <c r="AK93" s="50" t="s">
        <v>175</v>
      </c>
      <c r="AL93" t="s">
        <v>175</v>
      </c>
      <c r="AM93" t="s">
        <v>175</v>
      </c>
      <c r="AN93" t="s">
        <v>175</v>
      </c>
      <c r="AO93" t="s">
        <v>175</v>
      </c>
      <c r="AP93" t="s">
        <v>175</v>
      </c>
      <c r="AQ93" t="s">
        <v>175</v>
      </c>
      <c r="AR93" t="s">
        <v>175</v>
      </c>
      <c r="AS93" t="s">
        <v>175</v>
      </c>
      <c r="AT93" t="s">
        <v>175</v>
      </c>
      <c r="AU93" t="s">
        <v>175</v>
      </c>
      <c r="AV93" t="s">
        <v>175</v>
      </c>
      <c r="AW93" t="s">
        <v>175</v>
      </c>
      <c r="AX93" t="s">
        <v>175</v>
      </c>
      <c r="AY93" t="s">
        <v>175</v>
      </c>
      <c r="AZ93" t="s">
        <v>175</v>
      </c>
      <c r="BA93" s="50" t="s">
        <v>175</v>
      </c>
      <c r="BB93" t="s">
        <v>175</v>
      </c>
      <c r="BC93" t="s">
        <v>175</v>
      </c>
      <c r="BD93" t="s">
        <v>175</v>
      </c>
      <c r="BE93" t="s">
        <v>175</v>
      </c>
      <c r="BF93" t="s">
        <v>175</v>
      </c>
      <c r="BG93" t="s">
        <v>175</v>
      </c>
      <c r="BH93" t="s">
        <v>175</v>
      </c>
      <c r="BI93" t="s">
        <v>175</v>
      </c>
      <c r="BJ93" t="s">
        <v>175</v>
      </c>
      <c r="BK93" t="s">
        <v>175</v>
      </c>
      <c r="BL93" t="s">
        <v>175</v>
      </c>
      <c r="BM93" t="s">
        <v>175</v>
      </c>
      <c r="BN93" t="s">
        <v>175</v>
      </c>
      <c r="BO93" t="s">
        <v>175</v>
      </c>
      <c r="BP93" t="s">
        <v>175</v>
      </c>
    </row>
    <row r="94" spans="1:71">
      <c r="A94" t="s">
        <v>198</v>
      </c>
      <c r="B94" t="s">
        <v>188</v>
      </c>
      <c r="C94" s="13" t="s">
        <v>331</v>
      </c>
      <c r="E94">
        <v>-1</v>
      </c>
      <c r="F94">
        <v>0</v>
      </c>
      <c r="G94">
        <v>1</v>
      </c>
      <c r="H94">
        <v>0</v>
      </c>
      <c r="I94">
        <v>-1</v>
      </c>
      <c r="J94">
        <v>0</v>
      </c>
      <c r="K94" t="s">
        <v>175</v>
      </c>
      <c r="L94" t="s">
        <v>175</v>
      </c>
      <c r="M94" t="s">
        <v>175</v>
      </c>
      <c r="N94" t="s">
        <v>175</v>
      </c>
      <c r="O94" t="s">
        <v>175</v>
      </c>
      <c r="P94" t="s">
        <v>175</v>
      </c>
      <c r="Q94" t="s">
        <v>175</v>
      </c>
      <c r="R94" t="s">
        <v>175</v>
      </c>
      <c r="S94" t="s">
        <v>175</v>
      </c>
      <c r="T94" t="s">
        <v>175</v>
      </c>
      <c r="U94" s="50" t="s">
        <v>175</v>
      </c>
      <c r="V94" t="s">
        <v>175</v>
      </c>
      <c r="W94" t="s">
        <v>175</v>
      </c>
      <c r="X94" t="s">
        <v>175</v>
      </c>
      <c r="Y94" t="s">
        <v>175</v>
      </c>
      <c r="Z94" t="s">
        <v>175</v>
      </c>
      <c r="AA94" t="s">
        <v>175</v>
      </c>
      <c r="AB94" t="s">
        <v>175</v>
      </c>
      <c r="AC94" t="s">
        <v>175</v>
      </c>
      <c r="AD94" t="s">
        <v>175</v>
      </c>
      <c r="AE94" t="s">
        <v>175</v>
      </c>
      <c r="AF94" t="s">
        <v>175</v>
      </c>
      <c r="AG94" t="s">
        <v>175</v>
      </c>
      <c r="AH94" t="s">
        <v>175</v>
      </c>
      <c r="AI94" t="s">
        <v>175</v>
      </c>
      <c r="AJ94" t="s">
        <v>175</v>
      </c>
      <c r="AK94" s="50" t="s">
        <v>175</v>
      </c>
      <c r="AL94" t="s">
        <v>175</v>
      </c>
      <c r="AM94" t="s">
        <v>175</v>
      </c>
      <c r="AN94" t="s">
        <v>175</v>
      </c>
      <c r="AO94" t="s">
        <v>175</v>
      </c>
      <c r="AP94" t="s">
        <v>175</v>
      </c>
      <c r="AQ94" t="s">
        <v>175</v>
      </c>
      <c r="AR94" t="s">
        <v>175</v>
      </c>
      <c r="AS94" t="s">
        <v>175</v>
      </c>
      <c r="AT94" t="s">
        <v>175</v>
      </c>
      <c r="AU94" t="s">
        <v>175</v>
      </c>
      <c r="AV94" t="s">
        <v>175</v>
      </c>
      <c r="AW94" t="s">
        <v>175</v>
      </c>
      <c r="AX94" t="s">
        <v>175</v>
      </c>
      <c r="AY94" t="s">
        <v>175</v>
      </c>
      <c r="AZ94" t="s">
        <v>175</v>
      </c>
      <c r="BA94" s="50" t="s">
        <v>175</v>
      </c>
      <c r="BB94" t="s">
        <v>175</v>
      </c>
      <c r="BC94" t="s">
        <v>175</v>
      </c>
      <c r="BD94" t="s">
        <v>175</v>
      </c>
      <c r="BE94" t="s">
        <v>175</v>
      </c>
      <c r="BF94" t="s">
        <v>175</v>
      </c>
      <c r="BG94" t="s">
        <v>175</v>
      </c>
      <c r="BH94" t="s">
        <v>175</v>
      </c>
      <c r="BI94" t="s">
        <v>175</v>
      </c>
      <c r="BJ94" t="s">
        <v>175</v>
      </c>
      <c r="BK94" t="s">
        <v>175</v>
      </c>
      <c r="BL94" t="s">
        <v>175</v>
      </c>
      <c r="BM94" t="s">
        <v>175</v>
      </c>
      <c r="BN94" t="s">
        <v>175</v>
      </c>
      <c r="BO94" t="s">
        <v>175</v>
      </c>
      <c r="BP94" t="s">
        <v>175</v>
      </c>
    </row>
    <row r="95" spans="1:71">
      <c r="A95" t="s">
        <v>198</v>
      </c>
      <c r="B95" t="s">
        <v>188</v>
      </c>
      <c r="C95" s="13" t="s">
        <v>332</v>
      </c>
      <c r="E95">
        <v>1</v>
      </c>
      <c r="F95">
        <v>0</v>
      </c>
      <c r="G95">
        <v>-1</v>
      </c>
      <c r="H95">
        <v>0</v>
      </c>
      <c r="I95">
        <v>1</v>
      </c>
      <c r="J95">
        <v>0</v>
      </c>
      <c r="K95" t="s">
        <v>175</v>
      </c>
      <c r="L95" t="s">
        <v>175</v>
      </c>
      <c r="M95" t="s">
        <v>175</v>
      </c>
      <c r="N95" t="s">
        <v>175</v>
      </c>
      <c r="O95" t="s">
        <v>175</v>
      </c>
      <c r="P95" t="s">
        <v>175</v>
      </c>
      <c r="Q95" t="s">
        <v>175</v>
      </c>
      <c r="R95" t="s">
        <v>175</v>
      </c>
      <c r="S95" t="s">
        <v>175</v>
      </c>
      <c r="T95" t="s">
        <v>175</v>
      </c>
      <c r="U95" s="50" t="s">
        <v>175</v>
      </c>
      <c r="V95" t="s">
        <v>175</v>
      </c>
      <c r="W95" t="s">
        <v>175</v>
      </c>
      <c r="X95" t="s">
        <v>175</v>
      </c>
      <c r="Y95" t="s">
        <v>175</v>
      </c>
      <c r="Z95" t="s">
        <v>175</v>
      </c>
      <c r="AA95" t="s">
        <v>175</v>
      </c>
      <c r="AB95" t="s">
        <v>175</v>
      </c>
      <c r="AC95" t="s">
        <v>175</v>
      </c>
      <c r="AD95" t="s">
        <v>175</v>
      </c>
      <c r="AE95" t="s">
        <v>175</v>
      </c>
      <c r="AF95" t="s">
        <v>175</v>
      </c>
      <c r="AG95" t="s">
        <v>175</v>
      </c>
      <c r="AH95" t="s">
        <v>175</v>
      </c>
      <c r="AI95" t="s">
        <v>175</v>
      </c>
      <c r="AJ95" t="s">
        <v>175</v>
      </c>
      <c r="AK95" s="50" t="s">
        <v>175</v>
      </c>
      <c r="AL95" t="s">
        <v>175</v>
      </c>
      <c r="AM95" t="s">
        <v>175</v>
      </c>
      <c r="AN95" t="s">
        <v>175</v>
      </c>
      <c r="AO95" t="s">
        <v>175</v>
      </c>
      <c r="AP95" t="s">
        <v>175</v>
      </c>
      <c r="AQ95" t="s">
        <v>175</v>
      </c>
      <c r="AR95" t="s">
        <v>175</v>
      </c>
      <c r="AS95" t="s">
        <v>175</v>
      </c>
      <c r="AT95" t="s">
        <v>175</v>
      </c>
      <c r="AU95" t="s">
        <v>175</v>
      </c>
      <c r="AV95" t="s">
        <v>175</v>
      </c>
      <c r="AW95" t="s">
        <v>175</v>
      </c>
      <c r="AX95" t="s">
        <v>175</v>
      </c>
      <c r="AY95" t="s">
        <v>175</v>
      </c>
      <c r="AZ95" t="s">
        <v>175</v>
      </c>
      <c r="BA95" s="50" t="s">
        <v>175</v>
      </c>
      <c r="BB95" t="s">
        <v>175</v>
      </c>
      <c r="BC95" t="s">
        <v>175</v>
      </c>
      <c r="BD95" t="s">
        <v>175</v>
      </c>
      <c r="BE95" t="s">
        <v>175</v>
      </c>
      <c r="BF95" t="s">
        <v>175</v>
      </c>
      <c r="BG95" t="s">
        <v>175</v>
      </c>
      <c r="BH95" t="s">
        <v>175</v>
      </c>
      <c r="BI95" t="s">
        <v>175</v>
      </c>
      <c r="BJ95" t="s">
        <v>175</v>
      </c>
      <c r="BK95" t="s">
        <v>175</v>
      </c>
      <c r="BL95" t="s">
        <v>175</v>
      </c>
      <c r="BM95" t="s">
        <v>175</v>
      </c>
      <c r="BN95" t="s">
        <v>175</v>
      </c>
      <c r="BO95" t="s">
        <v>175</v>
      </c>
      <c r="BP95" t="s">
        <v>175</v>
      </c>
    </row>
    <row r="96" spans="1:71">
      <c r="A96" t="s">
        <v>201</v>
      </c>
      <c r="B96" t="s">
        <v>200</v>
      </c>
      <c r="C96" s="13" t="s">
        <v>333</v>
      </c>
      <c r="E96">
        <v>0</v>
      </c>
      <c r="F96">
        <v>0</v>
      </c>
      <c r="G96" t="s">
        <v>175</v>
      </c>
      <c r="H96" t="s">
        <v>175</v>
      </c>
      <c r="I96" t="s">
        <v>175</v>
      </c>
      <c r="J96" t="s">
        <v>175</v>
      </c>
      <c r="K96" t="s">
        <v>175</v>
      </c>
      <c r="L96" t="s">
        <v>175</v>
      </c>
      <c r="M96" t="s">
        <v>175</v>
      </c>
      <c r="N96" t="s">
        <v>175</v>
      </c>
      <c r="O96" t="s">
        <v>175</v>
      </c>
      <c r="P96" t="s">
        <v>175</v>
      </c>
      <c r="Q96" t="s">
        <v>175</v>
      </c>
      <c r="R96" t="s">
        <v>175</v>
      </c>
      <c r="S96" t="s">
        <v>175</v>
      </c>
      <c r="T96" t="s">
        <v>175</v>
      </c>
      <c r="U96" s="50" t="s">
        <v>175</v>
      </c>
      <c r="V96" t="s">
        <v>175</v>
      </c>
      <c r="W96" t="s">
        <v>175</v>
      </c>
      <c r="X96" t="s">
        <v>175</v>
      </c>
      <c r="Y96" t="s">
        <v>175</v>
      </c>
      <c r="Z96" t="s">
        <v>175</v>
      </c>
      <c r="AA96" t="s">
        <v>175</v>
      </c>
      <c r="AB96" t="s">
        <v>175</v>
      </c>
      <c r="AC96" t="s">
        <v>175</v>
      </c>
      <c r="AD96" t="s">
        <v>175</v>
      </c>
      <c r="AE96" t="s">
        <v>175</v>
      </c>
      <c r="AF96" t="s">
        <v>175</v>
      </c>
      <c r="AG96" t="s">
        <v>175</v>
      </c>
      <c r="AH96" t="s">
        <v>175</v>
      </c>
      <c r="AI96" t="s">
        <v>175</v>
      </c>
      <c r="AJ96" t="s">
        <v>175</v>
      </c>
      <c r="AK96" s="50" t="s">
        <v>175</v>
      </c>
      <c r="AL96" t="s">
        <v>175</v>
      </c>
      <c r="AM96" t="s">
        <v>175</v>
      </c>
      <c r="AN96" t="s">
        <v>175</v>
      </c>
      <c r="AO96" t="s">
        <v>175</v>
      </c>
      <c r="AP96" t="s">
        <v>175</v>
      </c>
      <c r="AQ96" t="s">
        <v>175</v>
      </c>
      <c r="AR96" t="s">
        <v>175</v>
      </c>
      <c r="AS96" t="s">
        <v>175</v>
      </c>
      <c r="AT96" t="s">
        <v>175</v>
      </c>
      <c r="AU96" t="s">
        <v>175</v>
      </c>
      <c r="AV96" t="s">
        <v>175</v>
      </c>
      <c r="AW96" t="s">
        <v>175</v>
      </c>
      <c r="AX96" t="s">
        <v>175</v>
      </c>
      <c r="AY96" t="s">
        <v>175</v>
      </c>
      <c r="AZ96" t="s">
        <v>175</v>
      </c>
      <c r="BA96" s="50" t="s">
        <v>175</v>
      </c>
      <c r="BB96" t="s">
        <v>175</v>
      </c>
      <c r="BC96" t="s">
        <v>175</v>
      </c>
      <c r="BD96" t="s">
        <v>175</v>
      </c>
      <c r="BE96" t="s">
        <v>175</v>
      </c>
      <c r="BF96" t="s">
        <v>175</v>
      </c>
      <c r="BG96" t="s">
        <v>175</v>
      </c>
      <c r="BH96" t="s">
        <v>175</v>
      </c>
      <c r="BI96" t="s">
        <v>175</v>
      </c>
      <c r="BJ96" t="s">
        <v>175</v>
      </c>
      <c r="BK96" t="s">
        <v>175</v>
      </c>
      <c r="BL96" t="s">
        <v>175</v>
      </c>
      <c r="BM96" t="s">
        <v>175</v>
      </c>
      <c r="BN96" t="s">
        <v>175</v>
      </c>
      <c r="BO96" t="s">
        <v>175</v>
      </c>
      <c r="BP96" t="s">
        <v>175</v>
      </c>
      <c r="BQ96" s="50" t="str">
        <f>CONCATENATE(C96&amp;" "&amp;BR96&amp;"n ",E96,F96,G96,H96,I96,J96,K96,L96,M96,N96,O96,P96,Q96,R96)</f>
        <v>Dim Uni 2n 00 2n 00xxxxxxxxxxxx</v>
      </c>
      <c r="BR96">
        <f>MATCH("x",E96:BB96,0)-1</f>
        <v>2</v>
      </c>
      <c r="BS96" t="str">
        <f>"Dim"&amp;BR96</f>
        <v>Dim2</v>
      </c>
    </row>
    <row r="97" spans="1:71">
      <c r="A97" t="s">
        <v>203</v>
      </c>
      <c r="B97" t="s">
        <v>200</v>
      </c>
      <c r="C97" s="15" t="s">
        <v>334</v>
      </c>
      <c r="E97">
        <v>0</v>
      </c>
      <c r="F97">
        <v>1</v>
      </c>
      <c r="G97">
        <v>-1</v>
      </c>
      <c r="H97">
        <v>0</v>
      </c>
      <c r="I97" t="s">
        <v>175</v>
      </c>
      <c r="J97" t="s">
        <v>175</v>
      </c>
      <c r="K97" t="s">
        <v>175</v>
      </c>
      <c r="L97" t="s">
        <v>175</v>
      </c>
      <c r="M97" t="s">
        <v>175</v>
      </c>
      <c r="N97" t="s">
        <v>175</v>
      </c>
      <c r="O97" t="s">
        <v>175</v>
      </c>
      <c r="P97" t="s">
        <v>175</v>
      </c>
      <c r="Q97" t="s">
        <v>175</v>
      </c>
      <c r="R97" t="s">
        <v>175</v>
      </c>
      <c r="S97" t="s">
        <v>175</v>
      </c>
      <c r="T97" t="s">
        <v>175</v>
      </c>
      <c r="U97" s="50" t="s">
        <v>175</v>
      </c>
      <c r="V97" t="s">
        <v>175</v>
      </c>
      <c r="W97" t="s">
        <v>175</v>
      </c>
      <c r="X97" t="s">
        <v>175</v>
      </c>
      <c r="Y97" t="s">
        <v>175</v>
      </c>
      <c r="Z97" t="s">
        <v>175</v>
      </c>
      <c r="AA97" t="s">
        <v>175</v>
      </c>
      <c r="AB97" t="s">
        <v>175</v>
      </c>
      <c r="AC97" t="s">
        <v>175</v>
      </c>
      <c r="AD97" t="s">
        <v>175</v>
      </c>
      <c r="AE97" t="s">
        <v>175</v>
      </c>
      <c r="AF97" t="s">
        <v>175</v>
      </c>
      <c r="AG97" t="s">
        <v>175</v>
      </c>
      <c r="AH97" t="s">
        <v>175</v>
      </c>
      <c r="AI97" t="s">
        <v>175</v>
      </c>
      <c r="AJ97" t="s">
        <v>175</v>
      </c>
      <c r="AK97" s="50" t="s">
        <v>175</v>
      </c>
      <c r="AL97" t="s">
        <v>175</v>
      </c>
      <c r="AM97" t="s">
        <v>175</v>
      </c>
      <c r="AN97" t="s">
        <v>175</v>
      </c>
      <c r="AO97" t="s">
        <v>175</v>
      </c>
      <c r="AP97" t="s">
        <v>175</v>
      </c>
      <c r="AQ97" t="s">
        <v>175</v>
      </c>
      <c r="AR97" t="s">
        <v>175</v>
      </c>
      <c r="AS97" t="s">
        <v>175</v>
      </c>
      <c r="AT97" t="s">
        <v>175</v>
      </c>
      <c r="AU97" t="s">
        <v>175</v>
      </c>
      <c r="AV97" t="s">
        <v>175</v>
      </c>
      <c r="AW97" t="s">
        <v>175</v>
      </c>
      <c r="AX97" t="s">
        <v>175</v>
      </c>
      <c r="AY97" t="s">
        <v>175</v>
      </c>
      <c r="AZ97" t="s">
        <v>175</v>
      </c>
      <c r="BA97" s="50" t="s">
        <v>175</v>
      </c>
      <c r="BB97" t="s">
        <v>175</v>
      </c>
      <c r="BC97" t="s">
        <v>175</v>
      </c>
      <c r="BD97" t="s">
        <v>175</v>
      </c>
      <c r="BE97" t="s">
        <v>175</v>
      </c>
      <c r="BF97" t="s">
        <v>175</v>
      </c>
      <c r="BG97" t="s">
        <v>175</v>
      </c>
      <c r="BH97" t="s">
        <v>175</v>
      </c>
      <c r="BI97" t="s">
        <v>175</v>
      </c>
      <c r="BJ97" t="s">
        <v>175</v>
      </c>
      <c r="BK97" t="s">
        <v>175</v>
      </c>
      <c r="BL97" t="s">
        <v>175</v>
      </c>
      <c r="BM97" t="s">
        <v>175</v>
      </c>
      <c r="BN97" t="s">
        <v>175</v>
      </c>
      <c r="BO97" t="s">
        <v>175</v>
      </c>
      <c r="BP97" t="s">
        <v>175</v>
      </c>
      <c r="BQ97" s="50" t="str">
        <f>CONCATENATE(C97&amp;" "&amp;BR97&amp;"n ",E97,F97,G97,H97,I97,J97,K97,L97,M97,N97,O97,P97,Q97,R97)</f>
        <v>Dim Uni 4n 01-10 4n 01-10xxxxxxxxxx</v>
      </c>
      <c r="BR97">
        <f t="shared" ref="BR97:BR160" si="3865">MATCH("x",E97:BB97,0)-1</f>
        <v>4</v>
      </c>
      <c r="BS97" t="str">
        <f t="shared" ref="BS97:BS160" si="3866">"Dim"&amp;BR97</f>
        <v>Dim4</v>
      </c>
    </row>
    <row r="98" spans="1:71">
      <c r="A98" t="s">
        <v>203</v>
      </c>
      <c r="B98" t="s">
        <v>200</v>
      </c>
      <c r="C98" s="16" t="s">
        <v>335</v>
      </c>
      <c r="E98">
        <v>0</v>
      </c>
      <c r="F98">
        <v>-1</v>
      </c>
      <c r="G98">
        <v>1</v>
      </c>
      <c r="H98">
        <v>0</v>
      </c>
      <c r="I98" t="s">
        <v>175</v>
      </c>
      <c r="J98" t="s">
        <v>175</v>
      </c>
      <c r="K98" t="s">
        <v>175</v>
      </c>
      <c r="L98" t="s">
        <v>175</v>
      </c>
      <c r="M98" t="s">
        <v>175</v>
      </c>
      <c r="N98" t="s">
        <v>175</v>
      </c>
      <c r="O98" t="s">
        <v>175</v>
      </c>
      <c r="P98" t="s">
        <v>175</v>
      </c>
      <c r="Q98" t="s">
        <v>175</v>
      </c>
      <c r="R98" t="s">
        <v>175</v>
      </c>
      <c r="S98" t="s">
        <v>175</v>
      </c>
      <c r="T98" t="s">
        <v>175</v>
      </c>
      <c r="U98" s="50" t="s">
        <v>175</v>
      </c>
      <c r="V98" t="s">
        <v>175</v>
      </c>
      <c r="W98" t="s">
        <v>175</v>
      </c>
      <c r="X98" t="s">
        <v>175</v>
      </c>
      <c r="Y98" t="s">
        <v>175</v>
      </c>
      <c r="Z98" t="s">
        <v>175</v>
      </c>
      <c r="AA98" t="s">
        <v>175</v>
      </c>
      <c r="AB98" t="s">
        <v>175</v>
      </c>
      <c r="AC98" t="s">
        <v>175</v>
      </c>
      <c r="AD98" t="s">
        <v>175</v>
      </c>
      <c r="AE98" t="s">
        <v>175</v>
      </c>
      <c r="AF98" t="s">
        <v>175</v>
      </c>
      <c r="AG98" t="s">
        <v>175</v>
      </c>
      <c r="AH98" t="s">
        <v>175</v>
      </c>
      <c r="AI98" t="s">
        <v>175</v>
      </c>
      <c r="AJ98" t="s">
        <v>175</v>
      </c>
      <c r="AK98" s="50" t="s">
        <v>175</v>
      </c>
      <c r="AL98" t="s">
        <v>175</v>
      </c>
      <c r="AM98" t="s">
        <v>175</v>
      </c>
      <c r="AN98" t="s">
        <v>175</v>
      </c>
      <c r="AO98" t="s">
        <v>175</v>
      </c>
      <c r="AP98" t="s">
        <v>175</v>
      </c>
      <c r="AQ98" t="s">
        <v>175</v>
      </c>
      <c r="AR98" t="s">
        <v>175</v>
      </c>
      <c r="AS98" t="s">
        <v>175</v>
      </c>
      <c r="AT98" t="s">
        <v>175</v>
      </c>
      <c r="AU98" t="s">
        <v>175</v>
      </c>
      <c r="AV98" t="s">
        <v>175</v>
      </c>
      <c r="AW98" t="s">
        <v>175</v>
      </c>
      <c r="AX98" t="s">
        <v>175</v>
      </c>
      <c r="AY98" t="s">
        <v>175</v>
      </c>
      <c r="AZ98" t="s">
        <v>175</v>
      </c>
      <c r="BA98" s="50" t="s">
        <v>175</v>
      </c>
      <c r="BB98" t="s">
        <v>175</v>
      </c>
      <c r="BC98" t="s">
        <v>175</v>
      </c>
      <c r="BD98" t="s">
        <v>175</v>
      </c>
      <c r="BE98" t="s">
        <v>175</v>
      </c>
      <c r="BF98" t="s">
        <v>175</v>
      </c>
      <c r="BG98" t="s">
        <v>175</v>
      </c>
      <c r="BH98" t="s">
        <v>175</v>
      </c>
      <c r="BI98" t="s">
        <v>175</v>
      </c>
      <c r="BJ98" t="s">
        <v>175</v>
      </c>
      <c r="BK98" t="s">
        <v>175</v>
      </c>
      <c r="BL98" t="s">
        <v>175</v>
      </c>
      <c r="BM98" t="s">
        <v>175</v>
      </c>
      <c r="BN98" t="s">
        <v>175</v>
      </c>
      <c r="BO98" t="s">
        <v>175</v>
      </c>
      <c r="BP98" t="s">
        <v>175</v>
      </c>
      <c r="BQ98" s="50" t="str">
        <f>CONCATENATE(C98&amp;" "&amp;BR98&amp;"n ",E98,F98,G98,H98,I98,J98,K98,L98,M98,N98,O98,P98,Q98,R98)</f>
        <v>Dim Uni 4n 0-110 4n 0-110xxxxxxxxxx</v>
      </c>
      <c r="BR98">
        <f t="shared" si="3865"/>
        <v>4</v>
      </c>
      <c r="BS98" t="str">
        <f t="shared" si="3866"/>
        <v>Dim4</v>
      </c>
    </row>
    <row r="99" spans="1:71">
      <c r="A99" t="s">
        <v>203</v>
      </c>
      <c r="B99" t="s">
        <v>200</v>
      </c>
      <c r="C99" s="16" t="s">
        <v>336</v>
      </c>
      <c r="E99">
        <v>0</v>
      </c>
      <c r="F99">
        <v>-2</v>
      </c>
      <c r="G99">
        <v>-1</v>
      </c>
      <c r="H99">
        <v>0</v>
      </c>
      <c r="I99" t="s">
        <v>175</v>
      </c>
      <c r="J99" t="s">
        <v>175</v>
      </c>
      <c r="K99" t="s">
        <v>175</v>
      </c>
      <c r="L99" t="s">
        <v>175</v>
      </c>
      <c r="M99" t="s">
        <v>175</v>
      </c>
      <c r="N99" t="s">
        <v>175</v>
      </c>
      <c r="O99" t="s">
        <v>175</v>
      </c>
      <c r="P99" t="s">
        <v>175</v>
      </c>
      <c r="Q99" t="s">
        <v>175</v>
      </c>
      <c r="R99" t="s">
        <v>175</v>
      </c>
      <c r="S99" t="s">
        <v>175</v>
      </c>
      <c r="T99" t="s">
        <v>175</v>
      </c>
      <c r="U99" s="50" t="s">
        <v>175</v>
      </c>
      <c r="V99" t="s">
        <v>175</v>
      </c>
      <c r="W99" t="s">
        <v>175</v>
      </c>
      <c r="X99" t="s">
        <v>175</v>
      </c>
      <c r="Y99" t="s">
        <v>175</v>
      </c>
      <c r="Z99" t="s">
        <v>175</v>
      </c>
      <c r="AA99" t="s">
        <v>175</v>
      </c>
      <c r="AB99" t="s">
        <v>175</v>
      </c>
      <c r="AC99" t="s">
        <v>175</v>
      </c>
      <c r="AD99" t="s">
        <v>175</v>
      </c>
      <c r="AE99" t="s">
        <v>175</v>
      </c>
      <c r="AF99" t="s">
        <v>175</v>
      </c>
      <c r="AG99" t="s">
        <v>175</v>
      </c>
      <c r="AH99" t="s">
        <v>175</v>
      </c>
      <c r="AI99" t="s">
        <v>175</v>
      </c>
      <c r="AJ99" t="s">
        <v>175</v>
      </c>
      <c r="AK99" s="50" t="s">
        <v>175</v>
      </c>
      <c r="AL99" t="s">
        <v>175</v>
      </c>
      <c r="AM99" t="s">
        <v>175</v>
      </c>
      <c r="AN99" t="s">
        <v>175</v>
      </c>
      <c r="AO99" t="s">
        <v>175</v>
      </c>
      <c r="AP99" t="s">
        <v>175</v>
      </c>
      <c r="AQ99" t="s">
        <v>175</v>
      </c>
      <c r="AR99" t="s">
        <v>175</v>
      </c>
      <c r="AS99" t="s">
        <v>175</v>
      </c>
      <c r="AT99" t="s">
        <v>175</v>
      </c>
      <c r="AU99" t="s">
        <v>175</v>
      </c>
      <c r="AV99" t="s">
        <v>175</v>
      </c>
      <c r="AW99" t="s">
        <v>175</v>
      </c>
      <c r="AX99" t="s">
        <v>175</v>
      </c>
      <c r="AY99" t="s">
        <v>175</v>
      </c>
      <c r="AZ99" t="s">
        <v>175</v>
      </c>
      <c r="BA99" s="50" t="s">
        <v>175</v>
      </c>
      <c r="BB99" t="s">
        <v>175</v>
      </c>
      <c r="BC99" t="s">
        <v>175</v>
      </c>
      <c r="BD99" t="s">
        <v>175</v>
      </c>
      <c r="BE99" t="s">
        <v>175</v>
      </c>
      <c r="BF99" t="s">
        <v>175</v>
      </c>
      <c r="BG99" t="s">
        <v>175</v>
      </c>
      <c r="BH99" t="s">
        <v>175</v>
      </c>
      <c r="BI99" t="s">
        <v>175</v>
      </c>
      <c r="BJ99" t="s">
        <v>175</v>
      </c>
      <c r="BK99" t="s">
        <v>175</v>
      </c>
      <c r="BL99" t="s">
        <v>175</v>
      </c>
      <c r="BM99" t="s">
        <v>175</v>
      </c>
      <c r="BN99" t="s">
        <v>175</v>
      </c>
      <c r="BO99" t="s">
        <v>175</v>
      </c>
      <c r="BP99" t="s">
        <v>175</v>
      </c>
      <c r="BQ99" s="50" t="str">
        <f>CONCATENATE(C99&amp;" "&amp;BR99&amp;"n ",E99,F99,G99,H99,I99,J99,K99,L99,M99,N99,O99,P99,Q99,R99)</f>
        <v>Dim Uni 4n 0-2-10 4n 0-2-10xxxxxxxxxx</v>
      </c>
      <c r="BR99">
        <f t="shared" si="3865"/>
        <v>4</v>
      </c>
      <c r="BS99" t="str">
        <f t="shared" si="3866"/>
        <v>Dim4</v>
      </c>
    </row>
    <row r="100" spans="1:71">
      <c r="A100" t="s">
        <v>203</v>
      </c>
      <c r="B100" t="s">
        <v>200</v>
      </c>
      <c r="C100" s="17" t="s">
        <v>337</v>
      </c>
      <c r="E100">
        <v>0</v>
      </c>
      <c r="F100">
        <v>2</v>
      </c>
      <c r="G100">
        <v>1</v>
      </c>
      <c r="H100">
        <v>0</v>
      </c>
      <c r="I100" t="s">
        <v>175</v>
      </c>
      <c r="J100" t="s">
        <v>175</v>
      </c>
      <c r="K100" t="s">
        <v>175</v>
      </c>
      <c r="L100" t="s">
        <v>175</v>
      </c>
      <c r="M100" t="s">
        <v>175</v>
      </c>
      <c r="N100" t="s">
        <v>175</v>
      </c>
      <c r="O100" t="s">
        <v>175</v>
      </c>
      <c r="P100" t="s">
        <v>175</v>
      </c>
      <c r="Q100" t="s">
        <v>175</v>
      </c>
      <c r="R100" t="s">
        <v>175</v>
      </c>
      <c r="S100" t="s">
        <v>175</v>
      </c>
      <c r="T100" t="s">
        <v>175</v>
      </c>
      <c r="U100" s="50" t="s">
        <v>175</v>
      </c>
      <c r="V100" t="s">
        <v>175</v>
      </c>
      <c r="W100" t="s">
        <v>175</v>
      </c>
      <c r="X100" t="s">
        <v>175</v>
      </c>
      <c r="Y100" t="s">
        <v>175</v>
      </c>
      <c r="Z100" t="s">
        <v>175</v>
      </c>
      <c r="AA100" t="s">
        <v>175</v>
      </c>
      <c r="AB100" t="s">
        <v>175</v>
      </c>
      <c r="AC100" t="s">
        <v>175</v>
      </c>
      <c r="AD100" t="s">
        <v>175</v>
      </c>
      <c r="AE100" t="s">
        <v>175</v>
      </c>
      <c r="AF100" t="s">
        <v>175</v>
      </c>
      <c r="AG100" t="s">
        <v>175</v>
      </c>
      <c r="AH100" t="s">
        <v>175</v>
      </c>
      <c r="AI100" t="s">
        <v>175</v>
      </c>
      <c r="AJ100" t="s">
        <v>175</v>
      </c>
      <c r="AK100" s="50" t="s">
        <v>175</v>
      </c>
      <c r="AL100" t="s">
        <v>175</v>
      </c>
      <c r="AM100" t="s">
        <v>175</v>
      </c>
      <c r="AN100" t="s">
        <v>175</v>
      </c>
      <c r="AO100" t="s">
        <v>175</v>
      </c>
      <c r="AP100" t="s">
        <v>175</v>
      </c>
      <c r="AQ100" t="s">
        <v>175</v>
      </c>
      <c r="AR100" t="s">
        <v>175</v>
      </c>
      <c r="AS100" t="s">
        <v>175</v>
      </c>
      <c r="AT100" t="s">
        <v>175</v>
      </c>
      <c r="AU100" t="s">
        <v>175</v>
      </c>
      <c r="AV100" t="s">
        <v>175</v>
      </c>
      <c r="AW100" t="s">
        <v>175</v>
      </c>
      <c r="AX100" t="s">
        <v>175</v>
      </c>
      <c r="AY100" t="s">
        <v>175</v>
      </c>
      <c r="AZ100" t="s">
        <v>175</v>
      </c>
      <c r="BA100" s="50" t="s">
        <v>175</v>
      </c>
      <c r="BB100" t="s">
        <v>175</v>
      </c>
      <c r="BC100" t="s">
        <v>175</v>
      </c>
      <c r="BD100" t="s">
        <v>175</v>
      </c>
      <c r="BE100" t="s">
        <v>175</v>
      </c>
      <c r="BF100" t="s">
        <v>175</v>
      </c>
      <c r="BG100" t="s">
        <v>175</v>
      </c>
      <c r="BH100" t="s">
        <v>175</v>
      </c>
      <c r="BI100" t="s">
        <v>175</v>
      </c>
      <c r="BJ100" t="s">
        <v>175</v>
      </c>
      <c r="BK100" t="s">
        <v>175</v>
      </c>
      <c r="BL100" t="s">
        <v>175</v>
      </c>
      <c r="BM100" t="s">
        <v>175</v>
      </c>
      <c r="BN100" t="s">
        <v>175</v>
      </c>
      <c r="BO100" t="s">
        <v>175</v>
      </c>
      <c r="BP100" t="s">
        <v>175</v>
      </c>
      <c r="BQ100" s="50" t="str">
        <f>CONCATENATE(C100&amp;" "&amp;BR100&amp;"n ",E100,F100,G100,H100,I100,J100,K100,L100,M100,N100,O100,P100,Q100,R100)</f>
        <v>Dim Uni 4n 0210 4n 0210xxxxxxxxxx</v>
      </c>
      <c r="BR100">
        <f t="shared" si="3865"/>
        <v>4</v>
      </c>
      <c r="BS100" t="str">
        <f t="shared" si="3866"/>
        <v>Dim4</v>
      </c>
    </row>
    <row r="101" spans="1:71">
      <c r="A101" t="s">
        <v>205</v>
      </c>
      <c r="B101" t="s">
        <v>200</v>
      </c>
      <c r="C101" s="13" t="s">
        <v>338</v>
      </c>
      <c r="E101">
        <v>0</v>
      </c>
      <c r="F101">
        <v>-1</v>
      </c>
      <c r="G101">
        <v>0</v>
      </c>
      <c r="H101">
        <v>1</v>
      </c>
      <c r="I101">
        <v>0</v>
      </c>
      <c r="J101" t="s">
        <v>175</v>
      </c>
      <c r="K101" t="s">
        <v>175</v>
      </c>
      <c r="L101" t="s">
        <v>175</v>
      </c>
      <c r="M101" t="s">
        <v>175</v>
      </c>
      <c r="N101" t="s">
        <v>175</v>
      </c>
      <c r="O101" t="s">
        <v>175</v>
      </c>
      <c r="P101" t="s">
        <v>175</v>
      </c>
      <c r="Q101" t="s">
        <v>175</v>
      </c>
      <c r="R101" t="s">
        <v>175</v>
      </c>
      <c r="S101" t="s">
        <v>175</v>
      </c>
      <c r="T101" t="s">
        <v>175</v>
      </c>
      <c r="U101" s="50" t="s">
        <v>175</v>
      </c>
      <c r="V101" t="s">
        <v>175</v>
      </c>
      <c r="W101" t="s">
        <v>175</v>
      </c>
      <c r="X101" t="s">
        <v>175</v>
      </c>
      <c r="Y101" t="s">
        <v>175</v>
      </c>
      <c r="Z101" t="s">
        <v>175</v>
      </c>
      <c r="AA101" t="s">
        <v>175</v>
      </c>
      <c r="AB101" t="s">
        <v>175</v>
      </c>
      <c r="AC101" t="s">
        <v>175</v>
      </c>
      <c r="AD101" t="s">
        <v>175</v>
      </c>
      <c r="AE101" t="s">
        <v>175</v>
      </c>
      <c r="AF101" t="s">
        <v>175</v>
      </c>
      <c r="AG101" t="s">
        <v>175</v>
      </c>
      <c r="AH101" t="s">
        <v>175</v>
      </c>
      <c r="AI101" t="s">
        <v>175</v>
      </c>
      <c r="AJ101" t="s">
        <v>175</v>
      </c>
      <c r="AK101" s="50" t="s">
        <v>175</v>
      </c>
      <c r="AL101" t="s">
        <v>175</v>
      </c>
      <c r="AM101" t="s">
        <v>175</v>
      </c>
      <c r="AN101" t="s">
        <v>175</v>
      </c>
      <c r="AO101" t="s">
        <v>175</v>
      </c>
      <c r="AP101" t="s">
        <v>175</v>
      </c>
      <c r="AQ101" t="s">
        <v>175</v>
      </c>
      <c r="AR101" t="s">
        <v>175</v>
      </c>
      <c r="AS101" t="s">
        <v>175</v>
      </c>
      <c r="AT101" t="s">
        <v>175</v>
      </c>
      <c r="AU101" t="s">
        <v>175</v>
      </c>
      <c r="AV101" t="s">
        <v>175</v>
      </c>
      <c r="AW101" t="s">
        <v>175</v>
      </c>
      <c r="AX101" t="s">
        <v>175</v>
      </c>
      <c r="AY101" t="s">
        <v>175</v>
      </c>
      <c r="AZ101" t="s">
        <v>175</v>
      </c>
      <c r="BA101" s="50" t="s">
        <v>175</v>
      </c>
      <c r="BB101" t="s">
        <v>175</v>
      </c>
      <c r="BC101" t="s">
        <v>175</v>
      </c>
      <c r="BD101" t="s">
        <v>175</v>
      </c>
      <c r="BE101" t="s">
        <v>175</v>
      </c>
      <c r="BF101" t="s">
        <v>175</v>
      </c>
      <c r="BG101" t="s">
        <v>175</v>
      </c>
      <c r="BH101" t="s">
        <v>175</v>
      </c>
      <c r="BI101" t="s">
        <v>175</v>
      </c>
      <c r="BJ101" t="s">
        <v>175</v>
      </c>
      <c r="BK101" t="s">
        <v>175</v>
      </c>
      <c r="BL101" t="s">
        <v>175</v>
      </c>
      <c r="BM101" t="s">
        <v>175</v>
      </c>
      <c r="BN101" t="s">
        <v>175</v>
      </c>
      <c r="BO101" t="s">
        <v>175</v>
      </c>
      <c r="BP101" t="s">
        <v>175</v>
      </c>
      <c r="BQ101" s="50" t="str">
        <f>CONCATENATE(C101&amp;" "&amp;BR101&amp;"n ",E101,F101,G101,H101,I101,J101,K101,L101,M101,N101,O101,P101,Q101,R101)</f>
        <v>Dim Uni 5n 0-1010 5n 0-1010xxxxxxxxx</v>
      </c>
      <c r="BR101">
        <f t="shared" si="3865"/>
        <v>5</v>
      </c>
      <c r="BS101" t="str">
        <f t="shared" si="3866"/>
        <v>Dim5</v>
      </c>
    </row>
    <row r="102" spans="1:71">
      <c r="A102" t="s">
        <v>205</v>
      </c>
      <c r="B102" t="s">
        <v>200</v>
      </c>
      <c r="C102" s="13" t="s">
        <v>339</v>
      </c>
      <c r="E102">
        <v>0</v>
      </c>
      <c r="F102">
        <v>1</v>
      </c>
      <c r="G102">
        <v>0</v>
      </c>
      <c r="H102">
        <v>-1</v>
      </c>
      <c r="I102">
        <v>0</v>
      </c>
      <c r="J102" t="s">
        <v>175</v>
      </c>
      <c r="K102" t="s">
        <v>175</v>
      </c>
      <c r="L102" t="s">
        <v>175</v>
      </c>
      <c r="M102" t="s">
        <v>175</v>
      </c>
      <c r="N102" t="s">
        <v>175</v>
      </c>
      <c r="O102" t="s">
        <v>175</v>
      </c>
      <c r="P102" t="s">
        <v>175</v>
      </c>
      <c r="Q102" t="s">
        <v>175</v>
      </c>
      <c r="R102" t="s">
        <v>175</v>
      </c>
      <c r="S102" t="s">
        <v>175</v>
      </c>
      <c r="T102" t="s">
        <v>175</v>
      </c>
      <c r="U102" s="50" t="s">
        <v>175</v>
      </c>
      <c r="V102" t="s">
        <v>175</v>
      </c>
      <c r="W102" t="s">
        <v>175</v>
      </c>
      <c r="X102" t="s">
        <v>175</v>
      </c>
      <c r="Y102" t="s">
        <v>175</v>
      </c>
      <c r="Z102" t="s">
        <v>175</v>
      </c>
      <c r="AA102" t="s">
        <v>175</v>
      </c>
      <c r="AB102" t="s">
        <v>175</v>
      </c>
      <c r="AC102" t="s">
        <v>175</v>
      </c>
      <c r="AD102" t="s">
        <v>175</v>
      </c>
      <c r="AE102" t="s">
        <v>175</v>
      </c>
      <c r="AF102" t="s">
        <v>175</v>
      </c>
      <c r="AG102" t="s">
        <v>175</v>
      </c>
      <c r="AH102" t="s">
        <v>175</v>
      </c>
      <c r="AI102" t="s">
        <v>175</v>
      </c>
      <c r="AJ102" t="s">
        <v>175</v>
      </c>
      <c r="AK102" s="50" t="s">
        <v>175</v>
      </c>
      <c r="AL102" t="s">
        <v>175</v>
      </c>
      <c r="AM102" t="s">
        <v>175</v>
      </c>
      <c r="AN102" t="s">
        <v>175</v>
      </c>
      <c r="AO102" t="s">
        <v>175</v>
      </c>
      <c r="AP102" t="s">
        <v>175</v>
      </c>
      <c r="AQ102" t="s">
        <v>175</v>
      </c>
      <c r="AR102" t="s">
        <v>175</v>
      </c>
      <c r="AS102" t="s">
        <v>175</v>
      </c>
      <c r="AT102" t="s">
        <v>175</v>
      </c>
      <c r="AU102" t="s">
        <v>175</v>
      </c>
      <c r="AV102" t="s">
        <v>175</v>
      </c>
      <c r="AW102" t="s">
        <v>175</v>
      </c>
      <c r="AX102" t="s">
        <v>175</v>
      </c>
      <c r="AY102" t="s">
        <v>175</v>
      </c>
      <c r="AZ102" t="s">
        <v>175</v>
      </c>
      <c r="BA102" s="50" t="s">
        <v>175</v>
      </c>
      <c r="BB102" t="s">
        <v>175</v>
      </c>
      <c r="BC102" t="s">
        <v>175</v>
      </c>
      <c r="BD102" t="s">
        <v>175</v>
      </c>
      <c r="BE102" t="s">
        <v>175</v>
      </c>
      <c r="BF102" t="s">
        <v>175</v>
      </c>
      <c r="BG102" t="s">
        <v>175</v>
      </c>
      <c r="BH102" t="s">
        <v>175</v>
      </c>
      <c r="BI102" t="s">
        <v>175</v>
      </c>
      <c r="BJ102" t="s">
        <v>175</v>
      </c>
      <c r="BK102" t="s">
        <v>175</v>
      </c>
      <c r="BL102" t="s">
        <v>175</v>
      </c>
      <c r="BM102" t="s">
        <v>175</v>
      </c>
      <c r="BN102" t="s">
        <v>175</v>
      </c>
      <c r="BO102" t="s">
        <v>175</v>
      </c>
      <c r="BP102" t="s">
        <v>175</v>
      </c>
      <c r="BQ102" s="50" t="str">
        <f>CONCATENATE(C102&amp;" "&amp;BR102&amp;"n ",E102,F102,G102,H102,I102,J102,K102,L102,M102,N102,O102,P102,Q102,R102)</f>
        <v>Dim Uni 5n 010-10 5n 010-10xxxxxxxxx</v>
      </c>
      <c r="BR102">
        <f t="shared" si="3865"/>
        <v>5</v>
      </c>
      <c r="BS102" t="str">
        <f t="shared" si="3866"/>
        <v>Dim5</v>
      </c>
    </row>
    <row r="103" spans="1:71">
      <c r="A103" t="s">
        <v>205</v>
      </c>
      <c r="B103" t="s">
        <v>200</v>
      </c>
      <c r="C103" s="13" t="s">
        <v>340</v>
      </c>
      <c r="E103">
        <v>0</v>
      </c>
      <c r="F103">
        <v>-3</v>
      </c>
      <c r="G103">
        <v>-2</v>
      </c>
      <c r="H103">
        <v>-1</v>
      </c>
      <c r="I103">
        <v>0</v>
      </c>
      <c r="J103" t="s">
        <v>175</v>
      </c>
      <c r="K103" t="s">
        <v>175</v>
      </c>
      <c r="L103" t="s">
        <v>175</v>
      </c>
      <c r="M103" t="s">
        <v>175</v>
      </c>
      <c r="N103" t="s">
        <v>175</v>
      </c>
      <c r="O103" t="s">
        <v>175</v>
      </c>
      <c r="P103" t="s">
        <v>175</v>
      </c>
      <c r="Q103" t="s">
        <v>175</v>
      </c>
      <c r="R103" t="s">
        <v>175</v>
      </c>
      <c r="S103" t="s">
        <v>175</v>
      </c>
      <c r="T103" t="s">
        <v>175</v>
      </c>
      <c r="U103" s="50" t="s">
        <v>175</v>
      </c>
      <c r="V103" t="s">
        <v>175</v>
      </c>
      <c r="W103" t="s">
        <v>175</v>
      </c>
      <c r="X103" t="s">
        <v>175</v>
      </c>
      <c r="Y103" t="s">
        <v>175</v>
      </c>
      <c r="Z103" t="s">
        <v>175</v>
      </c>
      <c r="AA103" t="s">
        <v>175</v>
      </c>
      <c r="AB103" t="s">
        <v>175</v>
      </c>
      <c r="AC103" t="s">
        <v>175</v>
      </c>
      <c r="AD103" t="s">
        <v>175</v>
      </c>
      <c r="AE103" t="s">
        <v>175</v>
      </c>
      <c r="AF103" t="s">
        <v>175</v>
      </c>
      <c r="AG103" t="s">
        <v>175</v>
      </c>
      <c r="AH103" t="s">
        <v>175</v>
      </c>
      <c r="AI103" t="s">
        <v>175</v>
      </c>
      <c r="AJ103" t="s">
        <v>175</v>
      </c>
      <c r="AK103" s="50" t="s">
        <v>175</v>
      </c>
      <c r="AL103" t="s">
        <v>175</v>
      </c>
      <c r="AM103" t="s">
        <v>175</v>
      </c>
      <c r="AN103" t="s">
        <v>175</v>
      </c>
      <c r="AO103" t="s">
        <v>175</v>
      </c>
      <c r="AP103" t="s">
        <v>175</v>
      </c>
      <c r="AQ103" t="s">
        <v>175</v>
      </c>
      <c r="AR103" t="s">
        <v>175</v>
      </c>
      <c r="AS103" t="s">
        <v>175</v>
      </c>
      <c r="AT103" t="s">
        <v>175</v>
      </c>
      <c r="AU103" t="s">
        <v>175</v>
      </c>
      <c r="AV103" t="s">
        <v>175</v>
      </c>
      <c r="AW103" t="s">
        <v>175</v>
      </c>
      <c r="AX103" t="s">
        <v>175</v>
      </c>
      <c r="AY103" t="s">
        <v>175</v>
      </c>
      <c r="AZ103" t="s">
        <v>175</v>
      </c>
      <c r="BA103" s="50" t="s">
        <v>175</v>
      </c>
      <c r="BB103" t="s">
        <v>175</v>
      </c>
      <c r="BC103" t="s">
        <v>175</v>
      </c>
      <c r="BD103" t="s">
        <v>175</v>
      </c>
      <c r="BE103" t="s">
        <v>175</v>
      </c>
      <c r="BF103" t="s">
        <v>175</v>
      </c>
      <c r="BG103" t="s">
        <v>175</v>
      </c>
      <c r="BH103" t="s">
        <v>175</v>
      </c>
      <c r="BI103" t="s">
        <v>175</v>
      </c>
      <c r="BJ103" t="s">
        <v>175</v>
      </c>
      <c r="BK103" t="s">
        <v>175</v>
      </c>
      <c r="BL103" t="s">
        <v>175</v>
      </c>
      <c r="BM103" t="s">
        <v>175</v>
      </c>
      <c r="BN103" t="s">
        <v>175</v>
      </c>
      <c r="BO103" t="s">
        <v>175</v>
      </c>
      <c r="BP103" t="s">
        <v>175</v>
      </c>
      <c r="BQ103" s="50" t="str">
        <f>CONCATENATE(C103&amp;" "&amp;BR103&amp;"n ",E103,F103,G103,H103,I103,J103,K103,L103,M103,N103,O103,P103,Q103,R103)</f>
        <v>Dim Uni 5n 0-3-2-10 5n 0-3-2-10xxxxxxxxx</v>
      </c>
      <c r="BR103">
        <f t="shared" si="3865"/>
        <v>5</v>
      </c>
      <c r="BS103" t="str">
        <f t="shared" si="3866"/>
        <v>Dim5</v>
      </c>
    </row>
    <row r="104" spans="1:71">
      <c r="A104" t="s">
        <v>205</v>
      </c>
      <c r="B104" t="s">
        <v>200</v>
      </c>
      <c r="C104" s="13" t="s">
        <v>341</v>
      </c>
      <c r="E104">
        <v>0</v>
      </c>
      <c r="F104">
        <v>3</v>
      </c>
      <c r="G104">
        <v>2</v>
      </c>
      <c r="H104">
        <v>1</v>
      </c>
      <c r="I104">
        <v>0</v>
      </c>
      <c r="J104" t="s">
        <v>175</v>
      </c>
      <c r="K104" t="s">
        <v>175</v>
      </c>
      <c r="L104" t="s">
        <v>175</v>
      </c>
      <c r="M104" t="s">
        <v>175</v>
      </c>
      <c r="N104" t="s">
        <v>175</v>
      </c>
      <c r="O104" t="s">
        <v>175</v>
      </c>
      <c r="P104" t="s">
        <v>175</v>
      </c>
      <c r="Q104" t="s">
        <v>175</v>
      </c>
      <c r="R104" t="s">
        <v>175</v>
      </c>
      <c r="S104" t="s">
        <v>175</v>
      </c>
      <c r="T104" t="s">
        <v>175</v>
      </c>
      <c r="U104" s="50" t="s">
        <v>175</v>
      </c>
      <c r="V104" t="s">
        <v>175</v>
      </c>
      <c r="W104" t="s">
        <v>175</v>
      </c>
      <c r="X104" t="s">
        <v>175</v>
      </c>
      <c r="Y104" t="s">
        <v>175</v>
      </c>
      <c r="Z104" t="s">
        <v>175</v>
      </c>
      <c r="AA104" t="s">
        <v>175</v>
      </c>
      <c r="AB104" t="s">
        <v>175</v>
      </c>
      <c r="AC104" t="s">
        <v>175</v>
      </c>
      <c r="AD104" t="s">
        <v>175</v>
      </c>
      <c r="AE104" t="s">
        <v>175</v>
      </c>
      <c r="AF104" t="s">
        <v>175</v>
      </c>
      <c r="AG104" t="s">
        <v>175</v>
      </c>
      <c r="AH104" t="s">
        <v>175</v>
      </c>
      <c r="AI104" t="s">
        <v>175</v>
      </c>
      <c r="AJ104" t="s">
        <v>175</v>
      </c>
      <c r="AK104" s="50" t="s">
        <v>175</v>
      </c>
      <c r="AL104" t="s">
        <v>175</v>
      </c>
      <c r="AM104" t="s">
        <v>175</v>
      </c>
      <c r="AN104" t="s">
        <v>175</v>
      </c>
      <c r="AO104" t="s">
        <v>175</v>
      </c>
      <c r="AP104" t="s">
        <v>175</v>
      </c>
      <c r="AQ104" t="s">
        <v>175</v>
      </c>
      <c r="AR104" t="s">
        <v>175</v>
      </c>
      <c r="AS104" t="s">
        <v>175</v>
      </c>
      <c r="AT104" t="s">
        <v>175</v>
      </c>
      <c r="AU104" t="s">
        <v>175</v>
      </c>
      <c r="AV104" t="s">
        <v>175</v>
      </c>
      <c r="AW104" t="s">
        <v>175</v>
      </c>
      <c r="AX104" t="s">
        <v>175</v>
      </c>
      <c r="AY104" t="s">
        <v>175</v>
      </c>
      <c r="AZ104" t="s">
        <v>175</v>
      </c>
      <c r="BA104" s="50" t="s">
        <v>175</v>
      </c>
      <c r="BB104" t="s">
        <v>175</v>
      </c>
      <c r="BC104" t="s">
        <v>175</v>
      </c>
      <c r="BD104" t="s">
        <v>175</v>
      </c>
      <c r="BE104" t="s">
        <v>175</v>
      </c>
      <c r="BF104" t="s">
        <v>175</v>
      </c>
      <c r="BG104" t="s">
        <v>175</v>
      </c>
      <c r="BH104" t="s">
        <v>175</v>
      </c>
      <c r="BI104" t="s">
        <v>175</v>
      </c>
      <c r="BJ104" t="s">
        <v>175</v>
      </c>
      <c r="BK104" t="s">
        <v>175</v>
      </c>
      <c r="BL104" t="s">
        <v>175</v>
      </c>
      <c r="BM104" t="s">
        <v>175</v>
      </c>
      <c r="BN104" t="s">
        <v>175</v>
      </c>
      <c r="BO104" t="s">
        <v>175</v>
      </c>
      <c r="BP104" t="s">
        <v>175</v>
      </c>
      <c r="BQ104" s="50" t="str">
        <f>CONCATENATE(C104&amp;" "&amp;BR104&amp;"n ",E104,F104,G104,H104,I104,J104,K104,L104,M104,N104,O104,P104,Q104,R104)</f>
        <v>Dim Uni 5n 03210 5n 03210xxxxxxxxx</v>
      </c>
      <c r="BR104">
        <f t="shared" si="3865"/>
        <v>5</v>
      </c>
      <c r="BS104" t="str">
        <f t="shared" si="3866"/>
        <v>Dim5</v>
      </c>
    </row>
    <row r="105" spans="1:71">
      <c r="A105" t="s">
        <v>205</v>
      </c>
      <c r="B105" t="s">
        <v>200</v>
      </c>
      <c r="C105" s="13" t="s">
        <v>342</v>
      </c>
      <c r="E105">
        <v>0</v>
      </c>
      <c r="F105">
        <v>1</v>
      </c>
      <c r="G105">
        <v>2</v>
      </c>
      <c r="H105">
        <v>1</v>
      </c>
      <c r="I105">
        <v>0</v>
      </c>
      <c r="J105" t="s">
        <v>175</v>
      </c>
      <c r="K105" t="s">
        <v>175</v>
      </c>
      <c r="L105" t="s">
        <v>175</v>
      </c>
      <c r="M105" t="s">
        <v>175</v>
      </c>
      <c r="N105" t="s">
        <v>175</v>
      </c>
      <c r="O105" t="s">
        <v>175</v>
      </c>
      <c r="P105" t="s">
        <v>175</v>
      </c>
      <c r="Q105" t="s">
        <v>175</v>
      </c>
      <c r="R105" t="s">
        <v>175</v>
      </c>
      <c r="S105" t="s">
        <v>175</v>
      </c>
      <c r="T105" t="s">
        <v>175</v>
      </c>
      <c r="U105" s="50" t="s">
        <v>175</v>
      </c>
      <c r="V105" t="s">
        <v>175</v>
      </c>
      <c r="W105" t="s">
        <v>175</v>
      </c>
      <c r="X105" t="s">
        <v>175</v>
      </c>
      <c r="Y105" t="s">
        <v>175</v>
      </c>
      <c r="Z105" t="s">
        <v>175</v>
      </c>
      <c r="AA105" t="s">
        <v>175</v>
      </c>
      <c r="AB105" t="s">
        <v>175</v>
      </c>
      <c r="AC105" t="s">
        <v>175</v>
      </c>
      <c r="AD105" t="s">
        <v>175</v>
      </c>
      <c r="AE105" t="s">
        <v>175</v>
      </c>
      <c r="AF105" t="s">
        <v>175</v>
      </c>
      <c r="AG105" t="s">
        <v>175</v>
      </c>
      <c r="AH105" t="s">
        <v>175</v>
      </c>
      <c r="AI105" t="s">
        <v>175</v>
      </c>
      <c r="AJ105" t="s">
        <v>175</v>
      </c>
      <c r="AK105" s="50" t="s">
        <v>175</v>
      </c>
      <c r="AL105" t="s">
        <v>175</v>
      </c>
      <c r="AM105" t="s">
        <v>175</v>
      </c>
      <c r="AN105" t="s">
        <v>175</v>
      </c>
      <c r="AO105" t="s">
        <v>175</v>
      </c>
      <c r="AP105" t="s">
        <v>175</v>
      </c>
      <c r="AQ105" t="s">
        <v>175</v>
      </c>
      <c r="AR105" t="s">
        <v>175</v>
      </c>
      <c r="AS105" t="s">
        <v>175</v>
      </c>
      <c r="AT105" t="s">
        <v>175</v>
      </c>
      <c r="AU105" t="s">
        <v>175</v>
      </c>
      <c r="AV105" t="s">
        <v>175</v>
      </c>
      <c r="AW105" t="s">
        <v>175</v>
      </c>
      <c r="AX105" t="s">
        <v>175</v>
      </c>
      <c r="AY105" t="s">
        <v>175</v>
      </c>
      <c r="AZ105" t="s">
        <v>175</v>
      </c>
      <c r="BA105" s="50" t="s">
        <v>175</v>
      </c>
      <c r="BB105" t="s">
        <v>175</v>
      </c>
      <c r="BC105" t="s">
        <v>175</v>
      </c>
      <c r="BD105" t="s">
        <v>175</v>
      </c>
      <c r="BE105" t="s">
        <v>175</v>
      </c>
      <c r="BF105" t="s">
        <v>175</v>
      </c>
      <c r="BG105" t="s">
        <v>175</v>
      </c>
      <c r="BH105" t="s">
        <v>175</v>
      </c>
      <c r="BI105" t="s">
        <v>175</v>
      </c>
      <c r="BJ105" t="s">
        <v>175</v>
      </c>
      <c r="BK105" t="s">
        <v>175</v>
      </c>
      <c r="BL105" t="s">
        <v>175</v>
      </c>
      <c r="BM105" t="s">
        <v>175</v>
      </c>
      <c r="BN105" t="s">
        <v>175</v>
      </c>
      <c r="BO105" t="s">
        <v>175</v>
      </c>
      <c r="BP105" t="s">
        <v>175</v>
      </c>
      <c r="BQ105" s="50" t="str">
        <f>CONCATENATE(C105&amp;" "&amp;BR105&amp;"n ",E105,F105,G105,H105,I105,J105,K105,L105,M105,N105,O105,P105,Q105,R105)</f>
        <v>Dim Uni 5n 01210 5n 01210xxxxxxxxx</v>
      </c>
      <c r="BR105">
        <f t="shared" si="3865"/>
        <v>5</v>
      </c>
      <c r="BS105" t="str">
        <f t="shared" si="3866"/>
        <v>Dim5</v>
      </c>
    </row>
    <row r="106" spans="1:71">
      <c r="A106" t="s">
        <v>205</v>
      </c>
      <c r="B106" t="s">
        <v>200</v>
      </c>
      <c r="C106" s="13" t="s">
        <v>343</v>
      </c>
      <c r="E106">
        <v>0</v>
      </c>
      <c r="F106">
        <v>-1</v>
      </c>
      <c r="G106">
        <v>-2</v>
      </c>
      <c r="H106">
        <v>-1</v>
      </c>
      <c r="I106">
        <v>0</v>
      </c>
      <c r="J106" t="s">
        <v>175</v>
      </c>
      <c r="K106" t="s">
        <v>175</v>
      </c>
      <c r="L106" t="s">
        <v>175</v>
      </c>
      <c r="M106" t="s">
        <v>175</v>
      </c>
      <c r="N106" t="s">
        <v>175</v>
      </c>
      <c r="O106" t="s">
        <v>175</v>
      </c>
      <c r="P106" t="s">
        <v>175</v>
      </c>
      <c r="Q106" t="s">
        <v>175</v>
      </c>
      <c r="R106" t="s">
        <v>175</v>
      </c>
      <c r="S106" t="s">
        <v>175</v>
      </c>
      <c r="T106" t="s">
        <v>175</v>
      </c>
      <c r="U106" s="50" t="s">
        <v>175</v>
      </c>
      <c r="V106" t="s">
        <v>175</v>
      </c>
      <c r="W106" t="s">
        <v>175</v>
      </c>
      <c r="X106" t="s">
        <v>175</v>
      </c>
      <c r="Y106" t="s">
        <v>175</v>
      </c>
      <c r="Z106" t="s">
        <v>175</v>
      </c>
      <c r="AA106" t="s">
        <v>175</v>
      </c>
      <c r="AB106" t="s">
        <v>175</v>
      </c>
      <c r="AC106" t="s">
        <v>175</v>
      </c>
      <c r="AD106" t="s">
        <v>175</v>
      </c>
      <c r="AE106" t="s">
        <v>175</v>
      </c>
      <c r="AF106" t="s">
        <v>175</v>
      </c>
      <c r="AG106" t="s">
        <v>175</v>
      </c>
      <c r="AH106" t="s">
        <v>175</v>
      </c>
      <c r="AI106" t="s">
        <v>175</v>
      </c>
      <c r="AJ106" t="s">
        <v>175</v>
      </c>
      <c r="AK106" s="50" t="s">
        <v>175</v>
      </c>
      <c r="AL106" t="s">
        <v>175</v>
      </c>
      <c r="AM106" t="s">
        <v>175</v>
      </c>
      <c r="AN106" t="s">
        <v>175</v>
      </c>
      <c r="AO106" t="s">
        <v>175</v>
      </c>
      <c r="AP106" t="s">
        <v>175</v>
      </c>
      <c r="AQ106" t="s">
        <v>175</v>
      </c>
      <c r="AR106" t="s">
        <v>175</v>
      </c>
      <c r="AS106" t="s">
        <v>175</v>
      </c>
      <c r="AT106" t="s">
        <v>175</v>
      </c>
      <c r="AU106" t="s">
        <v>175</v>
      </c>
      <c r="AV106" t="s">
        <v>175</v>
      </c>
      <c r="AW106" t="s">
        <v>175</v>
      </c>
      <c r="AX106" t="s">
        <v>175</v>
      </c>
      <c r="AY106" t="s">
        <v>175</v>
      </c>
      <c r="AZ106" t="s">
        <v>175</v>
      </c>
      <c r="BA106" s="50" t="s">
        <v>175</v>
      </c>
      <c r="BB106" t="s">
        <v>175</v>
      </c>
      <c r="BC106" t="s">
        <v>175</v>
      </c>
      <c r="BD106" t="s">
        <v>175</v>
      </c>
      <c r="BE106" t="s">
        <v>175</v>
      </c>
      <c r="BF106" t="s">
        <v>175</v>
      </c>
      <c r="BG106" t="s">
        <v>175</v>
      </c>
      <c r="BH106" t="s">
        <v>175</v>
      </c>
      <c r="BI106" t="s">
        <v>175</v>
      </c>
      <c r="BJ106" t="s">
        <v>175</v>
      </c>
      <c r="BK106" t="s">
        <v>175</v>
      </c>
      <c r="BL106" t="s">
        <v>175</v>
      </c>
      <c r="BM106" t="s">
        <v>175</v>
      </c>
      <c r="BN106" t="s">
        <v>175</v>
      </c>
      <c r="BO106" t="s">
        <v>175</v>
      </c>
      <c r="BP106" t="s">
        <v>175</v>
      </c>
      <c r="BQ106" s="50" t="str">
        <f>CONCATENATE(C106&amp;" "&amp;BR106&amp;"n ",E106,F106,G106,H106,I106,J106,K106,L106,M106,N106,O106,P106,Q106,R106)</f>
        <v>Dim Uni 5n 0-1-2-10 5n 0-1-2-10xxxxxxxxx</v>
      </c>
      <c r="BR106">
        <f t="shared" si="3865"/>
        <v>5</v>
      </c>
      <c r="BS106" t="str">
        <f t="shared" si="3866"/>
        <v>Dim5</v>
      </c>
    </row>
    <row r="107" spans="1:71">
      <c r="A107" t="s">
        <v>205</v>
      </c>
      <c r="B107" t="s">
        <v>200</v>
      </c>
      <c r="C107" s="13" t="s">
        <v>339</v>
      </c>
      <c r="E107">
        <v>0</v>
      </c>
      <c r="F107">
        <v>1</v>
      </c>
      <c r="G107">
        <v>0</v>
      </c>
      <c r="H107">
        <v>-1</v>
      </c>
      <c r="I107">
        <v>0</v>
      </c>
      <c r="J107" t="s">
        <v>175</v>
      </c>
      <c r="K107" t="s">
        <v>175</v>
      </c>
      <c r="L107" t="s">
        <v>175</v>
      </c>
      <c r="M107" t="s">
        <v>175</v>
      </c>
      <c r="N107" t="s">
        <v>175</v>
      </c>
      <c r="O107" t="s">
        <v>175</v>
      </c>
      <c r="P107" t="s">
        <v>175</v>
      </c>
      <c r="Q107" t="s">
        <v>175</v>
      </c>
      <c r="R107" t="s">
        <v>175</v>
      </c>
      <c r="S107" t="s">
        <v>175</v>
      </c>
      <c r="T107" t="s">
        <v>175</v>
      </c>
      <c r="U107" s="50" t="s">
        <v>175</v>
      </c>
      <c r="V107" t="s">
        <v>175</v>
      </c>
      <c r="W107" t="s">
        <v>175</v>
      </c>
      <c r="X107" t="s">
        <v>175</v>
      </c>
      <c r="Y107" t="s">
        <v>175</v>
      </c>
      <c r="Z107" t="s">
        <v>175</v>
      </c>
      <c r="AA107" t="s">
        <v>175</v>
      </c>
      <c r="AB107" t="s">
        <v>175</v>
      </c>
      <c r="AC107" t="s">
        <v>175</v>
      </c>
      <c r="AD107" t="s">
        <v>175</v>
      </c>
      <c r="AE107" t="s">
        <v>175</v>
      </c>
      <c r="AF107" t="s">
        <v>175</v>
      </c>
      <c r="AG107" t="s">
        <v>175</v>
      </c>
      <c r="AH107" t="s">
        <v>175</v>
      </c>
      <c r="AI107" t="s">
        <v>175</v>
      </c>
      <c r="AJ107" t="s">
        <v>175</v>
      </c>
      <c r="AK107" s="50" t="s">
        <v>175</v>
      </c>
      <c r="AL107" t="s">
        <v>175</v>
      </c>
      <c r="AM107" t="s">
        <v>175</v>
      </c>
      <c r="AN107" t="s">
        <v>175</v>
      </c>
      <c r="AO107" t="s">
        <v>175</v>
      </c>
      <c r="AP107" t="s">
        <v>175</v>
      </c>
      <c r="AQ107" t="s">
        <v>175</v>
      </c>
      <c r="AR107" t="s">
        <v>175</v>
      </c>
      <c r="AS107" t="s">
        <v>175</v>
      </c>
      <c r="AT107" t="s">
        <v>175</v>
      </c>
      <c r="AU107" t="s">
        <v>175</v>
      </c>
      <c r="AV107" t="s">
        <v>175</v>
      </c>
      <c r="AW107" t="s">
        <v>175</v>
      </c>
      <c r="AX107" t="s">
        <v>175</v>
      </c>
      <c r="AY107" t="s">
        <v>175</v>
      </c>
      <c r="AZ107" t="s">
        <v>175</v>
      </c>
      <c r="BA107" s="50" t="s">
        <v>175</v>
      </c>
      <c r="BB107" t="s">
        <v>175</v>
      </c>
      <c r="BC107" t="s">
        <v>175</v>
      </c>
      <c r="BD107" t="s">
        <v>175</v>
      </c>
      <c r="BE107" t="s">
        <v>175</v>
      </c>
      <c r="BF107" t="s">
        <v>175</v>
      </c>
      <c r="BG107" t="s">
        <v>175</v>
      </c>
      <c r="BH107" t="s">
        <v>175</v>
      </c>
      <c r="BI107" t="s">
        <v>175</v>
      </c>
      <c r="BJ107" t="s">
        <v>175</v>
      </c>
      <c r="BK107" t="s">
        <v>175</v>
      </c>
      <c r="BL107" t="s">
        <v>175</v>
      </c>
      <c r="BM107" t="s">
        <v>175</v>
      </c>
      <c r="BN107" t="s">
        <v>175</v>
      </c>
      <c r="BO107" t="s">
        <v>175</v>
      </c>
      <c r="BP107" t="s">
        <v>175</v>
      </c>
      <c r="BQ107" s="50" t="str">
        <f>CONCATENATE(C107&amp;" "&amp;BR107&amp;"n ",E107,F107,G107,H107,I107,J107,K107,L107,M107,N107,O107,P107,Q107,R107)</f>
        <v>Dim Uni 5n 010-10 5n 010-10xxxxxxxxx</v>
      </c>
      <c r="BR107">
        <f t="shared" si="3865"/>
        <v>5</v>
      </c>
      <c r="BS107" t="str">
        <f t="shared" si="3866"/>
        <v>Dim5</v>
      </c>
    </row>
    <row r="108" spans="1:71">
      <c r="A108" t="s">
        <v>205</v>
      </c>
      <c r="B108" t="s">
        <v>200</v>
      </c>
      <c r="C108" s="13" t="s">
        <v>338</v>
      </c>
      <c r="E108">
        <v>0</v>
      </c>
      <c r="F108">
        <v>-1</v>
      </c>
      <c r="G108">
        <v>0</v>
      </c>
      <c r="H108">
        <v>1</v>
      </c>
      <c r="I108">
        <v>0</v>
      </c>
      <c r="J108" t="s">
        <v>175</v>
      </c>
      <c r="K108" t="s">
        <v>175</v>
      </c>
      <c r="L108" t="s">
        <v>175</v>
      </c>
      <c r="M108" t="s">
        <v>175</v>
      </c>
      <c r="N108" t="s">
        <v>175</v>
      </c>
      <c r="O108" t="s">
        <v>175</v>
      </c>
      <c r="P108" t="s">
        <v>175</v>
      </c>
      <c r="Q108" t="s">
        <v>175</v>
      </c>
      <c r="R108" t="s">
        <v>175</v>
      </c>
      <c r="S108" t="s">
        <v>175</v>
      </c>
      <c r="T108" t="s">
        <v>175</v>
      </c>
      <c r="U108" s="50" t="s">
        <v>175</v>
      </c>
      <c r="V108" t="s">
        <v>175</v>
      </c>
      <c r="W108" t="s">
        <v>175</v>
      </c>
      <c r="X108" t="s">
        <v>175</v>
      </c>
      <c r="Y108" t="s">
        <v>175</v>
      </c>
      <c r="Z108" t="s">
        <v>175</v>
      </c>
      <c r="AA108" t="s">
        <v>175</v>
      </c>
      <c r="AB108" t="s">
        <v>175</v>
      </c>
      <c r="AC108" t="s">
        <v>175</v>
      </c>
      <c r="AD108" t="s">
        <v>175</v>
      </c>
      <c r="AE108" t="s">
        <v>175</v>
      </c>
      <c r="AF108" t="s">
        <v>175</v>
      </c>
      <c r="AG108" t="s">
        <v>175</v>
      </c>
      <c r="AH108" t="s">
        <v>175</v>
      </c>
      <c r="AI108" t="s">
        <v>175</v>
      </c>
      <c r="AJ108" t="s">
        <v>175</v>
      </c>
      <c r="AK108" s="50" t="s">
        <v>175</v>
      </c>
      <c r="AL108" t="s">
        <v>175</v>
      </c>
      <c r="AM108" t="s">
        <v>175</v>
      </c>
      <c r="AN108" t="s">
        <v>175</v>
      </c>
      <c r="AO108" t="s">
        <v>175</v>
      </c>
      <c r="AP108" t="s">
        <v>175</v>
      </c>
      <c r="AQ108" t="s">
        <v>175</v>
      </c>
      <c r="AR108" t="s">
        <v>175</v>
      </c>
      <c r="AS108" t="s">
        <v>175</v>
      </c>
      <c r="AT108" t="s">
        <v>175</v>
      </c>
      <c r="AU108" t="s">
        <v>175</v>
      </c>
      <c r="AV108" t="s">
        <v>175</v>
      </c>
      <c r="AW108" t="s">
        <v>175</v>
      </c>
      <c r="AX108" t="s">
        <v>175</v>
      </c>
      <c r="AY108" t="s">
        <v>175</v>
      </c>
      <c r="AZ108" t="s">
        <v>175</v>
      </c>
      <c r="BA108" s="50" t="s">
        <v>175</v>
      </c>
      <c r="BB108" t="s">
        <v>175</v>
      </c>
      <c r="BC108" t="s">
        <v>175</v>
      </c>
      <c r="BD108" t="s">
        <v>175</v>
      </c>
      <c r="BE108" t="s">
        <v>175</v>
      </c>
      <c r="BF108" t="s">
        <v>175</v>
      </c>
      <c r="BG108" t="s">
        <v>175</v>
      </c>
      <c r="BH108" t="s">
        <v>175</v>
      </c>
      <c r="BI108" t="s">
        <v>175</v>
      </c>
      <c r="BJ108" t="s">
        <v>175</v>
      </c>
      <c r="BK108" t="s">
        <v>175</v>
      </c>
      <c r="BL108" t="s">
        <v>175</v>
      </c>
      <c r="BM108" t="s">
        <v>175</v>
      </c>
      <c r="BN108" t="s">
        <v>175</v>
      </c>
      <c r="BO108" t="s">
        <v>175</v>
      </c>
      <c r="BP108" t="s">
        <v>175</v>
      </c>
      <c r="BQ108" s="50" t="str">
        <f>CONCATENATE(C108&amp;" "&amp;BR108&amp;"n ",E108,F108,G108,H108,I108,J108,K108,L108,M108,N108,O108,P108,Q108,R108)</f>
        <v>Dim Uni 5n 0-1010 5n 0-1010xxxxxxxxx</v>
      </c>
      <c r="BR108">
        <f t="shared" si="3865"/>
        <v>5</v>
      </c>
      <c r="BS108" t="str">
        <f t="shared" si="3866"/>
        <v>Dim5</v>
      </c>
    </row>
    <row r="109" spans="1:71">
      <c r="A109" t="s">
        <v>205</v>
      </c>
      <c r="B109" t="s">
        <v>200</v>
      </c>
      <c r="C109" s="13" t="s">
        <v>344</v>
      </c>
      <c r="E109">
        <v>0</v>
      </c>
      <c r="F109">
        <v>-1</v>
      </c>
      <c r="G109">
        <v>-2</v>
      </c>
      <c r="H109">
        <v>1</v>
      </c>
      <c r="I109">
        <v>0</v>
      </c>
      <c r="J109" t="s">
        <v>175</v>
      </c>
      <c r="K109" t="s">
        <v>175</v>
      </c>
      <c r="L109" t="s">
        <v>175</v>
      </c>
      <c r="M109" t="s">
        <v>175</v>
      </c>
      <c r="N109" t="s">
        <v>175</v>
      </c>
      <c r="O109" t="s">
        <v>175</v>
      </c>
      <c r="P109" t="s">
        <v>175</v>
      </c>
      <c r="Q109" t="s">
        <v>175</v>
      </c>
      <c r="R109" t="s">
        <v>175</v>
      </c>
      <c r="S109" t="s">
        <v>175</v>
      </c>
      <c r="T109" t="s">
        <v>175</v>
      </c>
      <c r="U109" s="50" t="s">
        <v>175</v>
      </c>
      <c r="V109" t="s">
        <v>175</v>
      </c>
      <c r="W109" t="s">
        <v>175</v>
      </c>
      <c r="X109" t="s">
        <v>175</v>
      </c>
      <c r="Y109" t="s">
        <v>175</v>
      </c>
      <c r="Z109" t="s">
        <v>175</v>
      </c>
      <c r="AA109" t="s">
        <v>175</v>
      </c>
      <c r="AB109" t="s">
        <v>175</v>
      </c>
      <c r="AC109" t="s">
        <v>175</v>
      </c>
      <c r="AD109" t="s">
        <v>175</v>
      </c>
      <c r="AE109" t="s">
        <v>175</v>
      </c>
      <c r="AF109" t="s">
        <v>175</v>
      </c>
      <c r="AG109" t="s">
        <v>175</v>
      </c>
      <c r="AH109" t="s">
        <v>175</v>
      </c>
      <c r="AI109" t="s">
        <v>175</v>
      </c>
      <c r="AJ109" t="s">
        <v>175</v>
      </c>
      <c r="AK109" s="50" t="s">
        <v>175</v>
      </c>
      <c r="AL109" t="s">
        <v>175</v>
      </c>
      <c r="AM109" t="s">
        <v>175</v>
      </c>
      <c r="AN109" t="s">
        <v>175</v>
      </c>
      <c r="AO109" t="s">
        <v>175</v>
      </c>
      <c r="AP109" t="s">
        <v>175</v>
      </c>
      <c r="AQ109" t="s">
        <v>175</v>
      </c>
      <c r="AR109" t="s">
        <v>175</v>
      </c>
      <c r="AS109" t="s">
        <v>175</v>
      </c>
      <c r="AT109" t="s">
        <v>175</v>
      </c>
      <c r="AU109" t="s">
        <v>175</v>
      </c>
      <c r="AV109" t="s">
        <v>175</v>
      </c>
      <c r="AW109" t="s">
        <v>175</v>
      </c>
      <c r="AX109" t="s">
        <v>175</v>
      </c>
      <c r="AY109" t="s">
        <v>175</v>
      </c>
      <c r="AZ109" t="s">
        <v>175</v>
      </c>
      <c r="BA109" s="50" t="s">
        <v>175</v>
      </c>
      <c r="BB109" t="s">
        <v>175</v>
      </c>
      <c r="BC109" t="s">
        <v>175</v>
      </c>
      <c r="BD109" t="s">
        <v>175</v>
      </c>
      <c r="BE109" t="s">
        <v>175</v>
      </c>
      <c r="BF109" t="s">
        <v>175</v>
      </c>
      <c r="BG109" t="s">
        <v>175</v>
      </c>
      <c r="BH109" t="s">
        <v>175</v>
      </c>
      <c r="BI109" t="s">
        <v>175</v>
      </c>
      <c r="BJ109" t="s">
        <v>175</v>
      </c>
      <c r="BK109" t="s">
        <v>175</v>
      </c>
      <c r="BL109" t="s">
        <v>175</v>
      </c>
      <c r="BM109" t="s">
        <v>175</v>
      </c>
      <c r="BN109" t="s">
        <v>175</v>
      </c>
      <c r="BO109" t="s">
        <v>175</v>
      </c>
      <c r="BP109" t="s">
        <v>175</v>
      </c>
      <c r="BQ109" s="50" t="str">
        <f>CONCATENATE(C109&amp;" "&amp;BR109&amp;"n ",E109,F109,G109,H109,I109,J109,K109,L109,M109,N109,O109,P109,Q109,R109)</f>
        <v>Dim Uni 5n 0-1-210 5n 0-1-210xxxxxxxxx</v>
      </c>
      <c r="BR109">
        <f t="shared" si="3865"/>
        <v>5</v>
      </c>
      <c r="BS109" t="str">
        <f t="shared" si="3866"/>
        <v>Dim5</v>
      </c>
    </row>
    <row r="110" spans="1:71">
      <c r="A110" t="s">
        <v>205</v>
      </c>
      <c r="B110" t="s">
        <v>200</v>
      </c>
      <c r="C110" s="13" t="s">
        <v>345</v>
      </c>
      <c r="E110">
        <v>0</v>
      </c>
      <c r="F110">
        <v>1</v>
      </c>
      <c r="G110">
        <v>2</v>
      </c>
      <c r="H110">
        <v>-1</v>
      </c>
      <c r="I110">
        <v>0</v>
      </c>
      <c r="J110" t="s">
        <v>175</v>
      </c>
      <c r="K110" t="s">
        <v>175</v>
      </c>
      <c r="L110" t="s">
        <v>175</v>
      </c>
      <c r="M110" t="s">
        <v>175</v>
      </c>
      <c r="N110" t="s">
        <v>175</v>
      </c>
      <c r="O110" t="s">
        <v>175</v>
      </c>
      <c r="P110" t="s">
        <v>175</v>
      </c>
      <c r="Q110" t="s">
        <v>175</v>
      </c>
      <c r="R110" t="s">
        <v>175</v>
      </c>
      <c r="S110" t="s">
        <v>175</v>
      </c>
      <c r="T110" t="s">
        <v>175</v>
      </c>
      <c r="U110" s="50" t="s">
        <v>175</v>
      </c>
      <c r="V110" t="s">
        <v>175</v>
      </c>
      <c r="W110" t="s">
        <v>175</v>
      </c>
      <c r="X110" t="s">
        <v>175</v>
      </c>
      <c r="Y110" t="s">
        <v>175</v>
      </c>
      <c r="Z110" t="s">
        <v>175</v>
      </c>
      <c r="AA110" t="s">
        <v>175</v>
      </c>
      <c r="AB110" t="s">
        <v>175</v>
      </c>
      <c r="AC110" t="s">
        <v>175</v>
      </c>
      <c r="AD110" t="s">
        <v>175</v>
      </c>
      <c r="AE110" t="s">
        <v>175</v>
      </c>
      <c r="AF110" t="s">
        <v>175</v>
      </c>
      <c r="AG110" t="s">
        <v>175</v>
      </c>
      <c r="AH110" t="s">
        <v>175</v>
      </c>
      <c r="AI110" t="s">
        <v>175</v>
      </c>
      <c r="AJ110" t="s">
        <v>175</v>
      </c>
      <c r="AK110" s="50" t="s">
        <v>175</v>
      </c>
      <c r="AL110" t="s">
        <v>175</v>
      </c>
      <c r="AM110" t="s">
        <v>175</v>
      </c>
      <c r="AN110" t="s">
        <v>175</v>
      </c>
      <c r="AO110" t="s">
        <v>175</v>
      </c>
      <c r="AP110" t="s">
        <v>175</v>
      </c>
      <c r="AQ110" t="s">
        <v>175</v>
      </c>
      <c r="AR110" t="s">
        <v>175</v>
      </c>
      <c r="AS110" t="s">
        <v>175</v>
      </c>
      <c r="AT110" t="s">
        <v>175</v>
      </c>
      <c r="AU110" t="s">
        <v>175</v>
      </c>
      <c r="AV110" t="s">
        <v>175</v>
      </c>
      <c r="AW110" t="s">
        <v>175</v>
      </c>
      <c r="AX110" t="s">
        <v>175</v>
      </c>
      <c r="AY110" t="s">
        <v>175</v>
      </c>
      <c r="AZ110" t="s">
        <v>175</v>
      </c>
      <c r="BA110" s="50" t="s">
        <v>175</v>
      </c>
      <c r="BB110" t="s">
        <v>175</v>
      </c>
      <c r="BC110" t="s">
        <v>175</v>
      </c>
      <c r="BD110" t="s">
        <v>175</v>
      </c>
      <c r="BE110" t="s">
        <v>175</v>
      </c>
      <c r="BF110" t="s">
        <v>175</v>
      </c>
      <c r="BG110" t="s">
        <v>175</v>
      </c>
      <c r="BH110" t="s">
        <v>175</v>
      </c>
      <c r="BI110" t="s">
        <v>175</v>
      </c>
      <c r="BJ110" t="s">
        <v>175</v>
      </c>
      <c r="BK110" t="s">
        <v>175</v>
      </c>
      <c r="BL110" t="s">
        <v>175</v>
      </c>
      <c r="BM110" t="s">
        <v>175</v>
      </c>
      <c r="BN110" t="s">
        <v>175</v>
      </c>
      <c r="BO110" t="s">
        <v>175</v>
      </c>
      <c r="BP110" t="s">
        <v>175</v>
      </c>
      <c r="BQ110" s="50" t="str">
        <f>CONCATENATE(C110&amp;" "&amp;BR110&amp;"n ",E110,F110,G110,H110,I110,J110,K110,L110,M110,N110,O110,P110,Q110,R110)</f>
        <v>Dim Uni 5n 012-10 5n 012-10xxxxxxxxx</v>
      </c>
      <c r="BR110">
        <f t="shared" si="3865"/>
        <v>5</v>
      </c>
      <c r="BS110" t="str">
        <f t="shared" si="3866"/>
        <v>Dim5</v>
      </c>
    </row>
    <row r="111" spans="1:71">
      <c r="A111" t="s">
        <v>205</v>
      </c>
      <c r="B111" t="s">
        <v>200</v>
      </c>
      <c r="C111" s="13" t="s">
        <v>341</v>
      </c>
      <c r="E111">
        <v>0</v>
      </c>
      <c r="F111">
        <v>3</v>
      </c>
      <c r="G111">
        <v>2</v>
      </c>
      <c r="H111">
        <v>1</v>
      </c>
      <c r="I111">
        <v>0</v>
      </c>
      <c r="J111" t="s">
        <v>175</v>
      </c>
      <c r="K111" t="s">
        <v>175</v>
      </c>
      <c r="L111" t="s">
        <v>175</v>
      </c>
      <c r="M111" t="s">
        <v>175</v>
      </c>
      <c r="N111" t="s">
        <v>175</v>
      </c>
      <c r="O111" t="s">
        <v>175</v>
      </c>
      <c r="P111" t="s">
        <v>175</v>
      </c>
      <c r="Q111" t="s">
        <v>175</v>
      </c>
      <c r="R111" t="s">
        <v>175</v>
      </c>
      <c r="S111" t="s">
        <v>175</v>
      </c>
      <c r="T111" t="s">
        <v>175</v>
      </c>
      <c r="U111" s="50" t="s">
        <v>175</v>
      </c>
      <c r="V111" t="s">
        <v>175</v>
      </c>
      <c r="W111" t="s">
        <v>175</v>
      </c>
      <c r="X111" t="s">
        <v>175</v>
      </c>
      <c r="Y111" t="s">
        <v>175</v>
      </c>
      <c r="Z111" t="s">
        <v>175</v>
      </c>
      <c r="AA111" t="s">
        <v>175</v>
      </c>
      <c r="AB111" t="s">
        <v>175</v>
      </c>
      <c r="AC111" t="s">
        <v>175</v>
      </c>
      <c r="AD111" t="s">
        <v>175</v>
      </c>
      <c r="AE111" t="s">
        <v>175</v>
      </c>
      <c r="AF111" t="s">
        <v>175</v>
      </c>
      <c r="AG111" t="s">
        <v>175</v>
      </c>
      <c r="AH111" t="s">
        <v>175</v>
      </c>
      <c r="AI111" t="s">
        <v>175</v>
      </c>
      <c r="AJ111" t="s">
        <v>175</v>
      </c>
      <c r="AK111" s="50" t="s">
        <v>175</v>
      </c>
      <c r="AL111" t="s">
        <v>175</v>
      </c>
      <c r="AM111" t="s">
        <v>175</v>
      </c>
      <c r="AN111" t="s">
        <v>175</v>
      </c>
      <c r="AO111" t="s">
        <v>175</v>
      </c>
      <c r="AP111" t="s">
        <v>175</v>
      </c>
      <c r="AQ111" t="s">
        <v>175</v>
      </c>
      <c r="AR111" t="s">
        <v>175</v>
      </c>
      <c r="AS111" t="s">
        <v>175</v>
      </c>
      <c r="AT111" t="s">
        <v>175</v>
      </c>
      <c r="AU111" t="s">
        <v>175</v>
      </c>
      <c r="AV111" t="s">
        <v>175</v>
      </c>
      <c r="AW111" t="s">
        <v>175</v>
      </c>
      <c r="AX111" t="s">
        <v>175</v>
      </c>
      <c r="AY111" t="s">
        <v>175</v>
      </c>
      <c r="AZ111" t="s">
        <v>175</v>
      </c>
      <c r="BA111" s="50" t="s">
        <v>175</v>
      </c>
      <c r="BB111" t="s">
        <v>175</v>
      </c>
      <c r="BC111" t="s">
        <v>175</v>
      </c>
      <c r="BD111" t="s">
        <v>175</v>
      </c>
      <c r="BE111" t="s">
        <v>175</v>
      </c>
      <c r="BF111" t="s">
        <v>175</v>
      </c>
      <c r="BG111" t="s">
        <v>175</v>
      </c>
      <c r="BH111" t="s">
        <v>175</v>
      </c>
      <c r="BI111" t="s">
        <v>175</v>
      </c>
      <c r="BJ111" t="s">
        <v>175</v>
      </c>
      <c r="BK111" t="s">
        <v>175</v>
      </c>
      <c r="BL111" t="s">
        <v>175</v>
      </c>
      <c r="BM111" t="s">
        <v>175</v>
      </c>
      <c r="BN111" t="s">
        <v>175</v>
      </c>
      <c r="BO111" t="s">
        <v>175</v>
      </c>
      <c r="BP111" t="s">
        <v>175</v>
      </c>
      <c r="BQ111" s="50" t="str">
        <f>CONCATENATE(C111&amp;" "&amp;BR111&amp;"n ",E111,F111,G111,H111,I111,J111,K111,L111,M111,N111,O111,P111,Q111,R111)</f>
        <v>Dim Uni 5n 03210 5n 03210xxxxxxxxx</v>
      </c>
      <c r="BR111">
        <f t="shared" si="3865"/>
        <v>5</v>
      </c>
      <c r="BS111" t="str">
        <f t="shared" si="3866"/>
        <v>Dim5</v>
      </c>
    </row>
    <row r="112" spans="1:71">
      <c r="A112" t="s">
        <v>205</v>
      </c>
      <c r="B112" t="s">
        <v>200</v>
      </c>
      <c r="C112" s="13" t="s">
        <v>340</v>
      </c>
      <c r="E112">
        <v>0</v>
      </c>
      <c r="F112">
        <v>-3</v>
      </c>
      <c r="G112">
        <v>-2</v>
      </c>
      <c r="H112">
        <v>-1</v>
      </c>
      <c r="I112">
        <v>0</v>
      </c>
      <c r="J112" t="s">
        <v>175</v>
      </c>
      <c r="K112" t="s">
        <v>175</v>
      </c>
      <c r="L112" t="s">
        <v>175</v>
      </c>
      <c r="M112" t="s">
        <v>175</v>
      </c>
      <c r="N112" t="s">
        <v>175</v>
      </c>
      <c r="O112" t="s">
        <v>175</v>
      </c>
      <c r="P112" t="s">
        <v>175</v>
      </c>
      <c r="Q112" t="s">
        <v>175</v>
      </c>
      <c r="R112" t="s">
        <v>175</v>
      </c>
      <c r="S112" t="s">
        <v>175</v>
      </c>
      <c r="T112" t="s">
        <v>175</v>
      </c>
      <c r="U112" s="50" t="s">
        <v>175</v>
      </c>
      <c r="V112" t="s">
        <v>175</v>
      </c>
      <c r="W112" t="s">
        <v>175</v>
      </c>
      <c r="X112" t="s">
        <v>175</v>
      </c>
      <c r="Y112" t="s">
        <v>175</v>
      </c>
      <c r="Z112" t="s">
        <v>175</v>
      </c>
      <c r="AA112" t="s">
        <v>175</v>
      </c>
      <c r="AB112" t="s">
        <v>175</v>
      </c>
      <c r="AC112" t="s">
        <v>175</v>
      </c>
      <c r="AD112" t="s">
        <v>175</v>
      </c>
      <c r="AE112" t="s">
        <v>175</v>
      </c>
      <c r="AF112" t="s">
        <v>175</v>
      </c>
      <c r="AG112" t="s">
        <v>175</v>
      </c>
      <c r="AH112" t="s">
        <v>175</v>
      </c>
      <c r="AI112" t="s">
        <v>175</v>
      </c>
      <c r="AJ112" t="s">
        <v>175</v>
      </c>
      <c r="AK112" s="50" t="s">
        <v>175</v>
      </c>
      <c r="AL112" t="s">
        <v>175</v>
      </c>
      <c r="AM112" t="s">
        <v>175</v>
      </c>
      <c r="AN112" t="s">
        <v>175</v>
      </c>
      <c r="AO112" t="s">
        <v>175</v>
      </c>
      <c r="AP112" t="s">
        <v>175</v>
      </c>
      <c r="AQ112" t="s">
        <v>175</v>
      </c>
      <c r="AR112" t="s">
        <v>175</v>
      </c>
      <c r="AS112" t="s">
        <v>175</v>
      </c>
      <c r="AT112" t="s">
        <v>175</v>
      </c>
      <c r="AU112" t="s">
        <v>175</v>
      </c>
      <c r="AV112" t="s">
        <v>175</v>
      </c>
      <c r="AW112" t="s">
        <v>175</v>
      </c>
      <c r="AX112" t="s">
        <v>175</v>
      </c>
      <c r="AY112" t="s">
        <v>175</v>
      </c>
      <c r="AZ112" t="s">
        <v>175</v>
      </c>
      <c r="BA112" s="50" t="s">
        <v>175</v>
      </c>
      <c r="BB112" t="s">
        <v>175</v>
      </c>
      <c r="BC112" t="s">
        <v>175</v>
      </c>
      <c r="BD112" t="s">
        <v>175</v>
      </c>
      <c r="BE112" t="s">
        <v>175</v>
      </c>
      <c r="BF112" t="s">
        <v>175</v>
      </c>
      <c r="BG112" t="s">
        <v>175</v>
      </c>
      <c r="BH112" t="s">
        <v>175</v>
      </c>
      <c r="BI112" t="s">
        <v>175</v>
      </c>
      <c r="BJ112" t="s">
        <v>175</v>
      </c>
      <c r="BK112" t="s">
        <v>175</v>
      </c>
      <c r="BL112" t="s">
        <v>175</v>
      </c>
      <c r="BM112" t="s">
        <v>175</v>
      </c>
      <c r="BN112" t="s">
        <v>175</v>
      </c>
      <c r="BO112" t="s">
        <v>175</v>
      </c>
      <c r="BP112" t="s">
        <v>175</v>
      </c>
      <c r="BQ112" s="50" t="str">
        <f>CONCATENATE(C112&amp;" "&amp;BR112&amp;"n ",E112,F112,G112,H112,I112,J112,K112,L112,M112,N112,O112,P112,Q112,R112)</f>
        <v>Dim Uni 5n 0-3-2-10 5n 0-3-2-10xxxxxxxxx</v>
      </c>
      <c r="BR112">
        <f t="shared" si="3865"/>
        <v>5</v>
      </c>
      <c r="BS112" t="str">
        <f t="shared" si="3866"/>
        <v>Dim5</v>
      </c>
    </row>
    <row r="113" spans="1:71">
      <c r="A113" t="s">
        <v>210</v>
      </c>
      <c r="B113" t="s">
        <v>200</v>
      </c>
      <c r="C113" s="13" t="s">
        <v>346</v>
      </c>
      <c r="E113">
        <v>0</v>
      </c>
      <c r="F113">
        <v>-1</v>
      </c>
      <c r="G113">
        <v>0</v>
      </c>
      <c r="H113">
        <v>-1</v>
      </c>
      <c r="I113">
        <v>0</v>
      </c>
      <c r="J113">
        <v>1</v>
      </c>
      <c r="K113">
        <v>0</v>
      </c>
      <c r="L113" t="s">
        <v>175</v>
      </c>
      <c r="M113" t="s">
        <v>175</v>
      </c>
      <c r="N113" t="s">
        <v>175</v>
      </c>
      <c r="O113" t="s">
        <v>175</v>
      </c>
      <c r="P113" t="s">
        <v>175</v>
      </c>
      <c r="Q113" t="s">
        <v>175</v>
      </c>
      <c r="R113" t="s">
        <v>175</v>
      </c>
      <c r="S113" t="s">
        <v>175</v>
      </c>
      <c r="T113" t="s">
        <v>175</v>
      </c>
      <c r="U113" s="50" t="s">
        <v>175</v>
      </c>
      <c r="V113" t="s">
        <v>175</v>
      </c>
      <c r="W113" t="s">
        <v>175</v>
      </c>
      <c r="X113" t="s">
        <v>175</v>
      </c>
      <c r="Y113" t="s">
        <v>175</v>
      </c>
      <c r="Z113" t="s">
        <v>175</v>
      </c>
      <c r="AA113" t="s">
        <v>175</v>
      </c>
      <c r="AB113" t="s">
        <v>175</v>
      </c>
      <c r="AC113" t="s">
        <v>175</v>
      </c>
      <c r="AD113" t="s">
        <v>175</v>
      </c>
      <c r="AE113" t="s">
        <v>175</v>
      </c>
      <c r="AF113" t="s">
        <v>175</v>
      </c>
      <c r="AG113" t="s">
        <v>175</v>
      </c>
      <c r="AH113" t="s">
        <v>175</v>
      </c>
      <c r="AI113" t="s">
        <v>175</v>
      </c>
      <c r="AJ113" t="s">
        <v>175</v>
      </c>
      <c r="AK113" s="50" t="s">
        <v>175</v>
      </c>
      <c r="AL113" t="s">
        <v>175</v>
      </c>
      <c r="AM113" t="s">
        <v>175</v>
      </c>
      <c r="AN113" t="s">
        <v>175</v>
      </c>
      <c r="AO113" t="s">
        <v>175</v>
      </c>
      <c r="AP113" t="s">
        <v>175</v>
      </c>
      <c r="AQ113" t="s">
        <v>175</v>
      </c>
      <c r="AR113" t="s">
        <v>175</v>
      </c>
      <c r="AS113" t="s">
        <v>175</v>
      </c>
      <c r="AT113" t="s">
        <v>175</v>
      </c>
      <c r="AU113" t="s">
        <v>175</v>
      </c>
      <c r="AV113" t="s">
        <v>175</v>
      </c>
      <c r="AW113" t="s">
        <v>175</v>
      </c>
      <c r="AX113" t="s">
        <v>175</v>
      </c>
      <c r="AY113" t="s">
        <v>175</v>
      </c>
      <c r="AZ113" t="s">
        <v>175</v>
      </c>
      <c r="BA113" s="50" t="s">
        <v>175</v>
      </c>
      <c r="BB113" t="s">
        <v>175</v>
      </c>
      <c r="BC113" t="s">
        <v>175</v>
      </c>
      <c r="BD113" t="s">
        <v>175</v>
      </c>
      <c r="BE113" t="s">
        <v>175</v>
      </c>
      <c r="BF113" t="s">
        <v>175</v>
      </c>
      <c r="BG113" t="s">
        <v>175</v>
      </c>
      <c r="BH113" t="s">
        <v>175</v>
      </c>
      <c r="BI113" t="s">
        <v>175</v>
      </c>
      <c r="BJ113" t="s">
        <v>175</v>
      </c>
      <c r="BK113" t="s">
        <v>175</v>
      </c>
      <c r="BL113" t="s">
        <v>175</v>
      </c>
      <c r="BM113" t="s">
        <v>175</v>
      </c>
      <c r="BN113" t="s">
        <v>175</v>
      </c>
      <c r="BO113" t="s">
        <v>175</v>
      </c>
      <c r="BP113" t="s">
        <v>175</v>
      </c>
      <c r="BQ113" s="50" t="str">
        <f>CONCATENATE(C113&amp;" "&amp;BR113&amp;"n ",E113,F113,G113,H113,I113,J113,K113,L113,M113,N113,O113,P113,Q113,R113)</f>
        <v>Dim Uni 7n 0-10-1010 7n 0-10-1010xxxxxxx</v>
      </c>
      <c r="BR113">
        <f t="shared" si="3865"/>
        <v>7</v>
      </c>
      <c r="BS113" t="str">
        <f t="shared" si="3866"/>
        <v>Dim7</v>
      </c>
    </row>
    <row r="114" spans="1:71">
      <c r="A114" t="s">
        <v>210</v>
      </c>
      <c r="B114" t="s">
        <v>200</v>
      </c>
      <c r="C114" s="13" t="s">
        <v>347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-1</v>
      </c>
      <c r="K114">
        <v>0</v>
      </c>
      <c r="L114" t="s">
        <v>175</v>
      </c>
      <c r="M114" t="s">
        <v>175</v>
      </c>
      <c r="N114" t="s">
        <v>175</v>
      </c>
      <c r="O114" t="s">
        <v>175</v>
      </c>
      <c r="P114" t="s">
        <v>175</v>
      </c>
      <c r="Q114" t="s">
        <v>175</v>
      </c>
      <c r="R114" t="s">
        <v>175</v>
      </c>
      <c r="S114" t="s">
        <v>175</v>
      </c>
      <c r="T114" t="s">
        <v>175</v>
      </c>
      <c r="U114" s="50" t="s">
        <v>175</v>
      </c>
      <c r="V114" t="s">
        <v>175</v>
      </c>
      <c r="W114" t="s">
        <v>175</v>
      </c>
      <c r="X114" t="s">
        <v>175</v>
      </c>
      <c r="Y114" t="s">
        <v>175</v>
      </c>
      <c r="Z114" t="s">
        <v>175</v>
      </c>
      <c r="AA114" t="s">
        <v>175</v>
      </c>
      <c r="AB114" t="s">
        <v>175</v>
      </c>
      <c r="AC114" t="s">
        <v>175</v>
      </c>
      <c r="AD114" t="s">
        <v>175</v>
      </c>
      <c r="AE114" t="s">
        <v>175</v>
      </c>
      <c r="AF114" t="s">
        <v>175</v>
      </c>
      <c r="AG114" t="s">
        <v>175</v>
      </c>
      <c r="AH114" t="s">
        <v>175</v>
      </c>
      <c r="AI114" t="s">
        <v>175</v>
      </c>
      <c r="AJ114" t="s">
        <v>175</v>
      </c>
      <c r="AK114" s="50" t="s">
        <v>175</v>
      </c>
      <c r="AL114" t="s">
        <v>175</v>
      </c>
      <c r="AM114" t="s">
        <v>175</v>
      </c>
      <c r="AN114" t="s">
        <v>175</v>
      </c>
      <c r="AO114" t="s">
        <v>175</v>
      </c>
      <c r="AP114" t="s">
        <v>175</v>
      </c>
      <c r="AQ114" t="s">
        <v>175</v>
      </c>
      <c r="AR114" t="s">
        <v>175</v>
      </c>
      <c r="AS114" t="s">
        <v>175</v>
      </c>
      <c r="AT114" t="s">
        <v>175</v>
      </c>
      <c r="AU114" t="s">
        <v>175</v>
      </c>
      <c r="AV114" t="s">
        <v>175</v>
      </c>
      <c r="AW114" t="s">
        <v>175</v>
      </c>
      <c r="AX114" t="s">
        <v>175</v>
      </c>
      <c r="AY114" t="s">
        <v>175</v>
      </c>
      <c r="AZ114" t="s">
        <v>175</v>
      </c>
      <c r="BA114" s="50" t="s">
        <v>175</v>
      </c>
      <c r="BB114" t="s">
        <v>175</v>
      </c>
      <c r="BC114" t="s">
        <v>175</v>
      </c>
      <c r="BD114" t="s">
        <v>175</v>
      </c>
      <c r="BE114" t="s">
        <v>175</v>
      </c>
      <c r="BF114" t="s">
        <v>175</v>
      </c>
      <c r="BG114" t="s">
        <v>175</v>
      </c>
      <c r="BH114" t="s">
        <v>175</v>
      </c>
      <c r="BI114" t="s">
        <v>175</v>
      </c>
      <c r="BJ114" t="s">
        <v>175</v>
      </c>
      <c r="BK114" t="s">
        <v>175</v>
      </c>
      <c r="BL114" t="s">
        <v>175</v>
      </c>
      <c r="BM114" t="s">
        <v>175</v>
      </c>
      <c r="BN114" t="s">
        <v>175</v>
      </c>
      <c r="BO114" t="s">
        <v>175</v>
      </c>
      <c r="BP114" t="s">
        <v>175</v>
      </c>
      <c r="BQ114" s="50" t="str">
        <f>CONCATENATE(C114&amp;" "&amp;BR114&amp;"n ",E114,F114,G114,H114,I114,J114,K114,L114,M114,N114,O114,P114,Q114,R114)</f>
        <v>Dim Uni 7n 01010-10 7n 01010-10xxxxxxx</v>
      </c>
      <c r="BR114">
        <f t="shared" si="3865"/>
        <v>7</v>
      </c>
      <c r="BS114" t="str">
        <f t="shared" si="3866"/>
        <v>Dim7</v>
      </c>
    </row>
    <row r="115" spans="1:71">
      <c r="A115" t="s">
        <v>210</v>
      </c>
      <c r="B115" t="s">
        <v>200</v>
      </c>
      <c r="C115" s="13" t="s">
        <v>348</v>
      </c>
      <c r="E115">
        <v>0</v>
      </c>
      <c r="F115">
        <v>1</v>
      </c>
      <c r="G115">
        <v>2</v>
      </c>
      <c r="H115">
        <v>1</v>
      </c>
      <c r="I115">
        <v>0</v>
      </c>
      <c r="J115">
        <v>-1</v>
      </c>
      <c r="K115">
        <v>0</v>
      </c>
      <c r="L115" t="s">
        <v>175</v>
      </c>
      <c r="M115" t="s">
        <v>175</v>
      </c>
      <c r="N115" t="s">
        <v>175</v>
      </c>
      <c r="O115" t="s">
        <v>175</v>
      </c>
      <c r="P115" t="s">
        <v>175</v>
      </c>
      <c r="Q115" t="s">
        <v>175</v>
      </c>
      <c r="R115" t="s">
        <v>175</v>
      </c>
      <c r="S115" t="s">
        <v>175</v>
      </c>
      <c r="T115" t="s">
        <v>175</v>
      </c>
      <c r="U115" s="50" t="s">
        <v>175</v>
      </c>
      <c r="V115" t="s">
        <v>175</v>
      </c>
      <c r="W115" t="s">
        <v>175</v>
      </c>
      <c r="X115" t="s">
        <v>175</v>
      </c>
      <c r="Y115" t="s">
        <v>175</v>
      </c>
      <c r="Z115" t="s">
        <v>175</v>
      </c>
      <c r="AA115" t="s">
        <v>175</v>
      </c>
      <c r="AB115" t="s">
        <v>175</v>
      </c>
      <c r="AC115" t="s">
        <v>175</v>
      </c>
      <c r="AD115" t="s">
        <v>175</v>
      </c>
      <c r="AE115" t="s">
        <v>175</v>
      </c>
      <c r="AF115" t="s">
        <v>175</v>
      </c>
      <c r="AG115" t="s">
        <v>175</v>
      </c>
      <c r="AH115" t="s">
        <v>175</v>
      </c>
      <c r="AI115" t="s">
        <v>175</v>
      </c>
      <c r="AJ115" t="s">
        <v>175</v>
      </c>
      <c r="AK115" s="50" t="s">
        <v>175</v>
      </c>
      <c r="AL115" t="s">
        <v>175</v>
      </c>
      <c r="AM115" t="s">
        <v>175</v>
      </c>
      <c r="AN115" t="s">
        <v>175</v>
      </c>
      <c r="AO115" t="s">
        <v>175</v>
      </c>
      <c r="AP115" t="s">
        <v>175</v>
      </c>
      <c r="AQ115" t="s">
        <v>175</v>
      </c>
      <c r="AR115" t="s">
        <v>175</v>
      </c>
      <c r="AS115" t="s">
        <v>175</v>
      </c>
      <c r="AT115" t="s">
        <v>175</v>
      </c>
      <c r="AU115" t="s">
        <v>175</v>
      </c>
      <c r="AV115" t="s">
        <v>175</v>
      </c>
      <c r="AW115" t="s">
        <v>175</v>
      </c>
      <c r="AX115" t="s">
        <v>175</v>
      </c>
      <c r="AY115" t="s">
        <v>175</v>
      </c>
      <c r="AZ115" t="s">
        <v>175</v>
      </c>
      <c r="BA115" s="50" t="s">
        <v>175</v>
      </c>
      <c r="BB115" t="s">
        <v>175</v>
      </c>
      <c r="BC115" t="s">
        <v>175</v>
      </c>
      <c r="BD115" t="s">
        <v>175</v>
      </c>
      <c r="BE115" t="s">
        <v>175</v>
      </c>
      <c r="BF115" t="s">
        <v>175</v>
      </c>
      <c r="BG115" t="s">
        <v>175</v>
      </c>
      <c r="BH115" t="s">
        <v>175</v>
      </c>
      <c r="BI115" t="s">
        <v>175</v>
      </c>
      <c r="BJ115" t="s">
        <v>175</v>
      </c>
      <c r="BK115" t="s">
        <v>175</v>
      </c>
      <c r="BL115" t="s">
        <v>175</v>
      </c>
      <c r="BM115" t="s">
        <v>175</v>
      </c>
      <c r="BN115" t="s">
        <v>175</v>
      </c>
      <c r="BO115" t="s">
        <v>175</v>
      </c>
      <c r="BP115" t="s">
        <v>175</v>
      </c>
      <c r="BQ115" s="50" t="str">
        <f>CONCATENATE(C115&amp;" "&amp;BR115&amp;"n ",E115,F115,G115,H115,I115,J115,K115,L115,M115,N115,O115,P115,Q115,R115)</f>
        <v>Dim Uni 7n 01210-10 7n 01210-10xxxxxxx</v>
      </c>
      <c r="BR115">
        <f t="shared" si="3865"/>
        <v>7</v>
      </c>
      <c r="BS115" t="str">
        <f t="shared" si="3866"/>
        <v>Dim7</v>
      </c>
    </row>
    <row r="116" spans="1:71">
      <c r="A116" t="s">
        <v>210</v>
      </c>
      <c r="B116" t="s">
        <v>200</v>
      </c>
      <c r="C116" s="13" t="s">
        <v>349</v>
      </c>
      <c r="E116">
        <v>0</v>
      </c>
      <c r="F116">
        <v>-1</v>
      </c>
      <c r="G116">
        <v>-2</v>
      </c>
      <c r="H116">
        <v>-1</v>
      </c>
      <c r="I116">
        <v>0</v>
      </c>
      <c r="J116">
        <v>1</v>
      </c>
      <c r="K116">
        <v>0</v>
      </c>
      <c r="L116" t="s">
        <v>175</v>
      </c>
      <c r="M116" t="s">
        <v>175</v>
      </c>
      <c r="N116" t="s">
        <v>175</v>
      </c>
      <c r="O116" t="s">
        <v>175</v>
      </c>
      <c r="P116" t="s">
        <v>175</v>
      </c>
      <c r="Q116" t="s">
        <v>175</v>
      </c>
      <c r="R116" t="s">
        <v>175</v>
      </c>
      <c r="S116" t="s">
        <v>175</v>
      </c>
      <c r="T116" t="s">
        <v>175</v>
      </c>
      <c r="U116" s="50" t="s">
        <v>175</v>
      </c>
      <c r="V116" t="s">
        <v>175</v>
      </c>
      <c r="W116" t="s">
        <v>175</v>
      </c>
      <c r="X116" t="s">
        <v>175</v>
      </c>
      <c r="Y116" t="s">
        <v>175</v>
      </c>
      <c r="Z116" t="s">
        <v>175</v>
      </c>
      <c r="AA116" t="s">
        <v>175</v>
      </c>
      <c r="AB116" t="s">
        <v>175</v>
      </c>
      <c r="AC116" t="s">
        <v>175</v>
      </c>
      <c r="AD116" t="s">
        <v>175</v>
      </c>
      <c r="AE116" t="s">
        <v>175</v>
      </c>
      <c r="AF116" t="s">
        <v>175</v>
      </c>
      <c r="AG116" t="s">
        <v>175</v>
      </c>
      <c r="AH116" t="s">
        <v>175</v>
      </c>
      <c r="AI116" t="s">
        <v>175</v>
      </c>
      <c r="AJ116" t="s">
        <v>175</v>
      </c>
      <c r="AK116" s="50" t="s">
        <v>175</v>
      </c>
      <c r="AL116" t="s">
        <v>175</v>
      </c>
      <c r="AM116" t="s">
        <v>175</v>
      </c>
      <c r="AN116" t="s">
        <v>175</v>
      </c>
      <c r="AO116" t="s">
        <v>175</v>
      </c>
      <c r="AP116" t="s">
        <v>175</v>
      </c>
      <c r="AQ116" t="s">
        <v>175</v>
      </c>
      <c r="AR116" t="s">
        <v>175</v>
      </c>
      <c r="AS116" t="s">
        <v>175</v>
      </c>
      <c r="AT116" t="s">
        <v>175</v>
      </c>
      <c r="AU116" t="s">
        <v>175</v>
      </c>
      <c r="AV116" t="s">
        <v>175</v>
      </c>
      <c r="AW116" t="s">
        <v>175</v>
      </c>
      <c r="AX116" t="s">
        <v>175</v>
      </c>
      <c r="AY116" t="s">
        <v>175</v>
      </c>
      <c r="AZ116" t="s">
        <v>175</v>
      </c>
      <c r="BA116" s="50" t="s">
        <v>175</v>
      </c>
      <c r="BB116" t="s">
        <v>175</v>
      </c>
      <c r="BC116" t="s">
        <v>175</v>
      </c>
      <c r="BD116" t="s">
        <v>175</v>
      </c>
      <c r="BE116" t="s">
        <v>175</v>
      </c>
      <c r="BF116" t="s">
        <v>175</v>
      </c>
      <c r="BG116" t="s">
        <v>175</v>
      </c>
      <c r="BH116" t="s">
        <v>175</v>
      </c>
      <c r="BI116" t="s">
        <v>175</v>
      </c>
      <c r="BJ116" t="s">
        <v>175</v>
      </c>
      <c r="BK116" t="s">
        <v>175</v>
      </c>
      <c r="BL116" t="s">
        <v>175</v>
      </c>
      <c r="BM116" t="s">
        <v>175</v>
      </c>
      <c r="BN116" t="s">
        <v>175</v>
      </c>
      <c r="BO116" t="s">
        <v>175</v>
      </c>
      <c r="BP116" t="s">
        <v>175</v>
      </c>
      <c r="BQ116" s="50" t="str">
        <f>CONCATENATE(C116&amp;" "&amp;BR116&amp;"n ",E116,F116,G116,H116,I116,J116,K116,L116,M116,N116,O116,P116,Q116,R116)</f>
        <v>Dim Uni 7n 0-1-2-1010 7n 0-1-2-1010xxxxxxx</v>
      </c>
      <c r="BR116">
        <f t="shared" si="3865"/>
        <v>7</v>
      </c>
      <c r="BS116" t="str">
        <f t="shared" si="3866"/>
        <v>Dim7</v>
      </c>
    </row>
    <row r="117" spans="1:71">
      <c r="A117" t="s">
        <v>211</v>
      </c>
      <c r="B117" t="s">
        <v>200</v>
      </c>
      <c r="C117" s="13" t="s">
        <v>350</v>
      </c>
      <c r="E117">
        <v>0</v>
      </c>
      <c r="F117">
        <v>-1</v>
      </c>
      <c r="G117">
        <v>0</v>
      </c>
      <c r="H117">
        <v>1</v>
      </c>
      <c r="I117">
        <v>0</v>
      </c>
      <c r="J117">
        <v>1</v>
      </c>
      <c r="K117">
        <v>-1</v>
      </c>
      <c r="L117">
        <v>0</v>
      </c>
      <c r="M117" t="s">
        <v>175</v>
      </c>
      <c r="N117" t="s">
        <v>175</v>
      </c>
      <c r="O117" t="s">
        <v>175</v>
      </c>
      <c r="P117" t="s">
        <v>175</v>
      </c>
      <c r="Q117" t="s">
        <v>175</v>
      </c>
      <c r="R117" t="s">
        <v>175</v>
      </c>
      <c r="S117" t="s">
        <v>175</v>
      </c>
      <c r="T117" t="s">
        <v>175</v>
      </c>
      <c r="U117" s="50" t="s">
        <v>175</v>
      </c>
      <c r="V117" t="s">
        <v>175</v>
      </c>
      <c r="W117" t="s">
        <v>175</v>
      </c>
      <c r="X117" t="s">
        <v>175</v>
      </c>
      <c r="Y117" t="s">
        <v>175</v>
      </c>
      <c r="Z117" t="s">
        <v>175</v>
      </c>
      <c r="AA117" t="s">
        <v>175</v>
      </c>
      <c r="AB117" t="s">
        <v>175</v>
      </c>
      <c r="AC117" t="s">
        <v>175</v>
      </c>
      <c r="AD117" t="s">
        <v>175</v>
      </c>
      <c r="AE117" t="s">
        <v>175</v>
      </c>
      <c r="AF117" t="s">
        <v>175</v>
      </c>
      <c r="AG117" t="s">
        <v>175</v>
      </c>
      <c r="AH117" t="s">
        <v>175</v>
      </c>
      <c r="AI117" t="s">
        <v>175</v>
      </c>
      <c r="AJ117" t="s">
        <v>175</v>
      </c>
      <c r="AK117" s="50" t="s">
        <v>175</v>
      </c>
      <c r="AL117" t="s">
        <v>175</v>
      </c>
      <c r="AM117" t="s">
        <v>175</v>
      </c>
      <c r="AN117" t="s">
        <v>175</v>
      </c>
      <c r="AO117" t="s">
        <v>175</v>
      </c>
      <c r="AP117" t="s">
        <v>175</v>
      </c>
      <c r="AQ117" t="s">
        <v>175</v>
      </c>
      <c r="AR117" t="s">
        <v>175</v>
      </c>
      <c r="AS117" t="s">
        <v>175</v>
      </c>
      <c r="AT117" t="s">
        <v>175</v>
      </c>
      <c r="AU117" t="s">
        <v>175</v>
      </c>
      <c r="AV117" t="s">
        <v>175</v>
      </c>
      <c r="AW117" t="s">
        <v>175</v>
      </c>
      <c r="AX117" t="s">
        <v>175</v>
      </c>
      <c r="AY117" t="s">
        <v>175</v>
      </c>
      <c r="AZ117" t="s">
        <v>175</v>
      </c>
      <c r="BA117" s="50" t="s">
        <v>175</v>
      </c>
      <c r="BB117" t="s">
        <v>175</v>
      </c>
      <c r="BC117" t="s">
        <v>175</v>
      </c>
      <c r="BD117" t="s">
        <v>175</v>
      </c>
      <c r="BE117" t="s">
        <v>175</v>
      </c>
      <c r="BF117" t="s">
        <v>175</v>
      </c>
      <c r="BG117" t="s">
        <v>175</v>
      </c>
      <c r="BH117" t="s">
        <v>175</v>
      </c>
      <c r="BI117" t="s">
        <v>175</v>
      </c>
      <c r="BJ117" t="s">
        <v>175</v>
      </c>
      <c r="BK117" t="s">
        <v>175</v>
      </c>
      <c r="BL117" t="s">
        <v>175</v>
      </c>
      <c r="BM117" t="s">
        <v>175</v>
      </c>
      <c r="BN117" t="s">
        <v>175</v>
      </c>
      <c r="BO117" t="s">
        <v>175</v>
      </c>
      <c r="BP117" t="s">
        <v>175</v>
      </c>
      <c r="BQ117" s="50" t="str">
        <f>CONCATENATE(C117&amp;" "&amp;BR117&amp;"n ",E117,F117,G117,H117,I117,J117,K117,L117,M117,N117,O117,P117,Q117,R117)</f>
        <v>Dim Uni 8n 0-10101-10 8n 0-10101-10xxxxxx</v>
      </c>
      <c r="BR117">
        <f t="shared" si="3865"/>
        <v>8</v>
      </c>
      <c r="BS117" t="str">
        <f t="shared" si="3866"/>
        <v>Dim8</v>
      </c>
    </row>
    <row r="118" spans="1:71">
      <c r="A118" t="s">
        <v>211</v>
      </c>
      <c r="B118" t="s">
        <v>200</v>
      </c>
      <c r="C118" s="13" t="s">
        <v>351</v>
      </c>
      <c r="E118">
        <v>0</v>
      </c>
      <c r="F118">
        <v>1</v>
      </c>
      <c r="G118">
        <v>0</v>
      </c>
      <c r="H118">
        <v>-1</v>
      </c>
      <c r="I118">
        <v>0</v>
      </c>
      <c r="J118">
        <v>-1</v>
      </c>
      <c r="K118">
        <v>1</v>
      </c>
      <c r="L118">
        <v>0</v>
      </c>
      <c r="M118" t="s">
        <v>175</v>
      </c>
      <c r="N118" t="s">
        <v>175</v>
      </c>
      <c r="O118" t="s">
        <v>175</v>
      </c>
      <c r="P118" t="s">
        <v>175</v>
      </c>
      <c r="Q118" t="s">
        <v>175</v>
      </c>
      <c r="R118" t="s">
        <v>175</v>
      </c>
      <c r="S118" t="s">
        <v>175</v>
      </c>
      <c r="T118" t="s">
        <v>175</v>
      </c>
      <c r="U118" s="50" t="s">
        <v>175</v>
      </c>
      <c r="V118" t="s">
        <v>175</v>
      </c>
      <c r="W118" t="s">
        <v>175</v>
      </c>
      <c r="X118" t="s">
        <v>175</v>
      </c>
      <c r="Y118" t="s">
        <v>175</v>
      </c>
      <c r="Z118" t="s">
        <v>175</v>
      </c>
      <c r="AA118" t="s">
        <v>175</v>
      </c>
      <c r="AB118" t="s">
        <v>175</v>
      </c>
      <c r="AC118" t="s">
        <v>175</v>
      </c>
      <c r="AD118" t="s">
        <v>175</v>
      </c>
      <c r="AE118" t="s">
        <v>175</v>
      </c>
      <c r="AF118" t="s">
        <v>175</v>
      </c>
      <c r="AG118" t="s">
        <v>175</v>
      </c>
      <c r="AH118" t="s">
        <v>175</v>
      </c>
      <c r="AI118" t="s">
        <v>175</v>
      </c>
      <c r="AJ118" t="s">
        <v>175</v>
      </c>
      <c r="AK118" s="50" t="s">
        <v>175</v>
      </c>
      <c r="AL118" t="s">
        <v>175</v>
      </c>
      <c r="AM118" t="s">
        <v>175</v>
      </c>
      <c r="AN118" t="s">
        <v>175</v>
      </c>
      <c r="AO118" t="s">
        <v>175</v>
      </c>
      <c r="AP118" t="s">
        <v>175</v>
      </c>
      <c r="AQ118" t="s">
        <v>175</v>
      </c>
      <c r="AR118" t="s">
        <v>175</v>
      </c>
      <c r="AS118" t="s">
        <v>175</v>
      </c>
      <c r="AT118" t="s">
        <v>175</v>
      </c>
      <c r="AU118" t="s">
        <v>175</v>
      </c>
      <c r="AV118" t="s">
        <v>175</v>
      </c>
      <c r="AW118" t="s">
        <v>175</v>
      </c>
      <c r="AX118" t="s">
        <v>175</v>
      </c>
      <c r="AY118" t="s">
        <v>175</v>
      </c>
      <c r="AZ118" t="s">
        <v>175</v>
      </c>
      <c r="BA118" s="50" t="s">
        <v>175</v>
      </c>
      <c r="BB118" t="s">
        <v>175</v>
      </c>
      <c r="BC118" t="s">
        <v>175</v>
      </c>
      <c r="BD118" t="s">
        <v>175</v>
      </c>
      <c r="BE118" t="s">
        <v>175</v>
      </c>
      <c r="BF118" t="s">
        <v>175</v>
      </c>
      <c r="BG118" t="s">
        <v>175</v>
      </c>
      <c r="BH118" t="s">
        <v>175</v>
      </c>
      <c r="BI118" t="s">
        <v>175</v>
      </c>
      <c r="BJ118" t="s">
        <v>175</v>
      </c>
      <c r="BK118" t="s">
        <v>175</v>
      </c>
      <c r="BL118" t="s">
        <v>175</v>
      </c>
      <c r="BM118" t="s">
        <v>175</v>
      </c>
      <c r="BN118" t="s">
        <v>175</v>
      </c>
      <c r="BO118" t="s">
        <v>175</v>
      </c>
      <c r="BP118" t="s">
        <v>175</v>
      </c>
      <c r="BQ118" s="50" t="str">
        <f>CONCATENATE(C118&amp;" "&amp;BR118&amp;"n ",E118,F118,G118,H118,I118,J118,K118,L118,M118,N118,O118,P118,Q118,R118)</f>
        <v>Dim Uni 8n 010-10-110 8n 010-10-110xxxxxx</v>
      </c>
      <c r="BR118">
        <f t="shared" si="3865"/>
        <v>8</v>
      </c>
      <c r="BS118" t="str">
        <f t="shared" si="3866"/>
        <v>Dim8</v>
      </c>
    </row>
    <row r="119" spans="1:71">
      <c r="A119" t="s">
        <v>212</v>
      </c>
      <c r="B119" t="s">
        <v>200</v>
      </c>
      <c r="C119" s="13" t="s">
        <v>352</v>
      </c>
      <c r="E119">
        <v>0</v>
      </c>
      <c r="F119">
        <v>-2</v>
      </c>
      <c r="G119">
        <v>-1</v>
      </c>
      <c r="H119">
        <v>0</v>
      </c>
      <c r="I119">
        <v>1</v>
      </c>
      <c r="J119">
        <v>0</v>
      </c>
      <c r="K119">
        <v>1</v>
      </c>
      <c r="L119">
        <v>-1</v>
      </c>
      <c r="M119">
        <v>0</v>
      </c>
      <c r="N119" t="s">
        <v>175</v>
      </c>
      <c r="O119" t="s">
        <v>175</v>
      </c>
      <c r="P119" t="s">
        <v>175</v>
      </c>
      <c r="Q119" t="s">
        <v>175</v>
      </c>
      <c r="R119" t="s">
        <v>175</v>
      </c>
      <c r="S119" t="s">
        <v>175</v>
      </c>
      <c r="T119" t="s">
        <v>175</v>
      </c>
      <c r="U119" s="50" t="s">
        <v>175</v>
      </c>
      <c r="V119" t="s">
        <v>175</v>
      </c>
      <c r="W119" t="s">
        <v>175</v>
      </c>
      <c r="X119" t="s">
        <v>175</v>
      </c>
      <c r="Y119" t="s">
        <v>175</v>
      </c>
      <c r="Z119" t="s">
        <v>175</v>
      </c>
      <c r="AA119" t="s">
        <v>175</v>
      </c>
      <c r="AB119" t="s">
        <v>175</v>
      </c>
      <c r="AC119" t="s">
        <v>175</v>
      </c>
      <c r="AD119" t="s">
        <v>175</v>
      </c>
      <c r="AE119" t="s">
        <v>175</v>
      </c>
      <c r="AF119" t="s">
        <v>175</v>
      </c>
      <c r="AG119" t="s">
        <v>175</v>
      </c>
      <c r="AH119" t="s">
        <v>175</v>
      </c>
      <c r="AI119" t="s">
        <v>175</v>
      </c>
      <c r="AJ119" t="s">
        <v>175</v>
      </c>
      <c r="AK119" s="50" t="s">
        <v>175</v>
      </c>
      <c r="AL119" t="s">
        <v>175</v>
      </c>
      <c r="AM119" t="s">
        <v>175</v>
      </c>
      <c r="AN119" t="s">
        <v>175</v>
      </c>
      <c r="AO119" t="s">
        <v>175</v>
      </c>
      <c r="AP119" t="s">
        <v>175</v>
      </c>
      <c r="AQ119" t="s">
        <v>175</v>
      </c>
      <c r="AR119" t="s">
        <v>175</v>
      </c>
      <c r="AS119" t="s">
        <v>175</v>
      </c>
      <c r="AT119" t="s">
        <v>175</v>
      </c>
      <c r="AU119" t="s">
        <v>175</v>
      </c>
      <c r="AV119" t="s">
        <v>175</v>
      </c>
      <c r="AW119" t="s">
        <v>175</v>
      </c>
      <c r="AX119" t="s">
        <v>175</v>
      </c>
      <c r="AY119" t="s">
        <v>175</v>
      </c>
      <c r="AZ119" t="s">
        <v>175</v>
      </c>
      <c r="BA119" s="50" t="s">
        <v>175</v>
      </c>
      <c r="BB119" t="s">
        <v>175</v>
      </c>
      <c r="BC119" t="s">
        <v>175</v>
      </c>
      <c r="BD119" t="s">
        <v>175</v>
      </c>
      <c r="BE119" t="s">
        <v>175</v>
      </c>
      <c r="BF119" t="s">
        <v>175</v>
      </c>
      <c r="BG119" t="s">
        <v>175</v>
      </c>
      <c r="BH119" t="s">
        <v>175</v>
      </c>
      <c r="BI119" t="s">
        <v>175</v>
      </c>
      <c r="BJ119" t="s">
        <v>175</v>
      </c>
      <c r="BK119" t="s">
        <v>175</v>
      </c>
      <c r="BL119" t="s">
        <v>175</v>
      </c>
      <c r="BM119" t="s">
        <v>175</v>
      </c>
      <c r="BN119" t="s">
        <v>175</v>
      </c>
      <c r="BO119" t="s">
        <v>175</v>
      </c>
      <c r="BP119" t="s">
        <v>175</v>
      </c>
      <c r="BQ119" s="50" t="str">
        <f>CONCATENATE(C119&amp;" "&amp;BR119&amp;"n ",E119,F119,G119,H119,I119,J119,K119,L119,M119,N119,O119,P119,Q119,R119)</f>
        <v>Dim Uni 9n 0-2-10101-10 9n 0-2-10101-10xxxxx</v>
      </c>
      <c r="BR119">
        <f t="shared" si="3865"/>
        <v>9</v>
      </c>
      <c r="BS119" t="str">
        <f t="shared" si="3866"/>
        <v>Dim9</v>
      </c>
    </row>
    <row r="120" spans="1:71">
      <c r="A120" t="s">
        <v>212</v>
      </c>
      <c r="B120" t="s">
        <v>200</v>
      </c>
      <c r="C120" s="13" t="s">
        <v>353</v>
      </c>
      <c r="E120">
        <v>0</v>
      </c>
      <c r="F120">
        <v>2</v>
      </c>
      <c r="G120">
        <v>1</v>
      </c>
      <c r="H120">
        <v>0</v>
      </c>
      <c r="I120">
        <v>-1</v>
      </c>
      <c r="J120">
        <v>0</v>
      </c>
      <c r="K120">
        <v>-1</v>
      </c>
      <c r="L120">
        <v>1</v>
      </c>
      <c r="M120">
        <v>0</v>
      </c>
      <c r="N120" t="s">
        <v>175</v>
      </c>
      <c r="O120" t="s">
        <v>175</v>
      </c>
      <c r="P120" t="s">
        <v>175</v>
      </c>
      <c r="Q120" t="s">
        <v>175</v>
      </c>
      <c r="R120" t="s">
        <v>175</v>
      </c>
      <c r="S120" t="s">
        <v>175</v>
      </c>
      <c r="T120" t="s">
        <v>175</v>
      </c>
      <c r="U120" s="50" t="s">
        <v>175</v>
      </c>
      <c r="V120" t="s">
        <v>175</v>
      </c>
      <c r="W120" t="s">
        <v>175</v>
      </c>
      <c r="X120" t="s">
        <v>175</v>
      </c>
      <c r="Y120" t="s">
        <v>175</v>
      </c>
      <c r="Z120" t="s">
        <v>175</v>
      </c>
      <c r="AA120" t="s">
        <v>175</v>
      </c>
      <c r="AB120" t="s">
        <v>175</v>
      </c>
      <c r="AC120" t="s">
        <v>175</v>
      </c>
      <c r="AD120" t="s">
        <v>175</v>
      </c>
      <c r="AE120" t="s">
        <v>175</v>
      </c>
      <c r="AF120" t="s">
        <v>175</v>
      </c>
      <c r="AG120" t="s">
        <v>175</v>
      </c>
      <c r="AH120" t="s">
        <v>175</v>
      </c>
      <c r="AI120" t="s">
        <v>175</v>
      </c>
      <c r="AJ120" t="s">
        <v>175</v>
      </c>
      <c r="AK120" s="50" t="s">
        <v>175</v>
      </c>
      <c r="AL120" t="s">
        <v>175</v>
      </c>
      <c r="AM120" t="s">
        <v>175</v>
      </c>
      <c r="AN120" t="s">
        <v>175</v>
      </c>
      <c r="AO120" t="s">
        <v>175</v>
      </c>
      <c r="AP120" t="s">
        <v>175</v>
      </c>
      <c r="AQ120" t="s">
        <v>175</v>
      </c>
      <c r="AR120" t="s">
        <v>175</v>
      </c>
      <c r="AS120" t="s">
        <v>175</v>
      </c>
      <c r="AT120" t="s">
        <v>175</v>
      </c>
      <c r="AU120" t="s">
        <v>175</v>
      </c>
      <c r="AV120" t="s">
        <v>175</v>
      </c>
      <c r="AW120" t="s">
        <v>175</v>
      </c>
      <c r="AX120" t="s">
        <v>175</v>
      </c>
      <c r="AY120" t="s">
        <v>175</v>
      </c>
      <c r="AZ120" t="s">
        <v>175</v>
      </c>
      <c r="BA120" s="50" t="s">
        <v>175</v>
      </c>
      <c r="BB120" t="s">
        <v>175</v>
      </c>
      <c r="BC120" t="s">
        <v>175</v>
      </c>
      <c r="BD120" t="s">
        <v>175</v>
      </c>
      <c r="BE120" t="s">
        <v>175</v>
      </c>
      <c r="BF120" t="s">
        <v>175</v>
      </c>
      <c r="BG120" t="s">
        <v>175</v>
      </c>
      <c r="BH120" t="s">
        <v>175</v>
      </c>
      <c r="BI120" t="s">
        <v>175</v>
      </c>
      <c r="BJ120" t="s">
        <v>175</v>
      </c>
      <c r="BK120" t="s">
        <v>175</v>
      </c>
      <c r="BL120" t="s">
        <v>175</v>
      </c>
      <c r="BM120" t="s">
        <v>175</v>
      </c>
      <c r="BN120" t="s">
        <v>175</v>
      </c>
      <c r="BO120" t="s">
        <v>175</v>
      </c>
      <c r="BP120" t="s">
        <v>175</v>
      </c>
      <c r="BQ120" s="50" t="str">
        <f>CONCATENATE(C120&amp;" "&amp;BR120&amp;"n ",E120,F120,G120,H120,I120,J120,K120,L120,M120,N120,O120,P120,Q120,R120)</f>
        <v>Dim Uni 9n 0210-10-110 9n 0210-10-110xxxxx</v>
      </c>
      <c r="BR120">
        <f t="shared" si="3865"/>
        <v>9</v>
      </c>
      <c r="BS120" t="str">
        <f t="shared" si="3866"/>
        <v>Dim9</v>
      </c>
    </row>
    <row r="121" spans="1:71">
      <c r="A121" t="s">
        <v>212</v>
      </c>
      <c r="B121" t="s">
        <v>200</v>
      </c>
      <c r="C121" s="13" t="s">
        <v>354</v>
      </c>
      <c r="E121">
        <v>0</v>
      </c>
      <c r="F121">
        <v>7</v>
      </c>
      <c r="G121">
        <v>6</v>
      </c>
      <c r="H121">
        <v>5</v>
      </c>
      <c r="I121">
        <v>4</v>
      </c>
      <c r="J121">
        <v>3</v>
      </c>
      <c r="K121">
        <v>2</v>
      </c>
      <c r="L121">
        <v>1</v>
      </c>
      <c r="M121">
        <v>0</v>
      </c>
      <c r="N121" t="s">
        <v>175</v>
      </c>
      <c r="O121" t="s">
        <v>175</v>
      </c>
      <c r="P121" t="s">
        <v>175</v>
      </c>
      <c r="Q121" t="s">
        <v>175</v>
      </c>
      <c r="R121" t="s">
        <v>175</v>
      </c>
      <c r="S121" t="s">
        <v>175</v>
      </c>
      <c r="T121" t="s">
        <v>175</v>
      </c>
      <c r="U121" s="50" t="s">
        <v>175</v>
      </c>
      <c r="V121" t="s">
        <v>175</v>
      </c>
      <c r="W121" t="s">
        <v>175</v>
      </c>
      <c r="X121" t="s">
        <v>175</v>
      </c>
      <c r="Y121" t="s">
        <v>175</v>
      </c>
      <c r="Z121" t="s">
        <v>175</v>
      </c>
      <c r="AA121" t="s">
        <v>175</v>
      </c>
      <c r="AB121" t="s">
        <v>175</v>
      </c>
      <c r="AC121" t="s">
        <v>175</v>
      </c>
      <c r="AD121" t="s">
        <v>175</v>
      </c>
      <c r="AE121" t="s">
        <v>175</v>
      </c>
      <c r="AF121" t="s">
        <v>175</v>
      </c>
      <c r="AG121" t="s">
        <v>175</v>
      </c>
      <c r="AH121" t="s">
        <v>175</v>
      </c>
      <c r="AI121" t="s">
        <v>175</v>
      </c>
      <c r="AJ121" t="s">
        <v>175</v>
      </c>
      <c r="AK121" s="50" t="s">
        <v>175</v>
      </c>
      <c r="AL121" t="s">
        <v>175</v>
      </c>
      <c r="AM121" t="s">
        <v>175</v>
      </c>
      <c r="AN121" t="s">
        <v>175</v>
      </c>
      <c r="AO121" t="s">
        <v>175</v>
      </c>
      <c r="AP121" t="s">
        <v>175</v>
      </c>
      <c r="AQ121" t="s">
        <v>175</v>
      </c>
      <c r="AR121" t="s">
        <v>175</v>
      </c>
      <c r="AS121" t="s">
        <v>175</v>
      </c>
      <c r="AT121" t="s">
        <v>175</v>
      </c>
      <c r="AU121" t="s">
        <v>175</v>
      </c>
      <c r="AV121" t="s">
        <v>175</v>
      </c>
      <c r="AW121" t="s">
        <v>175</v>
      </c>
      <c r="AX121" t="s">
        <v>175</v>
      </c>
      <c r="AY121" t="s">
        <v>175</v>
      </c>
      <c r="AZ121" t="s">
        <v>175</v>
      </c>
      <c r="BA121" s="50" t="s">
        <v>175</v>
      </c>
      <c r="BB121" t="s">
        <v>175</v>
      </c>
      <c r="BC121" t="s">
        <v>175</v>
      </c>
      <c r="BD121" t="s">
        <v>175</v>
      </c>
      <c r="BE121" t="s">
        <v>175</v>
      </c>
      <c r="BF121" t="s">
        <v>175</v>
      </c>
      <c r="BG121" t="s">
        <v>175</v>
      </c>
      <c r="BH121" t="s">
        <v>175</v>
      </c>
      <c r="BI121" t="s">
        <v>175</v>
      </c>
      <c r="BJ121" t="s">
        <v>175</v>
      </c>
      <c r="BK121" t="s">
        <v>175</v>
      </c>
      <c r="BL121" t="s">
        <v>175</v>
      </c>
      <c r="BM121" t="s">
        <v>175</v>
      </c>
      <c r="BN121" t="s">
        <v>175</v>
      </c>
      <c r="BO121" t="s">
        <v>175</v>
      </c>
      <c r="BP121" t="s">
        <v>175</v>
      </c>
      <c r="BQ121" s="50" t="str">
        <f>CONCATENATE(C121&amp;" "&amp;BR121&amp;"n ",E121,F121,G121,H121,I121,J121,K121,L121,M121,N121,O121,P121,Q121,R121)</f>
        <v>Dim Uni 9n 076543210 9n 076543210xxxxx</v>
      </c>
      <c r="BR121">
        <f t="shared" si="3865"/>
        <v>9</v>
      </c>
      <c r="BS121" t="str">
        <f t="shared" si="3866"/>
        <v>Dim9</v>
      </c>
    </row>
    <row r="122" spans="1:71">
      <c r="A122" t="s">
        <v>212</v>
      </c>
      <c r="B122" t="s">
        <v>200</v>
      </c>
      <c r="C122" s="13" t="s">
        <v>355</v>
      </c>
      <c r="E122">
        <v>0</v>
      </c>
      <c r="F122">
        <v>-7</v>
      </c>
      <c r="G122">
        <v>-6</v>
      </c>
      <c r="H122">
        <v>-5</v>
      </c>
      <c r="I122">
        <v>-4</v>
      </c>
      <c r="J122">
        <v>-3</v>
      </c>
      <c r="K122">
        <v>-2</v>
      </c>
      <c r="L122">
        <v>-1</v>
      </c>
      <c r="M122">
        <v>0</v>
      </c>
      <c r="N122" t="s">
        <v>175</v>
      </c>
      <c r="O122" t="s">
        <v>175</v>
      </c>
      <c r="P122" t="s">
        <v>175</v>
      </c>
      <c r="Q122" t="s">
        <v>175</v>
      </c>
      <c r="R122" t="s">
        <v>175</v>
      </c>
      <c r="S122" t="s">
        <v>175</v>
      </c>
      <c r="T122" t="s">
        <v>175</v>
      </c>
      <c r="U122" s="50" t="s">
        <v>175</v>
      </c>
      <c r="V122" t="s">
        <v>175</v>
      </c>
      <c r="W122" t="s">
        <v>175</v>
      </c>
      <c r="X122" t="s">
        <v>175</v>
      </c>
      <c r="Y122" t="s">
        <v>175</v>
      </c>
      <c r="Z122" t="s">
        <v>175</v>
      </c>
      <c r="AA122" t="s">
        <v>175</v>
      </c>
      <c r="AB122" t="s">
        <v>175</v>
      </c>
      <c r="AC122" t="s">
        <v>175</v>
      </c>
      <c r="AD122" t="s">
        <v>175</v>
      </c>
      <c r="AE122" t="s">
        <v>175</v>
      </c>
      <c r="AF122" t="s">
        <v>175</v>
      </c>
      <c r="AG122" t="s">
        <v>175</v>
      </c>
      <c r="AH122" t="s">
        <v>175</v>
      </c>
      <c r="AI122" t="s">
        <v>175</v>
      </c>
      <c r="AJ122" t="s">
        <v>175</v>
      </c>
      <c r="AK122" s="50" t="s">
        <v>175</v>
      </c>
      <c r="AL122" t="s">
        <v>175</v>
      </c>
      <c r="AM122" t="s">
        <v>175</v>
      </c>
      <c r="AN122" t="s">
        <v>175</v>
      </c>
      <c r="AO122" t="s">
        <v>175</v>
      </c>
      <c r="AP122" t="s">
        <v>175</v>
      </c>
      <c r="AQ122" t="s">
        <v>175</v>
      </c>
      <c r="AR122" t="s">
        <v>175</v>
      </c>
      <c r="AS122" t="s">
        <v>175</v>
      </c>
      <c r="AT122" t="s">
        <v>175</v>
      </c>
      <c r="AU122" t="s">
        <v>175</v>
      </c>
      <c r="AV122" t="s">
        <v>175</v>
      </c>
      <c r="AW122" t="s">
        <v>175</v>
      </c>
      <c r="AX122" t="s">
        <v>175</v>
      </c>
      <c r="AY122" t="s">
        <v>175</v>
      </c>
      <c r="AZ122" t="s">
        <v>175</v>
      </c>
      <c r="BA122" s="50" t="s">
        <v>175</v>
      </c>
      <c r="BB122" t="s">
        <v>175</v>
      </c>
      <c r="BC122" t="s">
        <v>175</v>
      </c>
      <c r="BD122" t="s">
        <v>175</v>
      </c>
      <c r="BE122" t="s">
        <v>175</v>
      </c>
      <c r="BF122" t="s">
        <v>175</v>
      </c>
      <c r="BG122" t="s">
        <v>175</v>
      </c>
      <c r="BH122" t="s">
        <v>175</v>
      </c>
      <c r="BI122" t="s">
        <v>175</v>
      </c>
      <c r="BJ122" t="s">
        <v>175</v>
      </c>
      <c r="BK122" t="s">
        <v>175</v>
      </c>
      <c r="BL122" t="s">
        <v>175</v>
      </c>
      <c r="BM122" t="s">
        <v>175</v>
      </c>
      <c r="BN122" t="s">
        <v>175</v>
      </c>
      <c r="BO122" t="s">
        <v>175</v>
      </c>
      <c r="BP122" t="s">
        <v>175</v>
      </c>
      <c r="BQ122" s="50" t="str">
        <f>CONCATENATE(C122&amp;" "&amp;BR122&amp;"n ",E122,F122,G122,H122,I122,J122,K122,L122,M122,N122,O122,P122,Q122,R122)</f>
        <v>Dim Uni 9n 0-7-6-5-4-3-2-10 9n 0-7-6-5-4-3-2-10xxxxx</v>
      </c>
      <c r="BR122">
        <f t="shared" si="3865"/>
        <v>9</v>
      </c>
      <c r="BS122" t="str">
        <f t="shared" si="3866"/>
        <v>Dim9</v>
      </c>
    </row>
    <row r="123" spans="1:71">
      <c r="A123" t="s">
        <v>212</v>
      </c>
      <c r="B123" t="s">
        <v>200</v>
      </c>
      <c r="C123" s="13" t="s">
        <v>356</v>
      </c>
      <c r="E123">
        <v>0</v>
      </c>
      <c r="F123">
        <v>-3</v>
      </c>
      <c r="G123">
        <v>-2</v>
      </c>
      <c r="H123">
        <v>-1</v>
      </c>
      <c r="I123">
        <v>0</v>
      </c>
      <c r="J123">
        <v>-1</v>
      </c>
      <c r="K123">
        <v>0</v>
      </c>
      <c r="L123">
        <v>1</v>
      </c>
      <c r="M123">
        <v>0</v>
      </c>
      <c r="N123" t="s">
        <v>175</v>
      </c>
      <c r="O123" t="s">
        <v>175</v>
      </c>
      <c r="P123" t="s">
        <v>175</v>
      </c>
      <c r="Q123" t="s">
        <v>175</v>
      </c>
      <c r="R123" t="s">
        <v>175</v>
      </c>
      <c r="S123" t="s">
        <v>175</v>
      </c>
      <c r="T123" t="s">
        <v>175</v>
      </c>
      <c r="U123" s="50" t="s">
        <v>175</v>
      </c>
      <c r="V123" t="s">
        <v>175</v>
      </c>
      <c r="W123" t="s">
        <v>175</v>
      </c>
      <c r="X123" t="s">
        <v>175</v>
      </c>
      <c r="Y123" t="s">
        <v>175</v>
      </c>
      <c r="Z123" t="s">
        <v>175</v>
      </c>
      <c r="AA123" t="s">
        <v>175</v>
      </c>
      <c r="AB123" t="s">
        <v>175</v>
      </c>
      <c r="AC123" t="s">
        <v>175</v>
      </c>
      <c r="AD123" t="s">
        <v>175</v>
      </c>
      <c r="AE123" t="s">
        <v>175</v>
      </c>
      <c r="AF123" t="s">
        <v>175</v>
      </c>
      <c r="AG123" t="s">
        <v>175</v>
      </c>
      <c r="AH123" t="s">
        <v>175</v>
      </c>
      <c r="AI123" t="s">
        <v>175</v>
      </c>
      <c r="AJ123" t="s">
        <v>175</v>
      </c>
      <c r="AK123" s="50" t="s">
        <v>175</v>
      </c>
      <c r="AL123" t="s">
        <v>175</v>
      </c>
      <c r="AM123" t="s">
        <v>175</v>
      </c>
      <c r="AN123" t="s">
        <v>175</v>
      </c>
      <c r="AO123" t="s">
        <v>175</v>
      </c>
      <c r="AP123" t="s">
        <v>175</v>
      </c>
      <c r="AQ123" t="s">
        <v>175</v>
      </c>
      <c r="AR123" t="s">
        <v>175</v>
      </c>
      <c r="AS123" t="s">
        <v>175</v>
      </c>
      <c r="AT123" t="s">
        <v>175</v>
      </c>
      <c r="AU123" t="s">
        <v>175</v>
      </c>
      <c r="AV123" t="s">
        <v>175</v>
      </c>
      <c r="AW123" t="s">
        <v>175</v>
      </c>
      <c r="AX123" t="s">
        <v>175</v>
      </c>
      <c r="AY123" t="s">
        <v>175</v>
      </c>
      <c r="AZ123" t="s">
        <v>175</v>
      </c>
      <c r="BA123" s="50" t="s">
        <v>175</v>
      </c>
      <c r="BB123" t="s">
        <v>175</v>
      </c>
      <c r="BC123" t="s">
        <v>175</v>
      </c>
      <c r="BD123" t="s">
        <v>175</v>
      </c>
      <c r="BE123" t="s">
        <v>175</v>
      </c>
      <c r="BF123" t="s">
        <v>175</v>
      </c>
      <c r="BG123" t="s">
        <v>175</v>
      </c>
      <c r="BH123" t="s">
        <v>175</v>
      </c>
      <c r="BI123" t="s">
        <v>175</v>
      </c>
      <c r="BJ123" t="s">
        <v>175</v>
      </c>
      <c r="BK123" t="s">
        <v>175</v>
      </c>
      <c r="BL123" t="s">
        <v>175</v>
      </c>
      <c r="BM123" t="s">
        <v>175</v>
      </c>
      <c r="BN123" t="s">
        <v>175</v>
      </c>
      <c r="BO123" t="s">
        <v>175</v>
      </c>
      <c r="BP123" t="s">
        <v>175</v>
      </c>
      <c r="BQ123" s="50" t="str">
        <f>CONCATENATE(C123&amp;" "&amp;BR123&amp;"n ",E123,F123,G123,H123,I123,J123,K123,L123,M123,N123,O123,P123,Q123,R123)</f>
        <v>Dim Uni 9n 0-3-2-10-1010 9n 0-3-2-10-1010xxxxx</v>
      </c>
      <c r="BR123">
        <f t="shared" si="3865"/>
        <v>9</v>
      </c>
      <c r="BS123" t="str">
        <f t="shared" si="3866"/>
        <v>Dim9</v>
      </c>
    </row>
    <row r="124" spans="1:71">
      <c r="A124" t="s">
        <v>212</v>
      </c>
      <c r="B124" t="s">
        <v>200</v>
      </c>
      <c r="C124" s="13" t="s">
        <v>357</v>
      </c>
      <c r="E124">
        <v>0</v>
      </c>
      <c r="F124">
        <v>3</v>
      </c>
      <c r="G124">
        <v>2</v>
      </c>
      <c r="H124">
        <v>1</v>
      </c>
      <c r="I124">
        <v>0</v>
      </c>
      <c r="J124">
        <v>1</v>
      </c>
      <c r="K124">
        <v>0</v>
      </c>
      <c r="L124">
        <v>-1</v>
      </c>
      <c r="M124">
        <v>0</v>
      </c>
      <c r="N124" t="s">
        <v>175</v>
      </c>
      <c r="O124" t="s">
        <v>175</v>
      </c>
      <c r="P124" t="s">
        <v>175</v>
      </c>
      <c r="Q124" t="s">
        <v>175</v>
      </c>
      <c r="R124" t="s">
        <v>175</v>
      </c>
      <c r="S124" t="s">
        <v>175</v>
      </c>
      <c r="T124" t="s">
        <v>175</v>
      </c>
      <c r="U124" s="50" t="s">
        <v>175</v>
      </c>
      <c r="V124" t="s">
        <v>175</v>
      </c>
      <c r="W124" t="s">
        <v>175</v>
      </c>
      <c r="X124" t="s">
        <v>175</v>
      </c>
      <c r="Y124" t="s">
        <v>175</v>
      </c>
      <c r="Z124" t="s">
        <v>175</v>
      </c>
      <c r="AA124" t="s">
        <v>175</v>
      </c>
      <c r="AB124" t="s">
        <v>175</v>
      </c>
      <c r="AC124" t="s">
        <v>175</v>
      </c>
      <c r="AD124" t="s">
        <v>175</v>
      </c>
      <c r="AE124" t="s">
        <v>175</v>
      </c>
      <c r="AF124" t="s">
        <v>175</v>
      </c>
      <c r="AG124" t="s">
        <v>175</v>
      </c>
      <c r="AH124" t="s">
        <v>175</v>
      </c>
      <c r="AI124" t="s">
        <v>175</v>
      </c>
      <c r="AJ124" t="s">
        <v>175</v>
      </c>
      <c r="AK124" s="50" t="s">
        <v>175</v>
      </c>
      <c r="AL124" t="s">
        <v>175</v>
      </c>
      <c r="AM124" t="s">
        <v>175</v>
      </c>
      <c r="AN124" t="s">
        <v>175</v>
      </c>
      <c r="AO124" t="s">
        <v>175</v>
      </c>
      <c r="AP124" t="s">
        <v>175</v>
      </c>
      <c r="AQ124" t="s">
        <v>175</v>
      </c>
      <c r="AR124" t="s">
        <v>175</v>
      </c>
      <c r="AS124" t="s">
        <v>175</v>
      </c>
      <c r="AT124" t="s">
        <v>175</v>
      </c>
      <c r="AU124" t="s">
        <v>175</v>
      </c>
      <c r="AV124" t="s">
        <v>175</v>
      </c>
      <c r="AW124" t="s">
        <v>175</v>
      </c>
      <c r="AX124" t="s">
        <v>175</v>
      </c>
      <c r="AY124" t="s">
        <v>175</v>
      </c>
      <c r="AZ124" t="s">
        <v>175</v>
      </c>
      <c r="BA124" s="50" t="s">
        <v>175</v>
      </c>
      <c r="BB124" t="s">
        <v>175</v>
      </c>
      <c r="BC124" t="s">
        <v>175</v>
      </c>
      <c r="BD124" t="s">
        <v>175</v>
      </c>
      <c r="BE124" t="s">
        <v>175</v>
      </c>
      <c r="BF124" t="s">
        <v>175</v>
      </c>
      <c r="BG124" t="s">
        <v>175</v>
      </c>
      <c r="BH124" t="s">
        <v>175</v>
      </c>
      <c r="BI124" t="s">
        <v>175</v>
      </c>
      <c r="BJ124" t="s">
        <v>175</v>
      </c>
      <c r="BK124" t="s">
        <v>175</v>
      </c>
      <c r="BL124" t="s">
        <v>175</v>
      </c>
      <c r="BM124" t="s">
        <v>175</v>
      </c>
      <c r="BN124" t="s">
        <v>175</v>
      </c>
      <c r="BO124" t="s">
        <v>175</v>
      </c>
      <c r="BP124" t="s">
        <v>175</v>
      </c>
      <c r="BQ124" s="50" t="str">
        <f>CONCATENATE(C124&amp;" "&amp;BR124&amp;"n ",E124,F124,G124,H124,I124,J124,K124,L124,M124,N124,O124,P124,Q124,R124)</f>
        <v>Dim Uni 9n 0321010-10 9n 0321010-10xxxxx</v>
      </c>
      <c r="BR124">
        <f t="shared" si="3865"/>
        <v>9</v>
      </c>
      <c r="BS124" t="str">
        <f t="shared" si="3866"/>
        <v>Dim9</v>
      </c>
    </row>
    <row r="125" spans="1:71">
      <c r="A125" t="s">
        <v>358</v>
      </c>
      <c r="B125" t="s">
        <v>200</v>
      </c>
      <c r="C125" s="13" t="s">
        <v>359</v>
      </c>
      <c r="E125">
        <v>0</v>
      </c>
      <c r="F125">
        <v>-3</v>
      </c>
      <c r="G125">
        <v>-2</v>
      </c>
      <c r="H125">
        <v>-1</v>
      </c>
      <c r="I125">
        <v>1</v>
      </c>
      <c r="J125">
        <v>0</v>
      </c>
      <c r="K125">
        <v>2</v>
      </c>
      <c r="L125">
        <v>1</v>
      </c>
      <c r="M125">
        <v>0</v>
      </c>
      <c r="N125" t="s">
        <v>175</v>
      </c>
      <c r="O125" t="s">
        <v>175</v>
      </c>
      <c r="P125" t="s">
        <v>175</v>
      </c>
      <c r="Q125">
        <v>0</v>
      </c>
      <c r="R125" t="s">
        <v>175</v>
      </c>
      <c r="S125" t="s">
        <v>175</v>
      </c>
      <c r="T125" t="s">
        <v>175</v>
      </c>
      <c r="U125" s="50" t="s">
        <v>175</v>
      </c>
      <c r="V125" t="s">
        <v>175</v>
      </c>
      <c r="W125" t="s">
        <v>175</v>
      </c>
      <c r="X125" t="s">
        <v>175</v>
      </c>
      <c r="Y125" t="s">
        <v>175</v>
      </c>
      <c r="Z125" t="s">
        <v>175</v>
      </c>
      <c r="AA125" t="s">
        <v>175</v>
      </c>
      <c r="AB125" t="s">
        <v>175</v>
      </c>
      <c r="AC125" t="s">
        <v>175</v>
      </c>
      <c r="AD125" t="s">
        <v>175</v>
      </c>
      <c r="AE125" t="s">
        <v>175</v>
      </c>
      <c r="AF125" t="s">
        <v>175</v>
      </c>
      <c r="AG125" t="s">
        <v>175</v>
      </c>
      <c r="AH125" t="s">
        <v>175</v>
      </c>
      <c r="AI125" t="s">
        <v>175</v>
      </c>
      <c r="AJ125" t="s">
        <v>175</v>
      </c>
      <c r="AK125" s="50" t="s">
        <v>175</v>
      </c>
      <c r="AL125" t="s">
        <v>175</v>
      </c>
      <c r="AM125" t="s">
        <v>175</v>
      </c>
      <c r="AN125" t="s">
        <v>175</v>
      </c>
      <c r="AO125" t="s">
        <v>175</v>
      </c>
      <c r="AP125" t="s">
        <v>175</v>
      </c>
      <c r="AQ125" t="s">
        <v>175</v>
      </c>
      <c r="AR125" t="s">
        <v>175</v>
      </c>
      <c r="AS125" t="s">
        <v>175</v>
      </c>
      <c r="AT125" t="s">
        <v>175</v>
      </c>
      <c r="AU125" t="s">
        <v>175</v>
      </c>
      <c r="AV125" t="s">
        <v>175</v>
      </c>
      <c r="AW125" t="s">
        <v>175</v>
      </c>
      <c r="AX125" t="s">
        <v>175</v>
      </c>
      <c r="AY125" t="s">
        <v>175</v>
      </c>
      <c r="AZ125" t="s">
        <v>175</v>
      </c>
      <c r="BA125" s="50" t="s">
        <v>175</v>
      </c>
      <c r="BB125" t="s">
        <v>175</v>
      </c>
      <c r="BC125" t="s">
        <v>175</v>
      </c>
      <c r="BD125" t="s">
        <v>175</v>
      </c>
      <c r="BE125" t="s">
        <v>175</v>
      </c>
      <c r="BF125" t="s">
        <v>175</v>
      </c>
      <c r="BG125" t="s">
        <v>175</v>
      </c>
      <c r="BH125" t="s">
        <v>175</v>
      </c>
      <c r="BI125" t="s">
        <v>175</v>
      </c>
      <c r="BJ125" t="s">
        <v>175</v>
      </c>
      <c r="BK125" t="s">
        <v>175</v>
      </c>
      <c r="BL125" t="s">
        <v>175</v>
      </c>
      <c r="BM125" t="s">
        <v>175</v>
      </c>
      <c r="BN125" t="s">
        <v>175</v>
      </c>
      <c r="BO125" t="s">
        <v>175</v>
      </c>
      <c r="BP125" t="s">
        <v>175</v>
      </c>
      <c r="BQ125" s="50" t="str">
        <f>CONCATENATE(C125&amp;" "&amp;BR125&amp;"n ",E125,F125,G125,H125,I125,J125,K125,L125,M125,N125,O125,P125,Q125,R125)</f>
        <v>Dim Uni 9n 0-3-2-110210 9n 0-3-2-110210xxx0x</v>
      </c>
      <c r="BR125">
        <f t="shared" si="3865"/>
        <v>9</v>
      </c>
      <c r="BS125" t="str">
        <f t="shared" si="3866"/>
        <v>Dim9</v>
      </c>
    </row>
    <row r="126" spans="1:71">
      <c r="A126" t="s">
        <v>358</v>
      </c>
      <c r="B126" t="s">
        <v>200</v>
      </c>
      <c r="C126" s="13" t="s">
        <v>360</v>
      </c>
      <c r="E126">
        <v>0</v>
      </c>
      <c r="F126">
        <v>3</v>
      </c>
      <c r="G126">
        <v>2</v>
      </c>
      <c r="H126">
        <v>1</v>
      </c>
      <c r="I126">
        <v>-1</v>
      </c>
      <c r="J126">
        <v>0</v>
      </c>
      <c r="K126">
        <v>-2</v>
      </c>
      <c r="L126">
        <v>-1</v>
      </c>
      <c r="M126">
        <v>0</v>
      </c>
      <c r="N126" t="s">
        <v>175</v>
      </c>
      <c r="O126" t="s">
        <v>175</v>
      </c>
      <c r="P126" t="s">
        <v>175</v>
      </c>
      <c r="Q126">
        <v>0</v>
      </c>
      <c r="R126" t="s">
        <v>175</v>
      </c>
      <c r="S126" t="s">
        <v>175</v>
      </c>
      <c r="T126" t="s">
        <v>175</v>
      </c>
      <c r="U126" s="50" t="s">
        <v>175</v>
      </c>
      <c r="V126" t="s">
        <v>175</v>
      </c>
      <c r="W126" t="s">
        <v>175</v>
      </c>
      <c r="X126" t="s">
        <v>175</v>
      </c>
      <c r="Y126" t="s">
        <v>175</v>
      </c>
      <c r="Z126" t="s">
        <v>175</v>
      </c>
      <c r="AA126" t="s">
        <v>175</v>
      </c>
      <c r="AB126" t="s">
        <v>175</v>
      </c>
      <c r="AC126" t="s">
        <v>175</v>
      </c>
      <c r="AD126" t="s">
        <v>175</v>
      </c>
      <c r="AE126" t="s">
        <v>175</v>
      </c>
      <c r="AF126" t="s">
        <v>175</v>
      </c>
      <c r="AG126" t="s">
        <v>175</v>
      </c>
      <c r="AH126" t="s">
        <v>175</v>
      </c>
      <c r="AI126" t="s">
        <v>175</v>
      </c>
      <c r="AJ126" t="s">
        <v>175</v>
      </c>
      <c r="AK126" s="50" t="s">
        <v>175</v>
      </c>
      <c r="AL126" t="s">
        <v>175</v>
      </c>
      <c r="AM126" t="s">
        <v>175</v>
      </c>
      <c r="AN126" t="s">
        <v>175</v>
      </c>
      <c r="AO126" t="s">
        <v>175</v>
      </c>
      <c r="AP126" t="s">
        <v>175</v>
      </c>
      <c r="AQ126" t="s">
        <v>175</v>
      </c>
      <c r="AR126" t="s">
        <v>175</v>
      </c>
      <c r="AS126" t="s">
        <v>175</v>
      </c>
      <c r="AT126" t="s">
        <v>175</v>
      </c>
      <c r="AU126" t="s">
        <v>175</v>
      </c>
      <c r="AV126" t="s">
        <v>175</v>
      </c>
      <c r="AW126" t="s">
        <v>175</v>
      </c>
      <c r="AX126" t="s">
        <v>175</v>
      </c>
      <c r="AY126" t="s">
        <v>175</v>
      </c>
      <c r="AZ126" t="s">
        <v>175</v>
      </c>
      <c r="BA126" s="50" t="s">
        <v>175</v>
      </c>
      <c r="BB126" t="s">
        <v>175</v>
      </c>
      <c r="BC126" t="s">
        <v>175</v>
      </c>
      <c r="BD126" t="s">
        <v>175</v>
      </c>
      <c r="BE126" t="s">
        <v>175</v>
      </c>
      <c r="BF126" t="s">
        <v>175</v>
      </c>
      <c r="BG126" t="s">
        <v>175</v>
      </c>
      <c r="BH126" t="s">
        <v>175</v>
      </c>
      <c r="BI126" t="s">
        <v>175</v>
      </c>
      <c r="BJ126" t="s">
        <v>175</v>
      </c>
      <c r="BK126" t="s">
        <v>175</v>
      </c>
      <c r="BL126" t="s">
        <v>175</v>
      </c>
      <c r="BM126" t="s">
        <v>175</v>
      </c>
      <c r="BN126" t="s">
        <v>175</v>
      </c>
      <c r="BO126" t="s">
        <v>175</v>
      </c>
      <c r="BP126" t="s">
        <v>175</v>
      </c>
      <c r="BQ126" s="50" t="str">
        <f>CONCATENATE(C126&amp;" "&amp;BR126&amp;"n ",E126,F126,G126,H126,I126,J126,K126,L126,M126,N126,O126,P126,Q126,R126)</f>
        <v>Dim Uni 9n 0321-10-2-10 9n 0321-10-2-10xxx0x</v>
      </c>
      <c r="BR126">
        <f t="shared" si="3865"/>
        <v>9</v>
      </c>
      <c r="BS126" t="str">
        <f t="shared" si="3866"/>
        <v>Dim9</v>
      </c>
    </row>
    <row r="127" spans="1:71">
      <c r="A127" t="s">
        <v>201</v>
      </c>
      <c r="B127" t="s">
        <v>200</v>
      </c>
      <c r="C127" s="13" t="s">
        <v>361</v>
      </c>
      <c r="E127">
        <v>0</v>
      </c>
      <c r="F127">
        <v>1</v>
      </c>
      <c r="G127" t="s">
        <v>175</v>
      </c>
      <c r="H127" t="s">
        <v>175</v>
      </c>
      <c r="I127" t="s">
        <v>175</v>
      </c>
      <c r="J127" t="s">
        <v>175</v>
      </c>
      <c r="K127" t="s">
        <v>175</v>
      </c>
      <c r="L127" t="s">
        <v>175</v>
      </c>
      <c r="M127" t="s">
        <v>175</v>
      </c>
      <c r="N127" t="s">
        <v>175</v>
      </c>
      <c r="O127" t="s">
        <v>175</v>
      </c>
      <c r="P127" t="s">
        <v>175</v>
      </c>
      <c r="Q127" t="s">
        <v>175</v>
      </c>
      <c r="R127" t="s">
        <v>175</v>
      </c>
      <c r="S127" t="s">
        <v>175</v>
      </c>
      <c r="T127" t="s">
        <v>175</v>
      </c>
      <c r="U127" s="50" t="s">
        <v>175</v>
      </c>
      <c r="V127" t="s">
        <v>175</v>
      </c>
      <c r="W127" t="s">
        <v>175</v>
      </c>
      <c r="X127" t="s">
        <v>175</v>
      </c>
      <c r="Y127" t="s">
        <v>175</v>
      </c>
      <c r="Z127" t="s">
        <v>175</v>
      </c>
      <c r="AA127" t="s">
        <v>175</v>
      </c>
      <c r="AB127" t="s">
        <v>175</v>
      </c>
      <c r="AC127" t="s">
        <v>175</v>
      </c>
      <c r="AD127" t="s">
        <v>175</v>
      </c>
      <c r="AE127" t="s">
        <v>175</v>
      </c>
      <c r="AF127" t="s">
        <v>175</v>
      </c>
      <c r="AG127" t="s">
        <v>175</v>
      </c>
      <c r="AH127" t="s">
        <v>175</v>
      </c>
      <c r="AI127" t="s">
        <v>175</v>
      </c>
      <c r="AJ127" t="s">
        <v>175</v>
      </c>
      <c r="AK127" s="50" t="s">
        <v>175</v>
      </c>
      <c r="AL127" t="s">
        <v>175</v>
      </c>
      <c r="AM127" t="s">
        <v>175</v>
      </c>
      <c r="AN127" t="s">
        <v>175</v>
      </c>
      <c r="AO127" t="s">
        <v>175</v>
      </c>
      <c r="AP127" t="s">
        <v>175</v>
      </c>
      <c r="AQ127" t="s">
        <v>175</v>
      </c>
      <c r="AR127" t="s">
        <v>175</v>
      </c>
      <c r="AS127" t="s">
        <v>175</v>
      </c>
      <c r="AT127" t="s">
        <v>175</v>
      </c>
      <c r="AU127" t="s">
        <v>175</v>
      </c>
      <c r="AV127" t="s">
        <v>175</v>
      </c>
      <c r="AW127" t="s">
        <v>175</v>
      </c>
      <c r="AX127" t="s">
        <v>175</v>
      </c>
      <c r="AY127" t="s">
        <v>175</v>
      </c>
      <c r="AZ127" t="s">
        <v>175</v>
      </c>
      <c r="BA127" s="50" t="s">
        <v>175</v>
      </c>
      <c r="BB127" t="s">
        <v>175</v>
      </c>
      <c r="BC127" t="s">
        <v>175</v>
      </c>
      <c r="BD127" t="s">
        <v>175</v>
      </c>
      <c r="BE127" t="s">
        <v>175</v>
      </c>
      <c r="BF127" t="s">
        <v>175</v>
      </c>
      <c r="BG127" t="s">
        <v>175</v>
      </c>
      <c r="BH127" t="s">
        <v>175</v>
      </c>
      <c r="BI127" t="s">
        <v>175</v>
      </c>
      <c r="BJ127" t="s">
        <v>175</v>
      </c>
      <c r="BK127" t="s">
        <v>175</v>
      </c>
      <c r="BL127" t="s">
        <v>175</v>
      </c>
      <c r="BM127" t="s">
        <v>175</v>
      </c>
      <c r="BN127" t="s">
        <v>175</v>
      </c>
      <c r="BO127" t="s">
        <v>175</v>
      </c>
      <c r="BP127" t="s">
        <v>175</v>
      </c>
      <c r="BQ127" s="50" t="str">
        <f>CONCATENATE(C127&amp;" "&amp;BR127&amp;"n ",E127,F127,G127,H127,I127,J127,K127,L127,M127,N127,O127,P127,Q127,R127)</f>
        <v>Dim Sec up 2n 01 2n 01xxxxxxxxxxxx</v>
      </c>
      <c r="BR127">
        <f t="shared" si="3865"/>
        <v>2</v>
      </c>
      <c r="BS127" t="str">
        <f t="shared" si="3866"/>
        <v>Dim2</v>
      </c>
    </row>
    <row r="128" spans="1:71">
      <c r="A128" t="s">
        <v>203</v>
      </c>
      <c r="B128" t="s">
        <v>200</v>
      </c>
      <c r="C128" s="13" t="s">
        <v>362</v>
      </c>
      <c r="E128">
        <v>0</v>
      </c>
      <c r="F128">
        <v>-1</v>
      </c>
      <c r="G128">
        <v>0</v>
      </c>
      <c r="H128">
        <v>1</v>
      </c>
      <c r="I128" t="s">
        <v>175</v>
      </c>
      <c r="J128" t="s">
        <v>175</v>
      </c>
      <c r="K128" t="s">
        <v>175</v>
      </c>
      <c r="L128" t="s">
        <v>175</v>
      </c>
      <c r="M128" t="s">
        <v>175</v>
      </c>
      <c r="N128" t="s">
        <v>175</v>
      </c>
      <c r="O128" t="s">
        <v>175</v>
      </c>
      <c r="P128" t="s">
        <v>175</v>
      </c>
      <c r="Q128" t="s">
        <v>175</v>
      </c>
      <c r="R128" t="s">
        <v>175</v>
      </c>
      <c r="S128" t="s">
        <v>175</v>
      </c>
      <c r="T128" t="s">
        <v>175</v>
      </c>
      <c r="U128" s="50" t="s">
        <v>175</v>
      </c>
      <c r="V128" t="s">
        <v>175</v>
      </c>
      <c r="W128" t="s">
        <v>175</v>
      </c>
      <c r="X128" t="s">
        <v>175</v>
      </c>
      <c r="Y128" t="s">
        <v>175</v>
      </c>
      <c r="Z128" t="s">
        <v>175</v>
      </c>
      <c r="AA128" t="s">
        <v>175</v>
      </c>
      <c r="AB128" t="s">
        <v>175</v>
      </c>
      <c r="AC128" t="s">
        <v>175</v>
      </c>
      <c r="AD128" t="s">
        <v>175</v>
      </c>
      <c r="AE128" t="s">
        <v>175</v>
      </c>
      <c r="AF128" t="s">
        <v>175</v>
      </c>
      <c r="AG128" t="s">
        <v>175</v>
      </c>
      <c r="AH128" t="s">
        <v>175</v>
      </c>
      <c r="AI128" t="s">
        <v>175</v>
      </c>
      <c r="AJ128" t="s">
        <v>175</v>
      </c>
      <c r="AK128" s="50" t="s">
        <v>175</v>
      </c>
      <c r="AL128" t="s">
        <v>175</v>
      </c>
      <c r="AM128" t="s">
        <v>175</v>
      </c>
      <c r="AN128" t="s">
        <v>175</v>
      </c>
      <c r="AO128" t="s">
        <v>175</v>
      </c>
      <c r="AP128" t="s">
        <v>175</v>
      </c>
      <c r="AQ128" t="s">
        <v>175</v>
      </c>
      <c r="AR128" t="s">
        <v>175</v>
      </c>
      <c r="AS128" t="s">
        <v>175</v>
      </c>
      <c r="AT128" t="s">
        <v>175</v>
      </c>
      <c r="AU128" t="s">
        <v>175</v>
      </c>
      <c r="AV128" t="s">
        <v>175</v>
      </c>
      <c r="AW128" t="s">
        <v>175</v>
      </c>
      <c r="AX128" t="s">
        <v>175</v>
      </c>
      <c r="AY128" t="s">
        <v>175</v>
      </c>
      <c r="AZ128" t="s">
        <v>175</v>
      </c>
      <c r="BA128" s="50" t="s">
        <v>175</v>
      </c>
      <c r="BB128" t="s">
        <v>175</v>
      </c>
      <c r="BC128" t="s">
        <v>175</v>
      </c>
      <c r="BD128" t="s">
        <v>175</v>
      </c>
      <c r="BE128" t="s">
        <v>175</v>
      </c>
      <c r="BF128" t="s">
        <v>175</v>
      </c>
      <c r="BG128" t="s">
        <v>175</v>
      </c>
      <c r="BH128" t="s">
        <v>175</v>
      </c>
      <c r="BI128" t="s">
        <v>175</v>
      </c>
      <c r="BJ128" t="s">
        <v>175</v>
      </c>
      <c r="BK128" t="s">
        <v>175</v>
      </c>
      <c r="BL128" t="s">
        <v>175</v>
      </c>
      <c r="BM128" t="s">
        <v>175</v>
      </c>
      <c r="BN128" t="s">
        <v>175</v>
      </c>
      <c r="BO128" t="s">
        <v>175</v>
      </c>
      <c r="BP128" t="s">
        <v>175</v>
      </c>
      <c r="BQ128" s="50" t="str">
        <f>CONCATENATE(C128&amp;" "&amp;BR128&amp;"n ",E128,F128,G128,H128,I128,J128,K128,L128,M128,N128,O128,P128,Q128,R128)</f>
        <v>Dim Sec up 4n 0-101 4n 0-101xxxxxxxxxx</v>
      </c>
      <c r="BR128">
        <f t="shared" si="3865"/>
        <v>4</v>
      </c>
      <c r="BS128" t="str">
        <f t="shared" si="3866"/>
        <v>Dim4</v>
      </c>
    </row>
    <row r="129" spans="1:71">
      <c r="A129" t="s">
        <v>203</v>
      </c>
      <c r="B129" t="s">
        <v>200</v>
      </c>
      <c r="C129" s="13" t="s">
        <v>363</v>
      </c>
      <c r="E129">
        <v>0</v>
      </c>
      <c r="F129">
        <v>1</v>
      </c>
      <c r="G129">
        <v>0</v>
      </c>
      <c r="H129">
        <v>1</v>
      </c>
      <c r="I129" t="s">
        <v>175</v>
      </c>
      <c r="J129" t="s">
        <v>175</v>
      </c>
      <c r="K129" t="s">
        <v>175</v>
      </c>
      <c r="L129" t="s">
        <v>175</v>
      </c>
      <c r="M129" t="s">
        <v>175</v>
      </c>
      <c r="N129" t="s">
        <v>175</v>
      </c>
      <c r="O129" t="s">
        <v>175</v>
      </c>
      <c r="P129" t="s">
        <v>175</v>
      </c>
      <c r="Q129" t="s">
        <v>175</v>
      </c>
      <c r="R129" t="s">
        <v>175</v>
      </c>
      <c r="S129" t="s">
        <v>175</v>
      </c>
      <c r="T129" t="s">
        <v>175</v>
      </c>
      <c r="U129" s="50" t="s">
        <v>175</v>
      </c>
      <c r="V129" t="s">
        <v>175</v>
      </c>
      <c r="W129" t="s">
        <v>175</v>
      </c>
      <c r="X129" t="s">
        <v>175</v>
      </c>
      <c r="Y129" t="s">
        <v>175</v>
      </c>
      <c r="Z129" t="s">
        <v>175</v>
      </c>
      <c r="AA129" t="s">
        <v>175</v>
      </c>
      <c r="AB129" t="s">
        <v>175</v>
      </c>
      <c r="AC129" t="s">
        <v>175</v>
      </c>
      <c r="AD129" t="s">
        <v>175</v>
      </c>
      <c r="AE129" t="s">
        <v>175</v>
      </c>
      <c r="AF129" t="s">
        <v>175</v>
      </c>
      <c r="AG129" t="s">
        <v>175</v>
      </c>
      <c r="AH129" t="s">
        <v>175</v>
      </c>
      <c r="AI129" t="s">
        <v>175</v>
      </c>
      <c r="AJ129" t="s">
        <v>175</v>
      </c>
      <c r="AK129" s="50" t="s">
        <v>175</v>
      </c>
      <c r="AL129" t="s">
        <v>175</v>
      </c>
      <c r="AM129" t="s">
        <v>175</v>
      </c>
      <c r="AN129" t="s">
        <v>175</v>
      </c>
      <c r="AO129" t="s">
        <v>175</v>
      </c>
      <c r="AP129" t="s">
        <v>175</v>
      </c>
      <c r="AQ129" t="s">
        <v>175</v>
      </c>
      <c r="AR129" t="s">
        <v>175</v>
      </c>
      <c r="AS129" t="s">
        <v>175</v>
      </c>
      <c r="AT129" t="s">
        <v>175</v>
      </c>
      <c r="AU129" t="s">
        <v>175</v>
      </c>
      <c r="AV129" t="s">
        <v>175</v>
      </c>
      <c r="AW129" t="s">
        <v>175</v>
      </c>
      <c r="AX129" t="s">
        <v>175</v>
      </c>
      <c r="AY129" t="s">
        <v>175</v>
      </c>
      <c r="AZ129" t="s">
        <v>175</v>
      </c>
      <c r="BA129" s="50" t="s">
        <v>175</v>
      </c>
      <c r="BB129" t="s">
        <v>175</v>
      </c>
      <c r="BC129" t="s">
        <v>175</v>
      </c>
      <c r="BD129" t="s">
        <v>175</v>
      </c>
      <c r="BE129" t="s">
        <v>175</v>
      </c>
      <c r="BF129" t="s">
        <v>175</v>
      </c>
      <c r="BG129" t="s">
        <v>175</v>
      </c>
      <c r="BH129" t="s">
        <v>175</v>
      </c>
      <c r="BI129" t="s">
        <v>175</v>
      </c>
      <c r="BJ129" t="s">
        <v>175</v>
      </c>
      <c r="BK129" t="s">
        <v>175</v>
      </c>
      <c r="BL129" t="s">
        <v>175</v>
      </c>
      <c r="BM129" t="s">
        <v>175</v>
      </c>
      <c r="BN129" t="s">
        <v>175</v>
      </c>
      <c r="BO129" t="s">
        <v>175</v>
      </c>
      <c r="BP129" t="s">
        <v>175</v>
      </c>
      <c r="BQ129" s="50" t="str">
        <f>CONCATENATE(C129&amp;" "&amp;BR129&amp;"n ",E129,F129,G129,H129,I129,J129,K129,L129,M129,N129,O129,P129,Q129,R129)</f>
        <v>Dim Sec up 4n 0101 4n 0101xxxxxxxxxx</v>
      </c>
      <c r="BR129">
        <f t="shared" si="3865"/>
        <v>4</v>
      </c>
      <c r="BS129" t="str">
        <f t="shared" si="3866"/>
        <v>Dim4</v>
      </c>
    </row>
    <row r="130" spans="1:71">
      <c r="A130" t="s">
        <v>203</v>
      </c>
      <c r="B130" t="s">
        <v>200</v>
      </c>
      <c r="C130" s="13" t="s">
        <v>364</v>
      </c>
      <c r="E130">
        <v>0</v>
      </c>
      <c r="F130">
        <v>1</v>
      </c>
      <c r="G130">
        <v>2</v>
      </c>
      <c r="H130">
        <v>1</v>
      </c>
      <c r="I130" t="s">
        <v>175</v>
      </c>
      <c r="J130" t="s">
        <v>175</v>
      </c>
      <c r="K130" t="s">
        <v>175</v>
      </c>
      <c r="L130" t="s">
        <v>175</v>
      </c>
      <c r="M130" t="s">
        <v>175</v>
      </c>
      <c r="N130" t="s">
        <v>175</v>
      </c>
      <c r="O130" t="s">
        <v>175</v>
      </c>
      <c r="P130" t="s">
        <v>175</v>
      </c>
      <c r="Q130" t="s">
        <v>175</v>
      </c>
      <c r="R130" t="s">
        <v>175</v>
      </c>
      <c r="S130" t="s">
        <v>175</v>
      </c>
      <c r="T130" t="s">
        <v>175</v>
      </c>
      <c r="U130" s="50" t="s">
        <v>175</v>
      </c>
      <c r="V130" t="s">
        <v>175</v>
      </c>
      <c r="W130" t="s">
        <v>175</v>
      </c>
      <c r="X130" t="s">
        <v>175</v>
      </c>
      <c r="Y130" t="s">
        <v>175</v>
      </c>
      <c r="Z130" t="s">
        <v>175</v>
      </c>
      <c r="AA130" t="s">
        <v>175</v>
      </c>
      <c r="AB130" t="s">
        <v>175</v>
      </c>
      <c r="AC130" t="s">
        <v>175</v>
      </c>
      <c r="AD130" t="s">
        <v>175</v>
      </c>
      <c r="AE130" t="s">
        <v>175</v>
      </c>
      <c r="AF130" t="s">
        <v>175</v>
      </c>
      <c r="AG130" t="s">
        <v>175</v>
      </c>
      <c r="AH130" t="s">
        <v>175</v>
      </c>
      <c r="AI130" t="s">
        <v>175</v>
      </c>
      <c r="AJ130" t="s">
        <v>175</v>
      </c>
      <c r="AK130" s="50" t="s">
        <v>175</v>
      </c>
      <c r="AL130" t="s">
        <v>175</v>
      </c>
      <c r="AM130" t="s">
        <v>175</v>
      </c>
      <c r="AN130" t="s">
        <v>175</v>
      </c>
      <c r="AO130" t="s">
        <v>175</v>
      </c>
      <c r="AP130" t="s">
        <v>175</v>
      </c>
      <c r="AQ130" t="s">
        <v>175</v>
      </c>
      <c r="AR130" t="s">
        <v>175</v>
      </c>
      <c r="AS130" t="s">
        <v>175</v>
      </c>
      <c r="AT130" t="s">
        <v>175</v>
      </c>
      <c r="AU130" t="s">
        <v>175</v>
      </c>
      <c r="AV130" t="s">
        <v>175</v>
      </c>
      <c r="AW130" t="s">
        <v>175</v>
      </c>
      <c r="AX130" t="s">
        <v>175</v>
      </c>
      <c r="AY130" t="s">
        <v>175</v>
      </c>
      <c r="AZ130" t="s">
        <v>175</v>
      </c>
      <c r="BA130" s="50" t="s">
        <v>175</v>
      </c>
      <c r="BB130" t="s">
        <v>175</v>
      </c>
      <c r="BC130" t="s">
        <v>175</v>
      </c>
      <c r="BD130" t="s">
        <v>175</v>
      </c>
      <c r="BE130" t="s">
        <v>175</v>
      </c>
      <c r="BF130" t="s">
        <v>175</v>
      </c>
      <c r="BG130" t="s">
        <v>175</v>
      </c>
      <c r="BH130" t="s">
        <v>175</v>
      </c>
      <c r="BI130" t="s">
        <v>175</v>
      </c>
      <c r="BJ130" t="s">
        <v>175</v>
      </c>
      <c r="BK130" t="s">
        <v>175</v>
      </c>
      <c r="BL130" t="s">
        <v>175</v>
      </c>
      <c r="BM130" t="s">
        <v>175</v>
      </c>
      <c r="BN130" t="s">
        <v>175</v>
      </c>
      <c r="BO130" t="s">
        <v>175</v>
      </c>
      <c r="BP130" t="s">
        <v>175</v>
      </c>
      <c r="BQ130" s="50" t="str">
        <f>CONCATENATE(C130&amp;" "&amp;BR130&amp;"n ",E130,F130,G130,H130,I130,J130,K130,L130,M130,N130,O130,P130,Q130,R130)</f>
        <v>Dim Sec up 4n 0121 4n 0121xxxxxxxxxx</v>
      </c>
      <c r="BR130">
        <f t="shared" si="3865"/>
        <v>4</v>
      </c>
      <c r="BS130" t="str">
        <f t="shared" si="3866"/>
        <v>Dim4</v>
      </c>
    </row>
    <row r="131" spans="1:71">
      <c r="A131" t="s">
        <v>203</v>
      </c>
      <c r="B131" t="s">
        <v>200</v>
      </c>
      <c r="C131" s="13" t="s">
        <v>365</v>
      </c>
      <c r="E131">
        <v>0</v>
      </c>
      <c r="F131">
        <v>3</v>
      </c>
      <c r="G131">
        <v>2</v>
      </c>
      <c r="H131">
        <v>1</v>
      </c>
      <c r="I131" t="s">
        <v>175</v>
      </c>
      <c r="J131" t="s">
        <v>175</v>
      </c>
      <c r="K131" t="s">
        <v>175</v>
      </c>
      <c r="L131" t="s">
        <v>175</v>
      </c>
      <c r="M131" t="s">
        <v>175</v>
      </c>
      <c r="N131" t="s">
        <v>175</v>
      </c>
      <c r="O131" t="s">
        <v>175</v>
      </c>
      <c r="P131" t="s">
        <v>175</v>
      </c>
      <c r="Q131" t="s">
        <v>175</v>
      </c>
      <c r="R131" t="s">
        <v>175</v>
      </c>
      <c r="S131" t="s">
        <v>175</v>
      </c>
      <c r="T131" t="s">
        <v>175</v>
      </c>
      <c r="U131" s="50" t="s">
        <v>175</v>
      </c>
      <c r="V131" t="s">
        <v>175</v>
      </c>
      <c r="W131" t="s">
        <v>175</v>
      </c>
      <c r="X131" t="s">
        <v>175</v>
      </c>
      <c r="Y131" t="s">
        <v>175</v>
      </c>
      <c r="Z131" t="s">
        <v>175</v>
      </c>
      <c r="AA131" t="s">
        <v>175</v>
      </c>
      <c r="AB131" t="s">
        <v>175</v>
      </c>
      <c r="AC131" t="s">
        <v>175</v>
      </c>
      <c r="AD131" t="s">
        <v>175</v>
      </c>
      <c r="AE131" t="s">
        <v>175</v>
      </c>
      <c r="AF131" t="s">
        <v>175</v>
      </c>
      <c r="AG131" t="s">
        <v>175</v>
      </c>
      <c r="AH131" t="s">
        <v>175</v>
      </c>
      <c r="AI131" t="s">
        <v>175</v>
      </c>
      <c r="AJ131" t="s">
        <v>175</v>
      </c>
      <c r="AK131" s="50" t="s">
        <v>175</v>
      </c>
      <c r="AL131" t="s">
        <v>175</v>
      </c>
      <c r="AM131" t="s">
        <v>175</v>
      </c>
      <c r="AN131" t="s">
        <v>175</v>
      </c>
      <c r="AO131" t="s">
        <v>175</v>
      </c>
      <c r="AP131" t="s">
        <v>175</v>
      </c>
      <c r="AQ131" t="s">
        <v>175</v>
      </c>
      <c r="AR131" t="s">
        <v>175</v>
      </c>
      <c r="AS131" t="s">
        <v>175</v>
      </c>
      <c r="AT131" t="s">
        <v>175</v>
      </c>
      <c r="AU131" t="s">
        <v>175</v>
      </c>
      <c r="AV131" t="s">
        <v>175</v>
      </c>
      <c r="AW131" t="s">
        <v>175</v>
      </c>
      <c r="AX131" t="s">
        <v>175</v>
      </c>
      <c r="AY131" t="s">
        <v>175</v>
      </c>
      <c r="AZ131" t="s">
        <v>175</v>
      </c>
      <c r="BA131" s="50" t="s">
        <v>175</v>
      </c>
      <c r="BB131" t="s">
        <v>175</v>
      </c>
      <c r="BC131" t="s">
        <v>175</v>
      </c>
      <c r="BD131" t="s">
        <v>175</v>
      </c>
      <c r="BE131" t="s">
        <v>175</v>
      </c>
      <c r="BF131" t="s">
        <v>175</v>
      </c>
      <c r="BG131" t="s">
        <v>175</v>
      </c>
      <c r="BH131" t="s">
        <v>175</v>
      </c>
      <c r="BI131" t="s">
        <v>175</v>
      </c>
      <c r="BJ131" t="s">
        <v>175</v>
      </c>
      <c r="BK131" t="s">
        <v>175</v>
      </c>
      <c r="BL131" t="s">
        <v>175</v>
      </c>
      <c r="BM131" t="s">
        <v>175</v>
      </c>
      <c r="BN131" t="s">
        <v>175</v>
      </c>
      <c r="BO131" t="s">
        <v>175</v>
      </c>
      <c r="BP131" t="s">
        <v>175</v>
      </c>
      <c r="BQ131" s="50" t="str">
        <f>CONCATENATE(C131&amp;" "&amp;BR131&amp;"n ",E131,F131,G131,H131,I131,J131,K131,L131,M131,N131,O131,P131,Q131,R131)</f>
        <v>Dim Sec up 4n 0321 4n 0321xxxxxxxxxx</v>
      </c>
      <c r="BR131">
        <f t="shared" si="3865"/>
        <v>4</v>
      </c>
      <c r="BS131" t="str">
        <f t="shared" si="3866"/>
        <v>Dim4</v>
      </c>
    </row>
    <row r="132" spans="1:71">
      <c r="A132" t="s">
        <v>205</v>
      </c>
      <c r="B132" t="s">
        <v>200</v>
      </c>
      <c r="C132" s="13" t="s">
        <v>366</v>
      </c>
      <c r="E132">
        <v>0</v>
      </c>
      <c r="F132">
        <v>-2</v>
      </c>
      <c r="G132">
        <v>-1</v>
      </c>
      <c r="H132">
        <v>0</v>
      </c>
      <c r="I132">
        <v>1</v>
      </c>
      <c r="J132" t="s">
        <v>175</v>
      </c>
      <c r="K132" t="s">
        <v>175</v>
      </c>
      <c r="L132" t="s">
        <v>175</v>
      </c>
      <c r="M132" t="s">
        <v>175</v>
      </c>
      <c r="N132" t="s">
        <v>175</v>
      </c>
      <c r="O132" t="s">
        <v>175</v>
      </c>
      <c r="P132" t="s">
        <v>175</v>
      </c>
      <c r="Q132" t="s">
        <v>175</v>
      </c>
      <c r="R132" t="s">
        <v>175</v>
      </c>
      <c r="S132" t="s">
        <v>175</v>
      </c>
      <c r="T132" t="s">
        <v>175</v>
      </c>
      <c r="U132" s="50" t="s">
        <v>175</v>
      </c>
      <c r="V132" t="s">
        <v>175</v>
      </c>
      <c r="W132" t="s">
        <v>175</v>
      </c>
      <c r="X132" t="s">
        <v>175</v>
      </c>
      <c r="Y132" t="s">
        <v>175</v>
      </c>
      <c r="Z132" t="s">
        <v>175</v>
      </c>
      <c r="AA132" t="s">
        <v>175</v>
      </c>
      <c r="AB132" t="s">
        <v>175</v>
      </c>
      <c r="AC132" t="s">
        <v>175</v>
      </c>
      <c r="AD132" t="s">
        <v>175</v>
      </c>
      <c r="AE132" t="s">
        <v>175</v>
      </c>
      <c r="AF132" t="s">
        <v>175</v>
      </c>
      <c r="AG132" t="s">
        <v>175</v>
      </c>
      <c r="AH132" t="s">
        <v>175</v>
      </c>
      <c r="AI132" t="s">
        <v>175</v>
      </c>
      <c r="AJ132" t="s">
        <v>175</v>
      </c>
      <c r="AK132" s="50" t="s">
        <v>175</v>
      </c>
      <c r="AL132" t="s">
        <v>175</v>
      </c>
      <c r="AM132" t="s">
        <v>175</v>
      </c>
      <c r="AN132" t="s">
        <v>175</v>
      </c>
      <c r="AO132" t="s">
        <v>175</v>
      </c>
      <c r="AP132" t="s">
        <v>175</v>
      </c>
      <c r="AQ132" t="s">
        <v>175</v>
      </c>
      <c r="AR132" t="s">
        <v>175</v>
      </c>
      <c r="AS132" t="s">
        <v>175</v>
      </c>
      <c r="AT132" t="s">
        <v>175</v>
      </c>
      <c r="AU132" t="s">
        <v>175</v>
      </c>
      <c r="AV132" t="s">
        <v>175</v>
      </c>
      <c r="AW132" t="s">
        <v>175</v>
      </c>
      <c r="AX132" t="s">
        <v>175</v>
      </c>
      <c r="AY132" t="s">
        <v>175</v>
      </c>
      <c r="AZ132" t="s">
        <v>175</v>
      </c>
      <c r="BA132" s="50" t="s">
        <v>175</v>
      </c>
      <c r="BB132" t="s">
        <v>175</v>
      </c>
      <c r="BC132" t="s">
        <v>175</v>
      </c>
      <c r="BD132" t="s">
        <v>175</v>
      </c>
      <c r="BE132" t="s">
        <v>175</v>
      </c>
      <c r="BF132" t="s">
        <v>175</v>
      </c>
      <c r="BG132" t="s">
        <v>175</v>
      </c>
      <c r="BH132" t="s">
        <v>175</v>
      </c>
      <c r="BI132" t="s">
        <v>175</v>
      </c>
      <c r="BJ132" t="s">
        <v>175</v>
      </c>
      <c r="BK132" t="s">
        <v>175</v>
      </c>
      <c r="BL132" t="s">
        <v>175</v>
      </c>
      <c r="BM132" t="s">
        <v>175</v>
      </c>
      <c r="BN132" t="s">
        <v>175</v>
      </c>
      <c r="BO132" t="s">
        <v>175</v>
      </c>
      <c r="BP132" t="s">
        <v>175</v>
      </c>
      <c r="BQ132" s="50" t="str">
        <f>CONCATENATE(C132&amp;" "&amp;BR132&amp;"n ",E132,F132,G132,H132,I132,J132,K132,L132,M132,N132,O132,P132,Q132,R132)</f>
        <v>Dim Sec up 5n 0-2-101 5n 0-2-101xxxxxxxxx</v>
      </c>
      <c r="BR132">
        <f t="shared" si="3865"/>
        <v>5</v>
      </c>
      <c r="BS132" t="str">
        <f t="shared" si="3866"/>
        <v>Dim5</v>
      </c>
    </row>
    <row r="133" spans="1:71">
      <c r="A133" t="s">
        <v>205</v>
      </c>
      <c r="B133" t="s">
        <v>200</v>
      </c>
      <c r="C133" s="13" t="s">
        <v>367</v>
      </c>
      <c r="E133">
        <v>0</v>
      </c>
      <c r="F133">
        <v>1</v>
      </c>
      <c r="G133">
        <v>2</v>
      </c>
      <c r="H133">
        <v>0</v>
      </c>
      <c r="I133">
        <v>1</v>
      </c>
      <c r="J133" t="s">
        <v>175</v>
      </c>
      <c r="K133" t="s">
        <v>175</v>
      </c>
      <c r="L133" t="s">
        <v>175</v>
      </c>
      <c r="M133" t="s">
        <v>175</v>
      </c>
      <c r="N133" t="s">
        <v>175</v>
      </c>
      <c r="O133" t="s">
        <v>175</v>
      </c>
      <c r="P133" t="s">
        <v>175</v>
      </c>
      <c r="Q133" t="s">
        <v>175</v>
      </c>
      <c r="R133" t="s">
        <v>175</v>
      </c>
      <c r="S133" t="s">
        <v>175</v>
      </c>
      <c r="T133" t="s">
        <v>175</v>
      </c>
      <c r="U133" s="50" t="s">
        <v>175</v>
      </c>
      <c r="V133" t="s">
        <v>175</v>
      </c>
      <c r="W133" t="s">
        <v>175</v>
      </c>
      <c r="X133" t="s">
        <v>175</v>
      </c>
      <c r="Y133" t="s">
        <v>175</v>
      </c>
      <c r="Z133" t="s">
        <v>175</v>
      </c>
      <c r="AA133" t="s">
        <v>175</v>
      </c>
      <c r="AB133" t="s">
        <v>175</v>
      </c>
      <c r="AC133" t="s">
        <v>175</v>
      </c>
      <c r="AD133" t="s">
        <v>175</v>
      </c>
      <c r="AE133" t="s">
        <v>175</v>
      </c>
      <c r="AF133" t="s">
        <v>175</v>
      </c>
      <c r="AG133" t="s">
        <v>175</v>
      </c>
      <c r="AH133" t="s">
        <v>175</v>
      </c>
      <c r="AI133" t="s">
        <v>175</v>
      </c>
      <c r="AJ133" t="s">
        <v>175</v>
      </c>
      <c r="AK133" s="50" t="s">
        <v>175</v>
      </c>
      <c r="AL133" t="s">
        <v>175</v>
      </c>
      <c r="AM133" t="s">
        <v>175</v>
      </c>
      <c r="AN133" t="s">
        <v>175</v>
      </c>
      <c r="AO133" t="s">
        <v>175</v>
      </c>
      <c r="AP133" t="s">
        <v>175</v>
      </c>
      <c r="AQ133" t="s">
        <v>175</v>
      </c>
      <c r="AR133" t="s">
        <v>175</v>
      </c>
      <c r="AS133" t="s">
        <v>175</v>
      </c>
      <c r="AT133" t="s">
        <v>175</v>
      </c>
      <c r="AU133" t="s">
        <v>175</v>
      </c>
      <c r="AV133" t="s">
        <v>175</v>
      </c>
      <c r="AW133" t="s">
        <v>175</v>
      </c>
      <c r="AX133" t="s">
        <v>175</v>
      </c>
      <c r="AY133" t="s">
        <v>175</v>
      </c>
      <c r="AZ133" t="s">
        <v>175</v>
      </c>
      <c r="BA133" s="50" t="s">
        <v>175</v>
      </c>
      <c r="BB133" t="s">
        <v>175</v>
      </c>
      <c r="BC133" t="s">
        <v>175</v>
      </c>
      <c r="BD133" t="s">
        <v>175</v>
      </c>
      <c r="BE133" t="s">
        <v>175</v>
      </c>
      <c r="BF133" t="s">
        <v>175</v>
      </c>
      <c r="BG133" t="s">
        <v>175</v>
      </c>
      <c r="BH133" t="s">
        <v>175</v>
      </c>
      <c r="BI133" t="s">
        <v>175</v>
      </c>
      <c r="BJ133" t="s">
        <v>175</v>
      </c>
      <c r="BK133" t="s">
        <v>175</v>
      </c>
      <c r="BL133" t="s">
        <v>175</v>
      </c>
      <c r="BM133" t="s">
        <v>175</v>
      </c>
      <c r="BN133" t="s">
        <v>175</v>
      </c>
      <c r="BO133" t="s">
        <v>175</v>
      </c>
      <c r="BP133" t="s">
        <v>175</v>
      </c>
      <c r="BQ133" s="50" t="str">
        <f>CONCATENATE(C133&amp;" "&amp;BR133&amp;"n ",E133,F133,G133,H133,I133,J133,K133,L133,M133,N133,O133,P133,Q133,R133)</f>
        <v>Dim Sec up 5n 01201 5n 01201xxxxxxxxx</v>
      </c>
      <c r="BR133">
        <f t="shared" si="3865"/>
        <v>5</v>
      </c>
      <c r="BS133" t="str">
        <f t="shared" si="3866"/>
        <v>Dim5</v>
      </c>
    </row>
    <row r="134" spans="1:71">
      <c r="A134" t="s">
        <v>205</v>
      </c>
      <c r="B134" t="s">
        <v>200</v>
      </c>
      <c r="C134" s="13" t="s">
        <v>368</v>
      </c>
      <c r="E134">
        <v>0</v>
      </c>
      <c r="F134">
        <v>1</v>
      </c>
      <c r="G134">
        <v>-1</v>
      </c>
      <c r="H134">
        <v>0</v>
      </c>
      <c r="I134">
        <v>1</v>
      </c>
      <c r="J134" t="s">
        <v>175</v>
      </c>
      <c r="K134" t="s">
        <v>175</v>
      </c>
      <c r="L134" t="s">
        <v>175</v>
      </c>
      <c r="M134" t="s">
        <v>175</v>
      </c>
      <c r="N134" t="s">
        <v>175</v>
      </c>
      <c r="O134" t="s">
        <v>175</v>
      </c>
      <c r="P134" t="s">
        <v>175</v>
      </c>
      <c r="Q134" t="s">
        <v>175</v>
      </c>
      <c r="R134" t="s">
        <v>175</v>
      </c>
      <c r="S134" t="s">
        <v>175</v>
      </c>
      <c r="T134" t="s">
        <v>175</v>
      </c>
      <c r="U134" s="50" t="s">
        <v>175</v>
      </c>
      <c r="V134" t="s">
        <v>175</v>
      </c>
      <c r="W134" t="s">
        <v>175</v>
      </c>
      <c r="X134" t="s">
        <v>175</v>
      </c>
      <c r="Y134" t="s">
        <v>175</v>
      </c>
      <c r="Z134" t="s">
        <v>175</v>
      </c>
      <c r="AA134" t="s">
        <v>175</v>
      </c>
      <c r="AB134" t="s">
        <v>175</v>
      </c>
      <c r="AC134" t="s">
        <v>175</v>
      </c>
      <c r="AD134" t="s">
        <v>175</v>
      </c>
      <c r="AE134" t="s">
        <v>175</v>
      </c>
      <c r="AF134" t="s">
        <v>175</v>
      </c>
      <c r="AG134" t="s">
        <v>175</v>
      </c>
      <c r="AH134" t="s">
        <v>175</v>
      </c>
      <c r="AI134" t="s">
        <v>175</v>
      </c>
      <c r="AJ134" t="s">
        <v>175</v>
      </c>
      <c r="AK134" s="50" t="s">
        <v>175</v>
      </c>
      <c r="AL134" t="s">
        <v>175</v>
      </c>
      <c r="AM134" t="s">
        <v>175</v>
      </c>
      <c r="AN134" t="s">
        <v>175</v>
      </c>
      <c r="AO134" t="s">
        <v>175</v>
      </c>
      <c r="AP134" t="s">
        <v>175</v>
      </c>
      <c r="AQ134" t="s">
        <v>175</v>
      </c>
      <c r="AR134" t="s">
        <v>175</v>
      </c>
      <c r="AS134" t="s">
        <v>175</v>
      </c>
      <c r="AT134" t="s">
        <v>175</v>
      </c>
      <c r="AU134" t="s">
        <v>175</v>
      </c>
      <c r="AV134" t="s">
        <v>175</v>
      </c>
      <c r="AW134" t="s">
        <v>175</v>
      </c>
      <c r="AX134" t="s">
        <v>175</v>
      </c>
      <c r="AY134" t="s">
        <v>175</v>
      </c>
      <c r="AZ134" t="s">
        <v>175</v>
      </c>
      <c r="BA134" s="50" t="s">
        <v>175</v>
      </c>
      <c r="BB134" t="s">
        <v>175</v>
      </c>
      <c r="BC134" t="s">
        <v>175</v>
      </c>
      <c r="BD134" t="s">
        <v>175</v>
      </c>
      <c r="BE134" t="s">
        <v>175</v>
      </c>
      <c r="BF134" t="s">
        <v>175</v>
      </c>
      <c r="BG134" t="s">
        <v>175</v>
      </c>
      <c r="BH134" t="s">
        <v>175</v>
      </c>
      <c r="BI134" t="s">
        <v>175</v>
      </c>
      <c r="BJ134" t="s">
        <v>175</v>
      </c>
      <c r="BK134" t="s">
        <v>175</v>
      </c>
      <c r="BL134" t="s">
        <v>175</v>
      </c>
      <c r="BM134" t="s">
        <v>175</v>
      </c>
      <c r="BN134" t="s">
        <v>175</v>
      </c>
      <c r="BO134" t="s">
        <v>175</v>
      </c>
      <c r="BP134" t="s">
        <v>175</v>
      </c>
      <c r="BQ134" s="50" t="str">
        <f>CONCATENATE(C134&amp;" "&amp;BR134&amp;"n ",E134,F134,G134,H134,I134,J134,K134,L134,M134,N134,O134,P134,Q134,R134)</f>
        <v>Dim Sec up 5n 01-101 5n 01-101xxxxxxxxx</v>
      </c>
      <c r="BR134">
        <f t="shared" si="3865"/>
        <v>5</v>
      </c>
      <c r="BS134" t="str">
        <f t="shared" si="3866"/>
        <v>Dim5</v>
      </c>
    </row>
    <row r="135" spans="1:71">
      <c r="A135" t="s">
        <v>205</v>
      </c>
      <c r="B135" t="s">
        <v>200</v>
      </c>
      <c r="C135" s="13" t="s">
        <v>369</v>
      </c>
      <c r="E135">
        <v>0</v>
      </c>
      <c r="F135">
        <v>-1</v>
      </c>
      <c r="G135">
        <v>2</v>
      </c>
      <c r="H135">
        <v>0</v>
      </c>
      <c r="I135">
        <v>1</v>
      </c>
      <c r="J135" t="s">
        <v>175</v>
      </c>
      <c r="K135" t="s">
        <v>175</v>
      </c>
      <c r="L135" t="s">
        <v>175</v>
      </c>
      <c r="M135" t="s">
        <v>175</v>
      </c>
      <c r="N135" t="s">
        <v>175</v>
      </c>
      <c r="O135" t="s">
        <v>175</v>
      </c>
      <c r="P135" t="s">
        <v>175</v>
      </c>
      <c r="Q135" t="s">
        <v>175</v>
      </c>
      <c r="R135" t="s">
        <v>175</v>
      </c>
      <c r="S135" t="s">
        <v>175</v>
      </c>
      <c r="T135" t="s">
        <v>175</v>
      </c>
      <c r="U135" s="50" t="s">
        <v>175</v>
      </c>
      <c r="V135" t="s">
        <v>175</v>
      </c>
      <c r="W135" t="s">
        <v>175</v>
      </c>
      <c r="X135" t="s">
        <v>175</v>
      </c>
      <c r="Y135" t="s">
        <v>175</v>
      </c>
      <c r="Z135" t="s">
        <v>175</v>
      </c>
      <c r="AA135" t="s">
        <v>175</v>
      </c>
      <c r="AB135" t="s">
        <v>175</v>
      </c>
      <c r="AC135" t="s">
        <v>175</v>
      </c>
      <c r="AD135" t="s">
        <v>175</v>
      </c>
      <c r="AE135" t="s">
        <v>175</v>
      </c>
      <c r="AF135" t="s">
        <v>175</v>
      </c>
      <c r="AG135" t="s">
        <v>175</v>
      </c>
      <c r="AH135" t="s">
        <v>175</v>
      </c>
      <c r="AI135" t="s">
        <v>175</v>
      </c>
      <c r="AJ135" t="s">
        <v>175</v>
      </c>
      <c r="AK135" s="50" t="s">
        <v>175</v>
      </c>
      <c r="AL135" t="s">
        <v>175</v>
      </c>
      <c r="AM135" t="s">
        <v>175</v>
      </c>
      <c r="AN135" t="s">
        <v>175</v>
      </c>
      <c r="AO135" t="s">
        <v>175</v>
      </c>
      <c r="AP135" t="s">
        <v>175</v>
      </c>
      <c r="AQ135" t="s">
        <v>175</v>
      </c>
      <c r="AR135" t="s">
        <v>175</v>
      </c>
      <c r="AS135" t="s">
        <v>175</v>
      </c>
      <c r="AT135" t="s">
        <v>175</v>
      </c>
      <c r="AU135" t="s">
        <v>175</v>
      </c>
      <c r="AV135" t="s">
        <v>175</v>
      </c>
      <c r="AW135" t="s">
        <v>175</v>
      </c>
      <c r="AX135" t="s">
        <v>175</v>
      </c>
      <c r="AY135" t="s">
        <v>175</v>
      </c>
      <c r="AZ135" t="s">
        <v>175</v>
      </c>
      <c r="BA135" s="50" t="s">
        <v>175</v>
      </c>
      <c r="BB135" t="s">
        <v>175</v>
      </c>
      <c r="BC135" t="s">
        <v>175</v>
      </c>
      <c r="BD135" t="s">
        <v>175</v>
      </c>
      <c r="BE135" t="s">
        <v>175</v>
      </c>
      <c r="BF135" t="s">
        <v>175</v>
      </c>
      <c r="BG135" t="s">
        <v>175</v>
      </c>
      <c r="BH135" t="s">
        <v>175</v>
      </c>
      <c r="BI135" t="s">
        <v>175</v>
      </c>
      <c r="BJ135" t="s">
        <v>175</v>
      </c>
      <c r="BK135" t="s">
        <v>175</v>
      </c>
      <c r="BL135" t="s">
        <v>175</v>
      </c>
      <c r="BM135" t="s">
        <v>175</v>
      </c>
      <c r="BN135" t="s">
        <v>175</v>
      </c>
      <c r="BO135" t="s">
        <v>175</v>
      </c>
      <c r="BP135" t="s">
        <v>175</v>
      </c>
      <c r="BQ135" s="50" t="str">
        <f>CONCATENATE(C135&amp;" "&amp;BR135&amp;"n ",E135,F135,G135,H135,I135,J135,K135,L135,M135,N135,O135,P135,Q135,R135)</f>
        <v>Dim Sec up 5n 0-1201 5n 0-1201xxxxxxxxx</v>
      </c>
      <c r="BR135">
        <f t="shared" si="3865"/>
        <v>5</v>
      </c>
      <c r="BS135" t="str">
        <f t="shared" si="3866"/>
        <v>Dim5</v>
      </c>
    </row>
    <row r="136" spans="1:71">
      <c r="A136" t="s">
        <v>205</v>
      </c>
      <c r="B136" t="s">
        <v>200</v>
      </c>
      <c r="C136" s="13" t="s">
        <v>370</v>
      </c>
      <c r="E136">
        <v>0</v>
      </c>
      <c r="F136">
        <v>-2</v>
      </c>
      <c r="G136">
        <v>-1</v>
      </c>
      <c r="H136">
        <v>2</v>
      </c>
      <c r="I136">
        <v>1</v>
      </c>
      <c r="J136" t="s">
        <v>175</v>
      </c>
      <c r="K136" t="s">
        <v>175</v>
      </c>
      <c r="L136" t="s">
        <v>175</v>
      </c>
      <c r="M136" t="s">
        <v>175</v>
      </c>
      <c r="N136" t="s">
        <v>175</v>
      </c>
      <c r="O136" t="s">
        <v>175</v>
      </c>
      <c r="P136" t="s">
        <v>175</v>
      </c>
      <c r="Q136" t="s">
        <v>175</v>
      </c>
      <c r="R136" t="s">
        <v>175</v>
      </c>
      <c r="S136" t="s">
        <v>175</v>
      </c>
      <c r="T136" t="s">
        <v>175</v>
      </c>
      <c r="U136" s="50" t="s">
        <v>175</v>
      </c>
      <c r="V136" t="s">
        <v>175</v>
      </c>
      <c r="W136" t="s">
        <v>175</v>
      </c>
      <c r="X136" t="s">
        <v>175</v>
      </c>
      <c r="Y136" t="s">
        <v>175</v>
      </c>
      <c r="Z136" t="s">
        <v>175</v>
      </c>
      <c r="AA136" t="s">
        <v>175</v>
      </c>
      <c r="AB136" t="s">
        <v>175</v>
      </c>
      <c r="AC136" t="s">
        <v>175</v>
      </c>
      <c r="AD136" t="s">
        <v>175</v>
      </c>
      <c r="AE136" t="s">
        <v>175</v>
      </c>
      <c r="AF136" t="s">
        <v>175</v>
      </c>
      <c r="AG136" t="s">
        <v>175</v>
      </c>
      <c r="AH136" t="s">
        <v>175</v>
      </c>
      <c r="AI136" t="s">
        <v>175</v>
      </c>
      <c r="AJ136" t="s">
        <v>175</v>
      </c>
      <c r="AK136" s="50" t="s">
        <v>175</v>
      </c>
      <c r="AL136" t="s">
        <v>175</v>
      </c>
      <c r="AM136" t="s">
        <v>175</v>
      </c>
      <c r="AN136" t="s">
        <v>175</v>
      </c>
      <c r="AO136" t="s">
        <v>175</v>
      </c>
      <c r="AP136" t="s">
        <v>175</v>
      </c>
      <c r="AQ136" t="s">
        <v>175</v>
      </c>
      <c r="AR136" t="s">
        <v>175</v>
      </c>
      <c r="AS136" t="s">
        <v>175</v>
      </c>
      <c r="AT136" t="s">
        <v>175</v>
      </c>
      <c r="AU136" t="s">
        <v>175</v>
      </c>
      <c r="AV136" t="s">
        <v>175</v>
      </c>
      <c r="AW136" t="s">
        <v>175</v>
      </c>
      <c r="AX136" t="s">
        <v>175</v>
      </c>
      <c r="AY136" t="s">
        <v>175</v>
      </c>
      <c r="AZ136" t="s">
        <v>175</v>
      </c>
      <c r="BA136" s="50" t="s">
        <v>175</v>
      </c>
      <c r="BB136" t="s">
        <v>175</v>
      </c>
      <c r="BC136" t="s">
        <v>175</v>
      </c>
      <c r="BD136" t="s">
        <v>175</v>
      </c>
      <c r="BE136" t="s">
        <v>175</v>
      </c>
      <c r="BF136" t="s">
        <v>175</v>
      </c>
      <c r="BG136" t="s">
        <v>175</v>
      </c>
      <c r="BH136" t="s">
        <v>175</v>
      </c>
      <c r="BI136" t="s">
        <v>175</v>
      </c>
      <c r="BJ136" t="s">
        <v>175</v>
      </c>
      <c r="BK136" t="s">
        <v>175</v>
      </c>
      <c r="BL136" t="s">
        <v>175</v>
      </c>
      <c r="BM136" t="s">
        <v>175</v>
      </c>
      <c r="BN136" t="s">
        <v>175</v>
      </c>
      <c r="BO136" t="s">
        <v>175</v>
      </c>
      <c r="BP136" t="s">
        <v>175</v>
      </c>
      <c r="BQ136" s="50" t="str">
        <f>CONCATENATE(C136&amp;" "&amp;BR136&amp;"n ",E136,F136,G136,H136,I136,J136,K136,L136,M136,N136,O136,P136,Q136,R136)</f>
        <v>Dim Sec up 5n 0-2-121 5n 0-2-121xxxxxxxxx</v>
      </c>
      <c r="BR136">
        <f t="shared" si="3865"/>
        <v>5</v>
      </c>
      <c r="BS136" t="str">
        <f t="shared" si="3866"/>
        <v>Dim5</v>
      </c>
    </row>
    <row r="137" spans="1:71">
      <c r="A137" t="s">
        <v>205</v>
      </c>
      <c r="B137" t="s">
        <v>200</v>
      </c>
      <c r="C137" s="13" t="s">
        <v>371</v>
      </c>
      <c r="E137">
        <v>0</v>
      </c>
      <c r="F137">
        <v>-1</v>
      </c>
      <c r="G137">
        <v>-2</v>
      </c>
      <c r="H137">
        <v>0</v>
      </c>
      <c r="I137">
        <v>1</v>
      </c>
      <c r="J137" t="s">
        <v>175</v>
      </c>
      <c r="K137" t="s">
        <v>175</v>
      </c>
      <c r="L137" t="s">
        <v>175</v>
      </c>
      <c r="M137" t="s">
        <v>175</v>
      </c>
      <c r="N137" t="s">
        <v>175</v>
      </c>
      <c r="O137" t="s">
        <v>175</v>
      </c>
      <c r="P137" t="s">
        <v>175</v>
      </c>
      <c r="Q137" t="s">
        <v>175</v>
      </c>
      <c r="R137" t="s">
        <v>175</v>
      </c>
      <c r="S137" t="s">
        <v>175</v>
      </c>
      <c r="T137" t="s">
        <v>175</v>
      </c>
      <c r="U137" s="50" t="s">
        <v>175</v>
      </c>
      <c r="V137" t="s">
        <v>175</v>
      </c>
      <c r="W137" t="s">
        <v>175</v>
      </c>
      <c r="X137" t="s">
        <v>175</v>
      </c>
      <c r="Y137" t="s">
        <v>175</v>
      </c>
      <c r="Z137" t="s">
        <v>175</v>
      </c>
      <c r="AA137" t="s">
        <v>175</v>
      </c>
      <c r="AB137" t="s">
        <v>175</v>
      </c>
      <c r="AC137" t="s">
        <v>175</v>
      </c>
      <c r="AD137" t="s">
        <v>175</v>
      </c>
      <c r="AE137" t="s">
        <v>175</v>
      </c>
      <c r="AF137" t="s">
        <v>175</v>
      </c>
      <c r="AG137" t="s">
        <v>175</v>
      </c>
      <c r="AH137" t="s">
        <v>175</v>
      </c>
      <c r="AI137" t="s">
        <v>175</v>
      </c>
      <c r="AJ137" t="s">
        <v>175</v>
      </c>
      <c r="AK137" s="50" t="s">
        <v>175</v>
      </c>
      <c r="AL137" t="s">
        <v>175</v>
      </c>
      <c r="AM137" t="s">
        <v>175</v>
      </c>
      <c r="AN137" t="s">
        <v>175</v>
      </c>
      <c r="AO137" t="s">
        <v>175</v>
      </c>
      <c r="AP137" t="s">
        <v>175</v>
      </c>
      <c r="AQ137" t="s">
        <v>175</v>
      </c>
      <c r="AR137" t="s">
        <v>175</v>
      </c>
      <c r="AS137" t="s">
        <v>175</v>
      </c>
      <c r="AT137" t="s">
        <v>175</v>
      </c>
      <c r="AU137" t="s">
        <v>175</v>
      </c>
      <c r="AV137" t="s">
        <v>175</v>
      </c>
      <c r="AW137" t="s">
        <v>175</v>
      </c>
      <c r="AX137" t="s">
        <v>175</v>
      </c>
      <c r="AY137" t="s">
        <v>175</v>
      </c>
      <c r="AZ137" t="s">
        <v>175</v>
      </c>
      <c r="BA137" s="50" t="s">
        <v>175</v>
      </c>
      <c r="BB137" t="s">
        <v>175</v>
      </c>
      <c r="BC137" t="s">
        <v>175</v>
      </c>
      <c r="BD137" t="s">
        <v>175</v>
      </c>
      <c r="BE137" t="s">
        <v>175</v>
      </c>
      <c r="BF137" t="s">
        <v>175</v>
      </c>
      <c r="BG137" t="s">
        <v>175</v>
      </c>
      <c r="BH137" t="s">
        <v>175</v>
      </c>
      <c r="BI137" t="s">
        <v>175</v>
      </c>
      <c r="BJ137" t="s">
        <v>175</v>
      </c>
      <c r="BK137" t="s">
        <v>175</v>
      </c>
      <c r="BL137" t="s">
        <v>175</v>
      </c>
      <c r="BM137" t="s">
        <v>175</v>
      </c>
      <c r="BN137" t="s">
        <v>175</v>
      </c>
      <c r="BO137" t="s">
        <v>175</v>
      </c>
      <c r="BP137" t="s">
        <v>175</v>
      </c>
      <c r="BQ137" s="50" t="str">
        <f>CONCATENATE(C137&amp;" "&amp;BR137&amp;"n ",E137,F137,G137,H137,I137,J137,K137,L137,M137,N137,O137,P137,Q137,R137)</f>
        <v>Dim Sec up 5n 0-1-201 5n 0-1-201xxxxxxxxx</v>
      </c>
      <c r="BR137">
        <f t="shared" si="3865"/>
        <v>5</v>
      </c>
      <c r="BS137" t="str">
        <f t="shared" si="3866"/>
        <v>Dim5</v>
      </c>
    </row>
    <row r="138" spans="1:71">
      <c r="A138" t="s">
        <v>206</v>
      </c>
      <c r="B138" t="s">
        <v>200</v>
      </c>
      <c r="C138" s="13" t="s">
        <v>372</v>
      </c>
      <c r="E138">
        <v>0</v>
      </c>
      <c r="F138">
        <v>1</v>
      </c>
      <c r="G138">
        <v>2</v>
      </c>
      <c r="H138">
        <v>1</v>
      </c>
      <c r="I138">
        <v>0</v>
      </c>
      <c r="J138">
        <v>1</v>
      </c>
      <c r="K138" t="s">
        <v>175</v>
      </c>
      <c r="L138" t="s">
        <v>175</v>
      </c>
      <c r="M138" t="s">
        <v>175</v>
      </c>
      <c r="N138" t="s">
        <v>175</v>
      </c>
      <c r="O138" t="s">
        <v>175</v>
      </c>
      <c r="P138" t="s">
        <v>175</v>
      </c>
      <c r="Q138" t="s">
        <v>175</v>
      </c>
      <c r="R138" t="s">
        <v>175</v>
      </c>
      <c r="S138" t="s">
        <v>175</v>
      </c>
      <c r="T138" t="s">
        <v>175</v>
      </c>
      <c r="U138" s="50" t="s">
        <v>175</v>
      </c>
      <c r="V138" t="s">
        <v>175</v>
      </c>
      <c r="W138" t="s">
        <v>175</v>
      </c>
      <c r="X138" t="s">
        <v>175</v>
      </c>
      <c r="Y138" t="s">
        <v>175</v>
      </c>
      <c r="Z138" t="s">
        <v>175</v>
      </c>
      <c r="AA138" t="s">
        <v>175</v>
      </c>
      <c r="AB138" t="s">
        <v>175</v>
      </c>
      <c r="AC138" t="s">
        <v>175</v>
      </c>
      <c r="AD138" t="s">
        <v>175</v>
      </c>
      <c r="AE138" t="s">
        <v>175</v>
      </c>
      <c r="AF138" t="s">
        <v>175</v>
      </c>
      <c r="AG138" t="s">
        <v>175</v>
      </c>
      <c r="AH138" t="s">
        <v>175</v>
      </c>
      <c r="AI138" t="s">
        <v>175</v>
      </c>
      <c r="AJ138" t="s">
        <v>175</v>
      </c>
      <c r="AK138" s="50" t="s">
        <v>175</v>
      </c>
      <c r="AL138" t="s">
        <v>175</v>
      </c>
      <c r="AM138" t="s">
        <v>175</v>
      </c>
      <c r="AN138" t="s">
        <v>175</v>
      </c>
      <c r="AO138" t="s">
        <v>175</v>
      </c>
      <c r="AP138" t="s">
        <v>175</v>
      </c>
      <c r="AQ138" t="s">
        <v>175</v>
      </c>
      <c r="AR138" t="s">
        <v>175</v>
      </c>
      <c r="AS138" t="s">
        <v>175</v>
      </c>
      <c r="AT138" t="s">
        <v>175</v>
      </c>
      <c r="AU138" t="s">
        <v>175</v>
      </c>
      <c r="AV138" t="s">
        <v>175</v>
      </c>
      <c r="AW138" t="s">
        <v>175</v>
      </c>
      <c r="AX138" t="s">
        <v>175</v>
      </c>
      <c r="AY138" t="s">
        <v>175</v>
      </c>
      <c r="AZ138" t="s">
        <v>175</v>
      </c>
      <c r="BA138" s="50" t="s">
        <v>175</v>
      </c>
      <c r="BB138" t="s">
        <v>175</v>
      </c>
      <c r="BC138" t="s">
        <v>175</v>
      </c>
      <c r="BD138" t="s">
        <v>175</v>
      </c>
      <c r="BE138" t="s">
        <v>175</v>
      </c>
      <c r="BF138" t="s">
        <v>175</v>
      </c>
      <c r="BG138" t="s">
        <v>175</v>
      </c>
      <c r="BH138" t="s">
        <v>175</v>
      </c>
      <c r="BI138" t="s">
        <v>175</v>
      </c>
      <c r="BJ138" t="s">
        <v>175</v>
      </c>
      <c r="BK138" t="s">
        <v>175</v>
      </c>
      <c r="BL138" t="s">
        <v>175</v>
      </c>
      <c r="BM138" t="s">
        <v>175</v>
      </c>
      <c r="BN138" t="s">
        <v>175</v>
      </c>
      <c r="BO138" t="s">
        <v>175</v>
      </c>
      <c r="BP138" t="s">
        <v>175</v>
      </c>
      <c r="BQ138" s="50" t="str">
        <f>CONCATENATE(C138&amp;" "&amp;BR138&amp;"n ",E138,F138,G138,H138,I138,J138,K138,L138,M138,N138,O138,P138,Q138,R138)</f>
        <v>Dim Sec up 6n 012101 6n 012101xxxxxxxx</v>
      </c>
      <c r="BR138">
        <f t="shared" si="3865"/>
        <v>6</v>
      </c>
      <c r="BS138" t="str">
        <f t="shared" si="3866"/>
        <v>Dim6</v>
      </c>
    </row>
    <row r="139" spans="1:71">
      <c r="A139" t="s">
        <v>206</v>
      </c>
      <c r="B139" t="s">
        <v>200</v>
      </c>
      <c r="C139" s="13" t="s">
        <v>373</v>
      </c>
      <c r="E139">
        <v>0</v>
      </c>
      <c r="F139">
        <v>-1</v>
      </c>
      <c r="G139">
        <v>0</v>
      </c>
      <c r="H139">
        <v>-1</v>
      </c>
      <c r="I139">
        <v>0</v>
      </c>
      <c r="J139">
        <v>1</v>
      </c>
      <c r="K139" t="s">
        <v>175</v>
      </c>
      <c r="L139" t="s">
        <v>175</v>
      </c>
      <c r="M139" t="s">
        <v>175</v>
      </c>
      <c r="N139" t="s">
        <v>175</v>
      </c>
      <c r="O139" t="s">
        <v>175</v>
      </c>
      <c r="P139" t="s">
        <v>175</v>
      </c>
      <c r="Q139" t="s">
        <v>175</v>
      </c>
      <c r="R139" t="s">
        <v>175</v>
      </c>
      <c r="S139" t="s">
        <v>175</v>
      </c>
      <c r="T139" t="s">
        <v>175</v>
      </c>
      <c r="U139" s="50" t="s">
        <v>175</v>
      </c>
      <c r="V139" t="s">
        <v>175</v>
      </c>
      <c r="W139" t="s">
        <v>175</v>
      </c>
      <c r="X139" t="s">
        <v>175</v>
      </c>
      <c r="Y139" t="s">
        <v>175</v>
      </c>
      <c r="Z139" t="s">
        <v>175</v>
      </c>
      <c r="AA139" t="s">
        <v>175</v>
      </c>
      <c r="AB139" t="s">
        <v>175</v>
      </c>
      <c r="AC139" t="s">
        <v>175</v>
      </c>
      <c r="AD139" t="s">
        <v>175</v>
      </c>
      <c r="AE139" t="s">
        <v>175</v>
      </c>
      <c r="AF139" t="s">
        <v>175</v>
      </c>
      <c r="AG139" t="s">
        <v>175</v>
      </c>
      <c r="AH139" t="s">
        <v>175</v>
      </c>
      <c r="AI139" t="s">
        <v>175</v>
      </c>
      <c r="AJ139" t="s">
        <v>175</v>
      </c>
      <c r="AK139" s="50" t="s">
        <v>175</v>
      </c>
      <c r="AL139" t="s">
        <v>175</v>
      </c>
      <c r="AM139" t="s">
        <v>175</v>
      </c>
      <c r="AN139" t="s">
        <v>175</v>
      </c>
      <c r="AO139" t="s">
        <v>175</v>
      </c>
      <c r="AP139" t="s">
        <v>175</v>
      </c>
      <c r="AQ139" t="s">
        <v>175</v>
      </c>
      <c r="AR139" t="s">
        <v>175</v>
      </c>
      <c r="AS139" t="s">
        <v>175</v>
      </c>
      <c r="AT139" t="s">
        <v>175</v>
      </c>
      <c r="AU139" t="s">
        <v>175</v>
      </c>
      <c r="AV139" t="s">
        <v>175</v>
      </c>
      <c r="AW139" t="s">
        <v>175</v>
      </c>
      <c r="AX139" t="s">
        <v>175</v>
      </c>
      <c r="AY139" t="s">
        <v>175</v>
      </c>
      <c r="AZ139" t="s">
        <v>175</v>
      </c>
      <c r="BA139" s="50" t="s">
        <v>175</v>
      </c>
      <c r="BB139" t="s">
        <v>175</v>
      </c>
      <c r="BC139" t="s">
        <v>175</v>
      </c>
      <c r="BD139" t="s">
        <v>175</v>
      </c>
      <c r="BE139" t="s">
        <v>175</v>
      </c>
      <c r="BF139" t="s">
        <v>175</v>
      </c>
      <c r="BG139" t="s">
        <v>175</v>
      </c>
      <c r="BH139" t="s">
        <v>175</v>
      </c>
      <c r="BI139" t="s">
        <v>175</v>
      </c>
      <c r="BJ139" t="s">
        <v>175</v>
      </c>
      <c r="BK139" t="s">
        <v>175</v>
      </c>
      <c r="BL139" t="s">
        <v>175</v>
      </c>
      <c r="BM139" t="s">
        <v>175</v>
      </c>
      <c r="BN139" t="s">
        <v>175</v>
      </c>
      <c r="BO139" t="s">
        <v>175</v>
      </c>
      <c r="BP139" t="s">
        <v>175</v>
      </c>
      <c r="BQ139" s="50" t="str">
        <f>CONCATENATE(C139&amp;" "&amp;BR139&amp;"n ",E139,F139,G139,H139,I139,J139,K139,L139,M139,N139,O139,P139,Q139,R139)</f>
        <v>Dim Sec up 6n 0-10-101 6n 0-10-101xxxxxxxx</v>
      </c>
      <c r="BR139">
        <f t="shared" si="3865"/>
        <v>6</v>
      </c>
      <c r="BS139" t="str">
        <f t="shared" si="3866"/>
        <v>Dim6</v>
      </c>
    </row>
    <row r="140" spans="1:71">
      <c r="A140" t="s">
        <v>210</v>
      </c>
      <c r="B140" t="s">
        <v>200</v>
      </c>
      <c r="C140" s="13" t="s">
        <v>374</v>
      </c>
      <c r="E140">
        <v>0</v>
      </c>
      <c r="F140">
        <v>1</v>
      </c>
      <c r="G140">
        <v>2</v>
      </c>
      <c r="H140">
        <v>1</v>
      </c>
      <c r="I140">
        <v>2</v>
      </c>
      <c r="J140">
        <v>0</v>
      </c>
      <c r="K140">
        <v>1</v>
      </c>
      <c r="L140" t="s">
        <v>175</v>
      </c>
      <c r="M140" t="s">
        <v>175</v>
      </c>
      <c r="N140" t="s">
        <v>175</v>
      </c>
      <c r="O140" t="s">
        <v>175</v>
      </c>
      <c r="P140" t="s">
        <v>175</v>
      </c>
      <c r="Q140" t="s">
        <v>175</v>
      </c>
      <c r="R140" t="s">
        <v>175</v>
      </c>
      <c r="S140" t="s">
        <v>175</v>
      </c>
      <c r="T140" t="s">
        <v>175</v>
      </c>
      <c r="U140" s="50" t="s">
        <v>175</v>
      </c>
      <c r="V140" t="s">
        <v>175</v>
      </c>
      <c r="W140" t="s">
        <v>175</v>
      </c>
      <c r="X140" t="s">
        <v>175</v>
      </c>
      <c r="Y140" t="s">
        <v>175</v>
      </c>
      <c r="Z140" t="s">
        <v>175</v>
      </c>
      <c r="AA140" t="s">
        <v>175</v>
      </c>
      <c r="AB140" t="s">
        <v>175</v>
      </c>
      <c r="AC140" t="s">
        <v>175</v>
      </c>
      <c r="AD140" t="s">
        <v>175</v>
      </c>
      <c r="AE140" t="s">
        <v>175</v>
      </c>
      <c r="AF140" t="s">
        <v>175</v>
      </c>
      <c r="AG140" t="s">
        <v>175</v>
      </c>
      <c r="AH140" t="s">
        <v>175</v>
      </c>
      <c r="AI140" t="s">
        <v>175</v>
      </c>
      <c r="AJ140" t="s">
        <v>175</v>
      </c>
      <c r="AK140" s="50" t="s">
        <v>175</v>
      </c>
      <c r="AL140" t="s">
        <v>175</v>
      </c>
      <c r="AM140" t="s">
        <v>175</v>
      </c>
      <c r="AN140" t="s">
        <v>175</v>
      </c>
      <c r="AO140" t="s">
        <v>175</v>
      </c>
      <c r="AP140" t="s">
        <v>175</v>
      </c>
      <c r="AQ140" t="s">
        <v>175</v>
      </c>
      <c r="AR140" t="s">
        <v>175</v>
      </c>
      <c r="AS140" t="s">
        <v>175</v>
      </c>
      <c r="AT140" t="s">
        <v>175</v>
      </c>
      <c r="AU140" t="s">
        <v>175</v>
      </c>
      <c r="AV140" t="s">
        <v>175</v>
      </c>
      <c r="AW140" t="s">
        <v>175</v>
      </c>
      <c r="AX140" t="s">
        <v>175</v>
      </c>
      <c r="AY140" t="s">
        <v>175</v>
      </c>
      <c r="AZ140" t="s">
        <v>175</v>
      </c>
      <c r="BA140" s="50" t="s">
        <v>175</v>
      </c>
      <c r="BB140" t="s">
        <v>175</v>
      </c>
      <c r="BC140" t="s">
        <v>175</v>
      </c>
      <c r="BD140" t="s">
        <v>175</v>
      </c>
      <c r="BE140" t="s">
        <v>175</v>
      </c>
      <c r="BF140" t="s">
        <v>175</v>
      </c>
      <c r="BG140" t="s">
        <v>175</v>
      </c>
      <c r="BH140" t="s">
        <v>175</v>
      </c>
      <c r="BI140" t="s">
        <v>175</v>
      </c>
      <c r="BJ140" t="s">
        <v>175</v>
      </c>
      <c r="BK140" t="s">
        <v>175</v>
      </c>
      <c r="BL140" t="s">
        <v>175</v>
      </c>
      <c r="BM140" t="s">
        <v>175</v>
      </c>
      <c r="BN140" t="s">
        <v>175</v>
      </c>
      <c r="BO140" t="s">
        <v>175</v>
      </c>
      <c r="BP140" t="s">
        <v>175</v>
      </c>
      <c r="BQ140" s="50" t="str">
        <f>CONCATENATE(C140&amp;" "&amp;BR140&amp;"n ",E140,F140,G140,H140,I140,J140,K140,L140,M140,N140,O140,P140,Q140,R140)</f>
        <v>Dim Sec up 7n 0121201 7n 0121201xxxxxxx</v>
      </c>
      <c r="BR140">
        <f t="shared" si="3865"/>
        <v>7</v>
      </c>
      <c r="BS140" t="str">
        <f t="shared" si="3866"/>
        <v>Dim7</v>
      </c>
    </row>
    <row r="141" spans="1:71">
      <c r="A141" t="s">
        <v>210</v>
      </c>
      <c r="B141" t="s">
        <v>200</v>
      </c>
      <c r="C141" s="13" t="s">
        <v>375</v>
      </c>
      <c r="E141">
        <v>0</v>
      </c>
      <c r="F141">
        <v>-1</v>
      </c>
      <c r="G141">
        <v>0</v>
      </c>
      <c r="H141">
        <v>-2</v>
      </c>
      <c r="I141">
        <v>-1</v>
      </c>
      <c r="J141">
        <v>0</v>
      </c>
      <c r="K141">
        <v>1</v>
      </c>
      <c r="L141" t="s">
        <v>175</v>
      </c>
      <c r="M141" t="s">
        <v>175</v>
      </c>
      <c r="N141" t="s">
        <v>175</v>
      </c>
      <c r="O141" t="s">
        <v>175</v>
      </c>
      <c r="P141" t="s">
        <v>175</v>
      </c>
      <c r="Q141" t="s">
        <v>175</v>
      </c>
      <c r="R141" t="s">
        <v>175</v>
      </c>
      <c r="S141" t="s">
        <v>175</v>
      </c>
      <c r="T141" t="s">
        <v>175</v>
      </c>
      <c r="U141" s="50" t="s">
        <v>175</v>
      </c>
      <c r="V141" t="s">
        <v>175</v>
      </c>
      <c r="W141" t="s">
        <v>175</v>
      </c>
      <c r="X141" t="s">
        <v>175</v>
      </c>
      <c r="Y141" t="s">
        <v>175</v>
      </c>
      <c r="Z141" t="s">
        <v>175</v>
      </c>
      <c r="AA141" t="s">
        <v>175</v>
      </c>
      <c r="AB141" t="s">
        <v>175</v>
      </c>
      <c r="AC141" t="s">
        <v>175</v>
      </c>
      <c r="AD141" t="s">
        <v>175</v>
      </c>
      <c r="AE141" t="s">
        <v>175</v>
      </c>
      <c r="AF141" t="s">
        <v>175</v>
      </c>
      <c r="AG141" t="s">
        <v>175</v>
      </c>
      <c r="AH141" t="s">
        <v>175</v>
      </c>
      <c r="AI141" t="s">
        <v>175</v>
      </c>
      <c r="AJ141" t="s">
        <v>175</v>
      </c>
      <c r="AK141" s="50" t="s">
        <v>175</v>
      </c>
      <c r="AL141" t="s">
        <v>175</v>
      </c>
      <c r="AM141" t="s">
        <v>175</v>
      </c>
      <c r="AN141" t="s">
        <v>175</v>
      </c>
      <c r="AO141" t="s">
        <v>175</v>
      </c>
      <c r="AP141" t="s">
        <v>175</v>
      </c>
      <c r="AQ141" t="s">
        <v>175</v>
      </c>
      <c r="AR141" t="s">
        <v>175</v>
      </c>
      <c r="AS141" t="s">
        <v>175</v>
      </c>
      <c r="AT141" t="s">
        <v>175</v>
      </c>
      <c r="AU141" t="s">
        <v>175</v>
      </c>
      <c r="AV141" t="s">
        <v>175</v>
      </c>
      <c r="AW141" t="s">
        <v>175</v>
      </c>
      <c r="AX141" t="s">
        <v>175</v>
      </c>
      <c r="AY141" t="s">
        <v>175</v>
      </c>
      <c r="AZ141" t="s">
        <v>175</v>
      </c>
      <c r="BA141" s="50" t="s">
        <v>175</v>
      </c>
      <c r="BB141" t="s">
        <v>175</v>
      </c>
      <c r="BC141" t="s">
        <v>175</v>
      </c>
      <c r="BD141" t="s">
        <v>175</v>
      </c>
      <c r="BE141" t="s">
        <v>175</v>
      </c>
      <c r="BF141" t="s">
        <v>175</v>
      </c>
      <c r="BG141" t="s">
        <v>175</v>
      </c>
      <c r="BH141" t="s">
        <v>175</v>
      </c>
      <c r="BI141" t="s">
        <v>175</v>
      </c>
      <c r="BJ141" t="s">
        <v>175</v>
      </c>
      <c r="BK141" t="s">
        <v>175</v>
      </c>
      <c r="BL141" t="s">
        <v>175</v>
      </c>
      <c r="BM141" t="s">
        <v>175</v>
      </c>
      <c r="BN141" t="s">
        <v>175</v>
      </c>
      <c r="BO141" t="s">
        <v>175</v>
      </c>
      <c r="BP141" t="s">
        <v>175</v>
      </c>
      <c r="BQ141" s="50" t="str">
        <f>CONCATENATE(C141&amp;" "&amp;BR141&amp;"n ",E141,F141,G141,H141,I141,J141,K141,L141,M141,N141,O141,P141,Q141,R141)</f>
        <v>Dim Sec up 7n 0-10-2-101 7n 0-10-2-101xxxxxxx</v>
      </c>
      <c r="BR141">
        <f t="shared" si="3865"/>
        <v>7</v>
      </c>
      <c r="BS141" t="str">
        <f t="shared" si="3866"/>
        <v>Dim7</v>
      </c>
    </row>
    <row r="142" spans="1:71">
      <c r="A142" t="s">
        <v>210</v>
      </c>
      <c r="B142" t="s">
        <v>200</v>
      </c>
      <c r="C142" s="13" t="s">
        <v>376</v>
      </c>
      <c r="E142">
        <v>0</v>
      </c>
      <c r="F142">
        <v>-1</v>
      </c>
      <c r="G142">
        <v>0</v>
      </c>
      <c r="H142">
        <v>1</v>
      </c>
      <c r="I142">
        <v>2</v>
      </c>
      <c r="J142">
        <v>0</v>
      </c>
      <c r="K142">
        <v>1</v>
      </c>
      <c r="L142" t="s">
        <v>175</v>
      </c>
      <c r="M142" t="s">
        <v>175</v>
      </c>
      <c r="N142" t="s">
        <v>175</v>
      </c>
      <c r="O142" t="s">
        <v>175</v>
      </c>
      <c r="P142" t="s">
        <v>175</v>
      </c>
      <c r="Q142" t="s">
        <v>175</v>
      </c>
      <c r="R142" t="s">
        <v>175</v>
      </c>
      <c r="S142" t="s">
        <v>175</v>
      </c>
      <c r="T142" t="s">
        <v>175</v>
      </c>
      <c r="U142" s="50" t="s">
        <v>175</v>
      </c>
      <c r="V142" t="s">
        <v>175</v>
      </c>
      <c r="W142" t="s">
        <v>175</v>
      </c>
      <c r="X142" t="s">
        <v>175</v>
      </c>
      <c r="Y142" t="s">
        <v>175</v>
      </c>
      <c r="Z142" t="s">
        <v>175</v>
      </c>
      <c r="AA142" t="s">
        <v>175</v>
      </c>
      <c r="AB142" t="s">
        <v>175</v>
      </c>
      <c r="AC142" t="s">
        <v>175</v>
      </c>
      <c r="AD142" t="s">
        <v>175</v>
      </c>
      <c r="AE142" t="s">
        <v>175</v>
      </c>
      <c r="AF142" t="s">
        <v>175</v>
      </c>
      <c r="AG142" t="s">
        <v>175</v>
      </c>
      <c r="AH142" t="s">
        <v>175</v>
      </c>
      <c r="AI142" t="s">
        <v>175</v>
      </c>
      <c r="AJ142" t="s">
        <v>175</v>
      </c>
      <c r="AK142" s="50" t="s">
        <v>175</v>
      </c>
      <c r="AL142" t="s">
        <v>175</v>
      </c>
      <c r="AM142" t="s">
        <v>175</v>
      </c>
      <c r="AN142" t="s">
        <v>175</v>
      </c>
      <c r="AO142" t="s">
        <v>175</v>
      </c>
      <c r="AP142" t="s">
        <v>175</v>
      </c>
      <c r="AQ142" t="s">
        <v>175</v>
      </c>
      <c r="AR142" t="s">
        <v>175</v>
      </c>
      <c r="AS142" t="s">
        <v>175</v>
      </c>
      <c r="AT142" t="s">
        <v>175</v>
      </c>
      <c r="AU142" t="s">
        <v>175</v>
      </c>
      <c r="AV142" t="s">
        <v>175</v>
      </c>
      <c r="AW142" t="s">
        <v>175</v>
      </c>
      <c r="AX142" t="s">
        <v>175</v>
      </c>
      <c r="AY142" t="s">
        <v>175</v>
      </c>
      <c r="AZ142" t="s">
        <v>175</v>
      </c>
      <c r="BA142" s="50" t="s">
        <v>175</v>
      </c>
      <c r="BB142" t="s">
        <v>175</v>
      </c>
      <c r="BC142" t="s">
        <v>175</v>
      </c>
      <c r="BD142" t="s">
        <v>175</v>
      </c>
      <c r="BE142" t="s">
        <v>175</v>
      </c>
      <c r="BF142" t="s">
        <v>175</v>
      </c>
      <c r="BG142" t="s">
        <v>175</v>
      </c>
      <c r="BH142" t="s">
        <v>175</v>
      </c>
      <c r="BI142" t="s">
        <v>175</v>
      </c>
      <c r="BJ142" t="s">
        <v>175</v>
      </c>
      <c r="BK142" t="s">
        <v>175</v>
      </c>
      <c r="BL142" t="s">
        <v>175</v>
      </c>
      <c r="BM142" t="s">
        <v>175</v>
      </c>
      <c r="BN142" t="s">
        <v>175</v>
      </c>
      <c r="BO142" t="s">
        <v>175</v>
      </c>
      <c r="BP142" t="s">
        <v>175</v>
      </c>
      <c r="BQ142" s="50" t="str">
        <f>CONCATENATE(C142&amp;" "&amp;BR142&amp;"n ",E142,F142,G142,H142,I142,J142,K142,L142,M142,N142,O142,P142,Q142,R142)</f>
        <v>Dim Sec up 7n 0-101201 7n 0-101201xxxxxxx</v>
      </c>
      <c r="BR142">
        <f t="shared" si="3865"/>
        <v>7</v>
      </c>
      <c r="BS142" t="str">
        <f t="shared" si="3866"/>
        <v>Dim7</v>
      </c>
    </row>
    <row r="143" spans="1:71">
      <c r="A143" t="s">
        <v>211</v>
      </c>
      <c r="B143" t="s">
        <v>200</v>
      </c>
      <c r="C143" s="13" t="s">
        <v>377</v>
      </c>
      <c r="E143">
        <v>0</v>
      </c>
      <c r="F143">
        <v>1</v>
      </c>
      <c r="G143">
        <v>2</v>
      </c>
      <c r="H143">
        <v>3</v>
      </c>
      <c r="I143">
        <v>2</v>
      </c>
      <c r="J143">
        <v>1</v>
      </c>
      <c r="K143">
        <v>0</v>
      </c>
      <c r="L143">
        <v>1</v>
      </c>
      <c r="M143" t="s">
        <v>175</v>
      </c>
      <c r="N143" t="s">
        <v>175</v>
      </c>
      <c r="O143" t="s">
        <v>175</v>
      </c>
      <c r="P143" t="s">
        <v>175</v>
      </c>
      <c r="Q143" t="s">
        <v>175</v>
      </c>
      <c r="R143" t="s">
        <v>175</v>
      </c>
      <c r="S143" t="s">
        <v>175</v>
      </c>
      <c r="T143" t="s">
        <v>175</v>
      </c>
      <c r="U143" s="50" t="s">
        <v>175</v>
      </c>
      <c r="V143" t="s">
        <v>175</v>
      </c>
      <c r="W143" t="s">
        <v>175</v>
      </c>
      <c r="X143" t="s">
        <v>175</v>
      </c>
      <c r="Y143" t="s">
        <v>175</v>
      </c>
      <c r="Z143" t="s">
        <v>175</v>
      </c>
      <c r="AA143" t="s">
        <v>175</v>
      </c>
      <c r="AB143" t="s">
        <v>175</v>
      </c>
      <c r="AC143" t="s">
        <v>175</v>
      </c>
      <c r="AD143" t="s">
        <v>175</v>
      </c>
      <c r="AE143" t="s">
        <v>175</v>
      </c>
      <c r="AF143" t="s">
        <v>175</v>
      </c>
      <c r="AG143" t="s">
        <v>175</v>
      </c>
      <c r="AH143" t="s">
        <v>175</v>
      </c>
      <c r="AI143" t="s">
        <v>175</v>
      </c>
      <c r="AJ143" t="s">
        <v>175</v>
      </c>
      <c r="AK143" s="50" t="s">
        <v>175</v>
      </c>
      <c r="AL143" t="s">
        <v>175</v>
      </c>
      <c r="AM143" t="s">
        <v>175</v>
      </c>
      <c r="AN143" t="s">
        <v>175</v>
      </c>
      <c r="AO143" t="s">
        <v>175</v>
      </c>
      <c r="AP143" t="s">
        <v>175</v>
      </c>
      <c r="AQ143" t="s">
        <v>175</v>
      </c>
      <c r="AR143" t="s">
        <v>175</v>
      </c>
      <c r="AS143" t="s">
        <v>175</v>
      </c>
      <c r="AT143" t="s">
        <v>175</v>
      </c>
      <c r="AU143" t="s">
        <v>175</v>
      </c>
      <c r="AV143" t="s">
        <v>175</v>
      </c>
      <c r="AW143" t="s">
        <v>175</v>
      </c>
      <c r="AX143" t="s">
        <v>175</v>
      </c>
      <c r="AY143" t="s">
        <v>175</v>
      </c>
      <c r="AZ143" t="s">
        <v>175</v>
      </c>
      <c r="BA143" s="50" t="s">
        <v>175</v>
      </c>
      <c r="BB143" t="s">
        <v>175</v>
      </c>
      <c r="BC143" t="s">
        <v>175</v>
      </c>
      <c r="BD143" t="s">
        <v>175</v>
      </c>
      <c r="BE143" t="s">
        <v>175</v>
      </c>
      <c r="BF143" t="s">
        <v>175</v>
      </c>
      <c r="BG143" t="s">
        <v>175</v>
      </c>
      <c r="BH143" t="s">
        <v>175</v>
      </c>
      <c r="BI143" t="s">
        <v>175</v>
      </c>
      <c r="BJ143" t="s">
        <v>175</v>
      </c>
      <c r="BK143" t="s">
        <v>175</v>
      </c>
      <c r="BL143" t="s">
        <v>175</v>
      </c>
      <c r="BM143" t="s">
        <v>175</v>
      </c>
      <c r="BN143" t="s">
        <v>175</v>
      </c>
      <c r="BO143" t="s">
        <v>175</v>
      </c>
      <c r="BP143" t="s">
        <v>175</v>
      </c>
      <c r="BQ143" s="50" t="str">
        <f>CONCATENATE(C143&amp;" "&amp;BR143&amp;"n ",E143,F143,G143,H143,I143,J143,K143,L143,M143,N143,O143,P143,Q143,R143)</f>
        <v>Dim Sec up 8n 01232101 8n 01232101xxxxxx</v>
      </c>
      <c r="BR143">
        <f t="shared" si="3865"/>
        <v>8</v>
      </c>
      <c r="BS143" t="str">
        <f t="shared" si="3866"/>
        <v>Dim8</v>
      </c>
    </row>
    <row r="144" spans="1:71">
      <c r="A144" t="s">
        <v>211</v>
      </c>
      <c r="B144" t="s">
        <v>200</v>
      </c>
      <c r="C144" s="13" t="s">
        <v>378</v>
      </c>
      <c r="E144">
        <v>0</v>
      </c>
      <c r="F144">
        <v>-1</v>
      </c>
      <c r="G144">
        <v>-2</v>
      </c>
      <c r="H144">
        <v>-3</v>
      </c>
      <c r="I144">
        <v>-2</v>
      </c>
      <c r="J144">
        <v>-1</v>
      </c>
      <c r="K144">
        <v>0</v>
      </c>
      <c r="L144">
        <v>1</v>
      </c>
      <c r="M144" t="s">
        <v>175</v>
      </c>
      <c r="N144" t="s">
        <v>175</v>
      </c>
      <c r="O144" t="s">
        <v>175</v>
      </c>
      <c r="P144" t="s">
        <v>175</v>
      </c>
      <c r="Q144" t="s">
        <v>175</v>
      </c>
      <c r="R144" t="s">
        <v>175</v>
      </c>
      <c r="S144" t="s">
        <v>175</v>
      </c>
      <c r="T144" t="s">
        <v>175</v>
      </c>
      <c r="U144" s="50" t="s">
        <v>175</v>
      </c>
      <c r="V144" t="s">
        <v>175</v>
      </c>
      <c r="W144" t="s">
        <v>175</v>
      </c>
      <c r="X144" t="s">
        <v>175</v>
      </c>
      <c r="Y144" t="s">
        <v>175</v>
      </c>
      <c r="Z144" t="s">
        <v>175</v>
      </c>
      <c r="AA144" t="s">
        <v>175</v>
      </c>
      <c r="AB144" t="s">
        <v>175</v>
      </c>
      <c r="AC144" t="s">
        <v>175</v>
      </c>
      <c r="AD144" t="s">
        <v>175</v>
      </c>
      <c r="AE144" t="s">
        <v>175</v>
      </c>
      <c r="AF144" t="s">
        <v>175</v>
      </c>
      <c r="AG144" t="s">
        <v>175</v>
      </c>
      <c r="AH144" t="s">
        <v>175</v>
      </c>
      <c r="AI144" t="s">
        <v>175</v>
      </c>
      <c r="AJ144" t="s">
        <v>175</v>
      </c>
      <c r="AK144" s="50" t="s">
        <v>175</v>
      </c>
      <c r="AL144" t="s">
        <v>175</v>
      </c>
      <c r="AM144" t="s">
        <v>175</v>
      </c>
      <c r="AN144" t="s">
        <v>175</v>
      </c>
      <c r="AO144" t="s">
        <v>175</v>
      </c>
      <c r="AP144" t="s">
        <v>175</v>
      </c>
      <c r="AQ144" t="s">
        <v>175</v>
      </c>
      <c r="AR144" t="s">
        <v>175</v>
      </c>
      <c r="AS144" t="s">
        <v>175</v>
      </c>
      <c r="AT144" t="s">
        <v>175</v>
      </c>
      <c r="AU144" t="s">
        <v>175</v>
      </c>
      <c r="AV144" t="s">
        <v>175</v>
      </c>
      <c r="AW144" t="s">
        <v>175</v>
      </c>
      <c r="AX144" t="s">
        <v>175</v>
      </c>
      <c r="AY144" t="s">
        <v>175</v>
      </c>
      <c r="AZ144" t="s">
        <v>175</v>
      </c>
      <c r="BA144" s="50" t="s">
        <v>175</v>
      </c>
      <c r="BB144" t="s">
        <v>175</v>
      </c>
      <c r="BC144" t="s">
        <v>175</v>
      </c>
      <c r="BD144" t="s">
        <v>175</v>
      </c>
      <c r="BE144" t="s">
        <v>175</v>
      </c>
      <c r="BF144" t="s">
        <v>175</v>
      </c>
      <c r="BG144" t="s">
        <v>175</v>
      </c>
      <c r="BH144" t="s">
        <v>175</v>
      </c>
      <c r="BI144" t="s">
        <v>175</v>
      </c>
      <c r="BJ144" t="s">
        <v>175</v>
      </c>
      <c r="BK144" t="s">
        <v>175</v>
      </c>
      <c r="BL144" t="s">
        <v>175</v>
      </c>
      <c r="BM144" t="s">
        <v>175</v>
      </c>
      <c r="BN144" t="s">
        <v>175</v>
      </c>
      <c r="BO144" t="s">
        <v>175</v>
      </c>
      <c r="BP144" t="s">
        <v>175</v>
      </c>
      <c r="BQ144" s="50" t="str">
        <f>CONCATENATE(C144&amp;" "&amp;BR144&amp;"n ",E144,F144,G144,H144,I144,J144,K144,L144,M144,N144,O144,P144,Q144,R144)</f>
        <v>Dim Sec up 8n 0-1-2-3-2-101 8n 0-1-2-3-2-101xxxxxx</v>
      </c>
      <c r="BR144">
        <f t="shared" si="3865"/>
        <v>8</v>
      </c>
      <c r="BS144" t="str">
        <f t="shared" si="3866"/>
        <v>Dim8</v>
      </c>
    </row>
    <row r="145" spans="1:71">
      <c r="A145" t="s">
        <v>211</v>
      </c>
      <c r="B145" t="s">
        <v>200</v>
      </c>
      <c r="C145" s="13" t="s">
        <v>379</v>
      </c>
      <c r="E145">
        <v>0</v>
      </c>
      <c r="F145">
        <v>-1</v>
      </c>
      <c r="G145">
        <v>0</v>
      </c>
      <c r="H145">
        <v>1</v>
      </c>
      <c r="I145">
        <v>0</v>
      </c>
      <c r="J145">
        <v>-1</v>
      </c>
      <c r="K145">
        <v>0</v>
      </c>
      <c r="L145">
        <v>1</v>
      </c>
      <c r="M145" t="s">
        <v>175</v>
      </c>
      <c r="N145" t="s">
        <v>175</v>
      </c>
      <c r="O145" t="s">
        <v>175</v>
      </c>
      <c r="P145" t="s">
        <v>175</v>
      </c>
      <c r="Q145" t="s">
        <v>175</v>
      </c>
      <c r="R145" t="s">
        <v>175</v>
      </c>
      <c r="S145" t="s">
        <v>175</v>
      </c>
      <c r="T145" t="s">
        <v>175</v>
      </c>
      <c r="U145" s="50" t="s">
        <v>175</v>
      </c>
      <c r="V145" t="s">
        <v>175</v>
      </c>
      <c r="W145" t="s">
        <v>175</v>
      </c>
      <c r="X145" t="s">
        <v>175</v>
      </c>
      <c r="Y145" t="s">
        <v>175</v>
      </c>
      <c r="Z145" t="s">
        <v>175</v>
      </c>
      <c r="AA145" t="s">
        <v>175</v>
      </c>
      <c r="AB145" t="s">
        <v>175</v>
      </c>
      <c r="AC145" t="s">
        <v>175</v>
      </c>
      <c r="AD145" t="s">
        <v>175</v>
      </c>
      <c r="AE145" t="s">
        <v>175</v>
      </c>
      <c r="AF145" t="s">
        <v>175</v>
      </c>
      <c r="AG145" t="s">
        <v>175</v>
      </c>
      <c r="AH145" t="s">
        <v>175</v>
      </c>
      <c r="AI145" t="s">
        <v>175</v>
      </c>
      <c r="AJ145" t="s">
        <v>175</v>
      </c>
      <c r="AK145" s="50" t="s">
        <v>175</v>
      </c>
      <c r="AL145" t="s">
        <v>175</v>
      </c>
      <c r="AM145" t="s">
        <v>175</v>
      </c>
      <c r="AN145" t="s">
        <v>175</v>
      </c>
      <c r="AO145" t="s">
        <v>175</v>
      </c>
      <c r="AP145" t="s">
        <v>175</v>
      </c>
      <c r="AQ145" t="s">
        <v>175</v>
      </c>
      <c r="AR145" t="s">
        <v>175</v>
      </c>
      <c r="AS145" t="s">
        <v>175</v>
      </c>
      <c r="AT145" t="s">
        <v>175</v>
      </c>
      <c r="AU145" t="s">
        <v>175</v>
      </c>
      <c r="AV145" t="s">
        <v>175</v>
      </c>
      <c r="AW145" t="s">
        <v>175</v>
      </c>
      <c r="AX145" t="s">
        <v>175</v>
      </c>
      <c r="AY145" t="s">
        <v>175</v>
      </c>
      <c r="AZ145" t="s">
        <v>175</v>
      </c>
      <c r="BA145" s="50" t="s">
        <v>175</v>
      </c>
      <c r="BB145" t="s">
        <v>175</v>
      </c>
      <c r="BC145" t="s">
        <v>175</v>
      </c>
      <c r="BD145" t="s">
        <v>175</v>
      </c>
      <c r="BE145" t="s">
        <v>175</v>
      </c>
      <c r="BF145" t="s">
        <v>175</v>
      </c>
      <c r="BG145" t="s">
        <v>175</v>
      </c>
      <c r="BH145" t="s">
        <v>175</v>
      </c>
      <c r="BI145" t="s">
        <v>175</v>
      </c>
      <c r="BJ145" t="s">
        <v>175</v>
      </c>
      <c r="BK145" t="s">
        <v>175</v>
      </c>
      <c r="BL145" t="s">
        <v>175</v>
      </c>
      <c r="BM145" t="s">
        <v>175</v>
      </c>
      <c r="BN145" t="s">
        <v>175</v>
      </c>
      <c r="BO145" t="s">
        <v>175</v>
      </c>
      <c r="BP145" t="s">
        <v>175</v>
      </c>
      <c r="BQ145" s="50" t="str">
        <f>CONCATENATE(C145&amp;" "&amp;BR145&amp;"n ",E145,F145,G145,H145,I145,J145,K145,L145,M145,N145,O145,P145,Q145,R145)</f>
        <v>Dim Sec up 8n 0-1010-101 8n 0-1010-101xxxxxx</v>
      </c>
      <c r="BR145">
        <f t="shared" si="3865"/>
        <v>8</v>
      </c>
      <c r="BS145" t="str">
        <f t="shared" si="3866"/>
        <v>Dim8</v>
      </c>
    </row>
    <row r="146" spans="1:71">
      <c r="A146" t="s">
        <v>212</v>
      </c>
      <c r="B146" t="s">
        <v>200</v>
      </c>
      <c r="C146" s="13" t="s">
        <v>380</v>
      </c>
      <c r="E146">
        <v>0</v>
      </c>
      <c r="F146">
        <v>1</v>
      </c>
      <c r="G146">
        <v>2</v>
      </c>
      <c r="H146">
        <v>1</v>
      </c>
      <c r="I146">
        <v>0</v>
      </c>
      <c r="J146">
        <v>-2</v>
      </c>
      <c r="K146">
        <v>-1</v>
      </c>
      <c r="L146">
        <v>0</v>
      </c>
      <c r="M146">
        <v>1</v>
      </c>
      <c r="N146" t="s">
        <v>175</v>
      </c>
      <c r="O146" t="s">
        <v>175</v>
      </c>
      <c r="P146" t="s">
        <v>175</v>
      </c>
      <c r="Q146" t="s">
        <v>175</v>
      </c>
      <c r="R146" t="s">
        <v>175</v>
      </c>
      <c r="S146" t="s">
        <v>175</v>
      </c>
      <c r="T146" t="s">
        <v>175</v>
      </c>
      <c r="U146" s="50" t="s">
        <v>175</v>
      </c>
      <c r="V146" t="s">
        <v>175</v>
      </c>
      <c r="W146" t="s">
        <v>175</v>
      </c>
      <c r="X146" t="s">
        <v>175</v>
      </c>
      <c r="Y146" t="s">
        <v>175</v>
      </c>
      <c r="Z146" t="s">
        <v>175</v>
      </c>
      <c r="AA146" t="s">
        <v>175</v>
      </c>
      <c r="AB146" t="s">
        <v>175</v>
      </c>
      <c r="AC146" t="s">
        <v>175</v>
      </c>
      <c r="AD146" t="s">
        <v>175</v>
      </c>
      <c r="AE146" t="s">
        <v>175</v>
      </c>
      <c r="AF146" t="s">
        <v>175</v>
      </c>
      <c r="AG146" t="s">
        <v>175</v>
      </c>
      <c r="AH146" t="s">
        <v>175</v>
      </c>
      <c r="AI146" t="s">
        <v>175</v>
      </c>
      <c r="AJ146" t="s">
        <v>175</v>
      </c>
      <c r="AK146" s="50" t="s">
        <v>175</v>
      </c>
      <c r="AL146" t="s">
        <v>175</v>
      </c>
      <c r="AM146" t="s">
        <v>175</v>
      </c>
      <c r="AN146" t="s">
        <v>175</v>
      </c>
      <c r="AO146" t="s">
        <v>175</v>
      </c>
      <c r="AP146" t="s">
        <v>175</v>
      </c>
      <c r="AQ146" t="s">
        <v>175</v>
      </c>
      <c r="AR146" t="s">
        <v>175</v>
      </c>
      <c r="AS146" t="s">
        <v>175</v>
      </c>
      <c r="AT146" t="s">
        <v>175</v>
      </c>
      <c r="AU146" t="s">
        <v>175</v>
      </c>
      <c r="AV146" t="s">
        <v>175</v>
      </c>
      <c r="AW146" t="s">
        <v>175</v>
      </c>
      <c r="AX146" t="s">
        <v>175</v>
      </c>
      <c r="AY146" t="s">
        <v>175</v>
      </c>
      <c r="AZ146" t="s">
        <v>175</v>
      </c>
      <c r="BA146" s="50" t="s">
        <v>175</v>
      </c>
      <c r="BB146" t="s">
        <v>175</v>
      </c>
      <c r="BC146" t="s">
        <v>175</v>
      </c>
      <c r="BD146" t="s">
        <v>175</v>
      </c>
      <c r="BE146" t="s">
        <v>175</v>
      </c>
      <c r="BF146" t="s">
        <v>175</v>
      </c>
      <c r="BG146" t="s">
        <v>175</v>
      </c>
      <c r="BH146" t="s">
        <v>175</v>
      </c>
      <c r="BI146" t="s">
        <v>175</v>
      </c>
      <c r="BJ146" t="s">
        <v>175</v>
      </c>
      <c r="BK146" t="s">
        <v>175</v>
      </c>
      <c r="BL146" t="s">
        <v>175</v>
      </c>
      <c r="BM146" t="s">
        <v>175</v>
      </c>
      <c r="BN146" t="s">
        <v>175</v>
      </c>
      <c r="BO146" t="s">
        <v>175</v>
      </c>
      <c r="BP146" t="s">
        <v>175</v>
      </c>
      <c r="BQ146" s="50" t="str">
        <f>CONCATENATE(C146&amp;" "&amp;BR146&amp;"n ",E146,F146,G146,H146,I146,J146,K146,L146,M146,N146,O146,P146,Q146,R146)</f>
        <v>Dim Sec up 9n 01210-2-101 9n 01210-2-101xxxxx</v>
      </c>
      <c r="BR146">
        <f t="shared" si="3865"/>
        <v>9</v>
      </c>
      <c r="BS146" t="str">
        <f t="shared" si="3866"/>
        <v>Dim9</v>
      </c>
    </row>
    <row r="147" spans="1:71">
      <c r="A147" t="s">
        <v>212</v>
      </c>
      <c r="B147" t="s">
        <v>200</v>
      </c>
      <c r="C147" s="13" t="s">
        <v>381</v>
      </c>
      <c r="E147">
        <v>0</v>
      </c>
      <c r="F147">
        <v>-3</v>
      </c>
      <c r="G147">
        <v>-2</v>
      </c>
      <c r="H147">
        <v>-1</v>
      </c>
      <c r="I147">
        <v>0</v>
      </c>
      <c r="J147">
        <v>1</v>
      </c>
      <c r="K147">
        <v>2</v>
      </c>
      <c r="L147">
        <v>0</v>
      </c>
      <c r="M147">
        <v>1</v>
      </c>
      <c r="N147" t="s">
        <v>175</v>
      </c>
      <c r="O147" t="s">
        <v>175</v>
      </c>
      <c r="P147" t="s">
        <v>175</v>
      </c>
      <c r="Q147" t="s">
        <v>175</v>
      </c>
      <c r="R147" t="s">
        <v>175</v>
      </c>
      <c r="S147" t="s">
        <v>175</v>
      </c>
      <c r="T147" t="s">
        <v>175</v>
      </c>
      <c r="U147" s="50" t="s">
        <v>175</v>
      </c>
      <c r="V147" t="s">
        <v>175</v>
      </c>
      <c r="W147" t="s">
        <v>175</v>
      </c>
      <c r="X147" t="s">
        <v>175</v>
      </c>
      <c r="Y147" t="s">
        <v>175</v>
      </c>
      <c r="Z147" t="s">
        <v>175</v>
      </c>
      <c r="AA147" t="s">
        <v>175</v>
      </c>
      <c r="AB147" t="s">
        <v>175</v>
      </c>
      <c r="AC147" t="s">
        <v>175</v>
      </c>
      <c r="AD147" t="s">
        <v>175</v>
      </c>
      <c r="AE147" t="s">
        <v>175</v>
      </c>
      <c r="AF147" t="s">
        <v>175</v>
      </c>
      <c r="AG147" t="s">
        <v>175</v>
      </c>
      <c r="AH147" t="s">
        <v>175</v>
      </c>
      <c r="AI147" t="s">
        <v>175</v>
      </c>
      <c r="AJ147" t="s">
        <v>175</v>
      </c>
      <c r="AK147" s="50" t="s">
        <v>175</v>
      </c>
      <c r="AL147" t="s">
        <v>175</v>
      </c>
      <c r="AM147" t="s">
        <v>175</v>
      </c>
      <c r="AN147" t="s">
        <v>175</v>
      </c>
      <c r="AO147" t="s">
        <v>175</v>
      </c>
      <c r="AP147" t="s">
        <v>175</v>
      </c>
      <c r="AQ147" t="s">
        <v>175</v>
      </c>
      <c r="AR147" t="s">
        <v>175</v>
      </c>
      <c r="AS147" t="s">
        <v>175</v>
      </c>
      <c r="AT147" t="s">
        <v>175</v>
      </c>
      <c r="AU147" t="s">
        <v>175</v>
      </c>
      <c r="AV147" t="s">
        <v>175</v>
      </c>
      <c r="AW147" t="s">
        <v>175</v>
      </c>
      <c r="AX147" t="s">
        <v>175</v>
      </c>
      <c r="AY147" t="s">
        <v>175</v>
      </c>
      <c r="AZ147" t="s">
        <v>175</v>
      </c>
      <c r="BA147" s="50" t="s">
        <v>175</v>
      </c>
      <c r="BB147" t="s">
        <v>175</v>
      </c>
      <c r="BC147" t="s">
        <v>175</v>
      </c>
      <c r="BD147" t="s">
        <v>175</v>
      </c>
      <c r="BE147" t="s">
        <v>175</v>
      </c>
      <c r="BF147" t="s">
        <v>175</v>
      </c>
      <c r="BG147" t="s">
        <v>175</v>
      </c>
      <c r="BH147" t="s">
        <v>175</v>
      </c>
      <c r="BI147" t="s">
        <v>175</v>
      </c>
      <c r="BJ147" t="s">
        <v>175</v>
      </c>
      <c r="BK147" t="s">
        <v>175</v>
      </c>
      <c r="BL147" t="s">
        <v>175</v>
      </c>
      <c r="BM147" t="s">
        <v>175</v>
      </c>
      <c r="BN147" t="s">
        <v>175</v>
      </c>
      <c r="BO147" t="s">
        <v>175</v>
      </c>
      <c r="BP147" t="s">
        <v>175</v>
      </c>
      <c r="BQ147" s="50" t="str">
        <f>CONCATENATE(C147&amp;" "&amp;BR147&amp;"n ",E147,F147,G147,H147,I147,J147,K147,L147,M147,N147,O147,P147,Q147,R147)</f>
        <v>Dim Sec up 9n 0-3-2-101201 9n 0-3-2-101201xxxxx</v>
      </c>
      <c r="BR147">
        <f t="shared" si="3865"/>
        <v>9</v>
      </c>
      <c r="BS147" t="str">
        <f t="shared" si="3866"/>
        <v>Dim9</v>
      </c>
    </row>
    <row r="148" spans="1:71">
      <c r="A148" t="s">
        <v>212</v>
      </c>
      <c r="B148" t="s">
        <v>200</v>
      </c>
      <c r="C148" s="13" t="s">
        <v>382</v>
      </c>
      <c r="E148">
        <v>0</v>
      </c>
      <c r="F148">
        <v>1</v>
      </c>
      <c r="G148">
        <v>-1</v>
      </c>
      <c r="H148">
        <v>-2</v>
      </c>
      <c r="I148">
        <v>-1</v>
      </c>
      <c r="J148">
        <f>-K1445</f>
        <v>0</v>
      </c>
      <c r="K148">
        <v>1</v>
      </c>
      <c r="L148">
        <v>2</v>
      </c>
      <c r="M148">
        <v>0</v>
      </c>
      <c r="N148" t="s">
        <v>175</v>
      </c>
      <c r="O148" t="s">
        <v>175</v>
      </c>
      <c r="P148" t="s">
        <v>175</v>
      </c>
      <c r="Q148" t="s">
        <v>175</v>
      </c>
      <c r="R148" t="s">
        <v>175</v>
      </c>
      <c r="S148" t="s">
        <v>175</v>
      </c>
      <c r="T148" t="s">
        <v>175</v>
      </c>
      <c r="U148" s="50" t="s">
        <v>175</v>
      </c>
      <c r="V148" t="s">
        <v>175</v>
      </c>
      <c r="W148" t="s">
        <v>175</v>
      </c>
      <c r="X148" t="s">
        <v>175</v>
      </c>
      <c r="Y148" t="s">
        <v>175</v>
      </c>
      <c r="Z148" t="s">
        <v>175</v>
      </c>
      <c r="AA148" t="s">
        <v>175</v>
      </c>
      <c r="AB148" t="s">
        <v>175</v>
      </c>
      <c r="AC148" t="s">
        <v>175</v>
      </c>
      <c r="AD148" t="s">
        <v>175</v>
      </c>
      <c r="AE148" t="s">
        <v>175</v>
      </c>
      <c r="AF148" t="s">
        <v>175</v>
      </c>
      <c r="AG148" t="s">
        <v>175</v>
      </c>
      <c r="AH148" t="s">
        <v>175</v>
      </c>
      <c r="AI148" t="s">
        <v>175</v>
      </c>
      <c r="AJ148" t="s">
        <v>175</v>
      </c>
      <c r="AK148" s="50" t="s">
        <v>175</v>
      </c>
      <c r="AL148" t="s">
        <v>175</v>
      </c>
      <c r="AM148" t="s">
        <v>175</v>
      </c>
      <c r="AN148" t="s">
        <v>175</v>
      </c>
      <c r="AO148" t="s">
        <v>175</v>
      </c>
      <c r="AP148" t="s">
        <v>175</v>
      </c>
      <c r="AQ148" t="s">
        <v>175</v>
      </c>
      <c r="AR148" t="s">
        <v>175</v>
      </c>
      <c r="AS148" t="s">
        <v>175</v>
      </c>
      <c r="AT148" t="s">
        <v>175</v>
      </c>
      <c r="AU148" t="s">
        <v>175</v>
      </c>
      <c r="AV148" t="s">
        <v>175</v>
      </c>
      <c r="AW148" t="s">
        <v>175</v>
      </c>
      <c r="AX148" t="s">
        <v>175</v>
      </c>
      <c r="AY148" t="s">
        <v>175</v>
      </c>
      <c r="AZ148" t="s">
        <v>175</v>
      </c>
      <c r="BA148" s="50" t="s">
        <v>175</v>
      </c>
      <c r="BB148" t="s">
        <v>175</v>
      </c>
      <c r="BC148" t="s">
        <v>175</v>
      </c>
      <c r="BD148" t="s">
        <v>175</v>
      </c>
      <c r="BE148" t="s">
        <v>175</v>
      </c>
      <c r="BF148" t="s">
        <v>175</v>
      </c>
      <c r="BG148" t="s">
        <v>175</v>
      </c>
      <c r="BH148" t="s">
        <v>175</v>
      </c>
      <c r="BI148" t="s">
        <v>175</v>
      </c>
      <c r="BJ148" t="s">
        <v>175</v>
      </c>
      <c r="BK148" t="s">
        <v>175</v>
      </c>
      <c r="BL148" t="s">
        <v>175</v>
      </c>
      <c r="BM148" t="s">
        <v>175</v>
      </c>
      <c r="BN148" t="s">
        <v>175</v>
      </c>
      <c r="BO148" t="s">
        <v>175</v>
      </c>
      <c r="BP148" t="s">
        <v>175</v>
      </c>
      <c r="BQ148" s="50" t="str">
        <f>CONCATENATE(C148&amp;" "&amp;BR148&amp;"n ",E148,F148,G148,H148,I148,J148,K148,L148,M148,N148,O148,P148,Q148,R148)</f>
        <v>Dim Sec up 9n 01-1-2-10120 9n 01-1-2-10120xxxxx</v>
      </c>
      <c r="BR148">
        <f t="shared" si="3865"/>
        <v>9</v>
      </c>
      <c r="BS148" t="str">
        <f t="shared" si="3866"/>
        <v>Dim9</v>
      </c>
    </row>
    <row r="149" spans="1:71">
      <c r="A149" t="s">
        <v>201</v>
      </c>
      <c r="B149" t="s">
        <v>200</v>
      </c>
      <c r="C149" s="13" t="s">
        <v>383</v>
      </c>
      <c r="E149">
        <v>0</v>
      </c>
      <c r="F149">
        <v>-1</v>
      </c>
      <c r="G149" t="s">
        <v>175</v>
      </c>
      <c r="H149" t="s">
        <v>175</v>
      </c>
      <c r="I149" t="s">
        <v>175</v>
      </c>
      <c r="J149" t="s">
        <v>175</v>
      </c>
      <c r="K149" t="s">
        <v>175</v>
      </c>
      <c r="L149" t="s">
        <v>175</v>
      </c>
      <c r="M149" t="s">
        <v>175</v>
      </c>
      <c r="N149" t="s">
        <v>175</v>
      </c>
      <c r="O149" t="s">
        <v>175</v>
      </c>
      <c r="P149" t="s">
        <v>175</v>
      </c>
      <c r="Q149" t="s">
        <v>175</v>
      </c>
      <c r="R149" t="s">
        <v>175</v>
      </c>
      <c r="S149" t="s">
        <v>175</v>
      </c>
      <c r="T149" t="s">
        <v>175</v>
      </c>
      <c r="U149" s="50" t="s">
        <v>175</v>
      </c>
      <c r="V149" t="s">
        <v>175</v>
      </c>
      <c r="W149" t="s">
        <v>175</v>
      </c>
      <c r="X149" t="s">
        <v>175</v>
      </c>
      <c r="Y149" t="s">
        <v>175</v>
      </c>
      <c r="Z149" t="s">
        <v>175</v>
      </c>
      <c r="AA149" t="s">
        <v>175</v>
      </c>
      <c r="AB149" t="s">
        <v>175</v>
      </c>
      <c r="AC149" t="s">
        <v>175</v>
      </c>
      <c r="AD149" t="s">
        <v>175</v>
      </c>
      <c r="AE149" t="s">
        <v>175</v>
      </c>
      <c r="AF149" t="s">
        <v>175</v>
      </c>
      <c r="AG149" t="s">
        <v>175</v>
      </c>
      <c r="AH149" t="s">
        <v>175</v>
      </c>
      <c r="AI149" t="s">
        <v>175</v>
      </c>
      <c r="AJ149" t="s">
        <v>175</v>
      </c>
      <c r="AK149" s="50" t="s">
        <v>175</v>
      </c>
      <c r="AL149" t="s">
        <v>175</v>
      </c>
      <c r="AM149" t="s">
        <v>175</v>
      </c>
      <c r="AN149" t="s">
        <v>175</v>
      </c>
      <c r="AO149" t="s">
        <v>175</v>
      </c>
      <c r="AP149" t="s">
        <v>175</v>
      </c>
      <c r="AQ149" t="s">
        <v>175</v>
      </c>
      <c r="AR149" t="s">
        <v>175</v>
      </c>
      <c r="AS149" t="s">
        <v>175</v>
      </c>
      <c r="AT149" t="s">
        <v>175</v>
      </c>
      <c r="AU149" t="s">
        <v>175</v>
      </c>
      <c r="AV149" t="s">
        <v>175</v>
      </c>
      <c r="AW149" t="s">
        <v>175</v>
      </c>
      <c r="AX149" t="s">
        <v>175</v>
      </c>
      <c r="AY149" t="s">
        <v>175</v>
      </c>
      <c r="AZ149" t="s">
        <v>175</v>
      </c>
      <c r="BA149" s="50" t="s">
        <v>175</v>
      </c>
      <c r="BB149" t="s">
        <v>175</v>
      </c>
      <c r="BC149" t="s">
        <v>175</v>
      </c>
      <c r="BD149" t="s">
        <v>175</v>
      </c>
      <c r="BE149" t="s">
        <v>175</v>
      </c>
      <c r="BF149" t="s">
        <v>175</v>
      </c>
      <c r="BG149" t="s">
        <v>175</v>
      </c>
      <c r="BH149" t="s">
        <v>175</v>
      </c>
      <c r="BI149" t="s">
        <v>175</v>
      </c>
      <c r="BJ149" t="s">
        <v>175</v>
      </c>
      <c r="BK149" t="s">
        <v>175</v>
      </c>
      <c r="BL149" t="s">
        <v>175</v>
      </c>
      <c r="BM149" t="s">
        <v>175</v>
      </c>
      <c r="BN149" t="s">
        <v>175</v>
      </c>
      <c r="BO149" t="s">
        <v>175</v>
      </c>
      <c r="BP149" t="s">
        <v>175</v>
      </c>
      <c r="BQ149" s="50" t="str">
        <f>CONCATENATE(C149&amp;" "&amp;BR149&amp;"n ",E149,F149,G149,H149,I149,J149,K149,L149,M149,N149,O149,P149,Q149,R149)</f>
        <v>Dim Sec down 2n 0-1 2n 0-1xxxxxxxxxxxx</v>
      </c>
      <c r="BR149">
        <f t="shared" si="3865"/>
        <v>2</v>
      </c>
      <c r="BS149" t="str">
        <f t="shared" si="3866"/>
        <v>Dim2</v>
      </c>
    </row>
    <row r="150" spans="1:71">
      <c r="A150" t="s">
        <v>203</v>
      </c>
      <c r="B150" t="s">
        <v>200</v>
      </c>
      <c r="C150" s="13" t="s">
        <v>384</v>
      </c>
      <c r="E150">
        <v>0</v>
      </c>
      <c r="F150">
        <v>1</v>
      </c>
      <c r="G150">
        <v>0</v>
      </c>
      <c r="H150">
        <v>-1</v>
      </c>
      <c r="I150" t="s">
        <v>175</v>
      </c>
      <c r="J150" t="s">
        <v>175</v>
      </c>
      <c r="K150" t="s">
        <v>175</v>
      </c>
      <c r="L150" t="s">
        <v>175</v>
      </c>
      <c r="M150" t="s">
        <v>175</v>
      </c>
      <c r="N150" t="s">
        <v>175</v>
      </c>
      <c r="O150" t="s">
        <v>175</v>
      </c>
      <c r="P150" t="s">
        <v>175</v>
      </c>
      <c r="Q150" t="s">
        <v>175</v>
      </c>
      <c r="R150" t="s">
        <v>175</v>
      </c>
      <c r="S150" t="s">
        <v>175</v>
      </c>
      <c r="T150" t="s">
        <v>175</v>
      </c>
      <c r="U150" s="50" t="s">
        <v>175</v>
      </c>
      <c r="V150" t="s">
        <v>175</v>
      </c>
      <c r="W150" t="s">
        <v>175</v>
      </c>
      <c r="X150" t="s">
        <v>175</v>
      </c>
      <c r="Y150" t="s">
        <v>175</v>
      </c>
      <c r="Z150" t="s">
        <v>175</v>
      </c>
      <c r="AA150" t="s">
        <v>175</v>
      </c>
      <c r="AB150" t="s">
        <v>175</v>
      </c>
      <c r="AC150" t="s">
        <v>175</v>
      </c>
      <c r="AD150" t="s">
        <v>175</v>
      </c>
      <c r="AE150" t="s">
        <v>175</v>
      </c>
      <c r="AF150" t="s">
        <v>175</v>
      </c>
      <c r="AG150" t="s">
        <v>175</v>
      </c>
      <c r="AH150" t="s">
        <v>175</v>
      </c>
      <c r="AI150" t="s">
        <v>175</v>
      </c>
      <c r="AJ150" t="s">
        <v>175</v>
      </c>
      <c r="AK150" s="50" t="s">
        <v>175</v>
      </c>
      <c r="AL150" t="s">
        <v>175</v>
      </c>
      <c r="AM150" t="s">
        <v>175</v>
      </c>
      <c r="AN150" t="s">
        <v>175</v>
      </c>
      <c r="AO150" t="s">
        <v>175</v>
      </c>
      <c r="AP150" t="s">
        <v>175</v>
      </c>
      <c r="AQ150" t="s">
        <v>175</v>
      </c>
      <c r="AR150" t="s">
        <v>175</v>
      </c>
      <c r="AS150" t="s">
        <v>175</v>
      </c>
      <c r="AT150" t="s">
        <v>175</v>
      </c>
      <c r="AU150" t="s">
        <v>175</v>
      </c>
      <c r="AV150" t="s">
        <v>175</v>
      </c>
      <c r="AW150" t="s">
        <v>175</v>
      </c>
      <c r="AX150" t="s">
        <v>175</v>
      </c>
      <c r="AY150" t="s">
        <v>175</v>
      </c>
      <c r="AZ150" t="s">
        <v>175</v>
      </c>
      <c r="BA150" s="50" t="s">
        <v>175</v>
      </c>
      <c r="BB150" t="s">
        <v>175</v>
      </c>
      <c r="BC150" t="s">
        <v>175</v>
      </c>
      <c r="BD150" t="s">
        <v>175</v>
      </c>
      <c r="BE150" t="s">
        <v>175</v>
      </c>
      <c r="BF150" t="s">
        <v>175</v>
      </c>
      <c r="BG150" t="s">
        <v>175</v>
      </c>
      <c r="BH150" t="s">
        <v>175</v>
      </c>
      <c r="BI150" t="s">
        <v>175</v>
      </c>
      <c r="BJ150" t="s">
        <v>175</v>
      </c>
      <c r="BK150" t="s">
        <v>175</v>
      </c>
      <c r="BL150" t="s">
        <v>175</v>
      </c>
      <c r="BM150" t="s">
        <v>175</v>
      </c>
      <c r="BN150" t="s">
        <v>175</v>
      </c>
      <c r="BO150" t="s">
        <v>175</v>
      </c>
      <c r="BP150" t="s">
        <v>175</v>
      </c>
      <c r="BQ150" s="50" t="str">
        <f>CONCATENATE(C150&amp;" "&amp;BR150&amp;"n ",E150,F150,G150,H150,I150,J150,K150,L150,M150,N150,O150,P150,Q150,R150)</f>
        <v>Dim Sec down 4n 010-1 4n 010-1xxxxxxxxxx</v>
      </c>
      <c r="BR150">
        <f t="shared" si="3865"/>
        <v>4</v>
      </c>
      <c r="BS150" t="str">
        <f t="shared" si="3866"/>
        <v>Dim4</v>
      </c>
    </row>
    <row r="151" spans="1:71">
      <c r="A151" t="s">
        <v>203</v>
      </c>
      <c r="B151" t="s">
        <v>200</v>
      </c>
      <c r="C151" s="13" t="s">
        <v>385</v>
      </c>
      <c r="E151">
        <v>0</v>
      </c>
      <c r="F151">
        <v>-1</v>
      </c>
      <c r="G151">
        <v>0</v>
      </c>
      <c r="H151">
        <v>-1</v>
      </c>
      <c r="I151" t="s">
        <v>175</v>
      </c>
      <c r="J151" t="s">
        <v>175</v>
      </c>
      <c r="K151" t="s">
        <v>175</v>
      </c>
      <c r="L151" t="s">
        <v>175</v>
      </c>
      <c r="M151" t="s">
        <v>175</v>
      </c>
      <c r="N151" t="s">
        <v>175</v>
      </c>
      <c r="O151" t="s">
        <v>175</v>
      </c>
      <c r="P151" t="s">
        <v>175</v>
      </c>
      <c r="Q151" t="s">
        <v>175</v>
      </c>
      <c r="R151" t="s">
        <v>175</v>
      </c>
      <c r="S151" t="s">
        <v>175</v>
      </c>
      <c r="T151" t="s">
        <v>175</v>
      </c>
      <c r="U151" s="50" t="s">
        <v>175</v>
      </c>
      <c r="V151" t="s">
        <v>175</v>
      </c>
      <c r="W151" t="s">
        <v>175</v>
      </c>
      <c r="X151" t="s">
        <v>175</v>
      </c>
      <c r="Y151" t="s">
        <v>175</v>
      </c>
      <c r="Z151" t="s">
        <v>175</v>
      </c>
      <c r="AA151" t="s">
        <v>175</v>
      </c>
      <c r="AB151" t="s">
        <v>175</v>
      </c>
      <c r="AC151" t="s">
        <v>175</v>
      </c>
      <c r="AD151" t="s">
        <v>175</v>
      </c>
      <c r="AE151" t="s">
        <v>175</v>
      </c>
      <c r="AF151" t="s">
        <v>175</v>
      </c>
      <c r="AG151" t="s">
        <v>175</v>
      </c>
      <c r="AH151" t="s">
        <v>175</v>
      </c>
      <c r="AI151" t="s">
        <v>175</v>
      </c>
      <c r="AJ151" t="s">
        <v>175</v>
      </c>
      <c r="AK151" s="50" t="s">
        <v>175</v>
      </c>
      <c r="AL151" t="s">
        <v>175</v>
      </c>
      <c r="AM151" t="s">
        <v>175</v>
      </c>
      <c r="AN151" t="s">
        <v>175</v>
      </c>
      <c r="AO151" t="s">
        <v>175</v>
      </c>
      <c r="AP151" t="s">
        <v>175</v>
      </c>
      <c r="AQ151" t="s">
        <v>175</v>
      </c>
      <c r="AR151" t="s">
        <v>175</v>
      </c>
      <c r="AS151" t="s">
        <v>175</v>
      </c>
      <c r="AT151" t="s">
        <v>175</v>
      </c>
      <c r="AU151" t="s">
        <v>175</v>
      </c>
      <c r="AV151" t="s">
        <v>175</v>
      </c>
      <c r="AW151" t="s">
        <v>175</v>
      </c>
      <c r="AX151" t="s">
        <v>175</v>
      </c>
      <c r="AY151" t="s">
        <v>175</v>
      </c>
      <c r="AZ151" t="s">
        <v>175</v>
      </c>
      <c r="BA151" s="50" t="s">
        <v>175</v>
      </c>
      <c r="BB151" t="s">
        <v>175</v>
      </c>
      <c r="BC151" t="s">
        <v>175</v>
      </c>
      <c r="BD151" t="s">
        <v>175</v>
      </c>
      <c r="BE151" t="s">
        <v>175</v>
      </c>
      <c r="BF151" t="s">
        <v>175</v>
      </c>
      <c r="BG151" t="s">
        <v>175</v>
      </c>
      <c r="BH151" t="s">
        <v>175</v>
      </c>
      <c r="BI151" t="s">
        <v>175</v>
      </c>
      <c r="BJ151" t="s">
        <v>175</v>
      </c>
      <c r="BK151" t="s">
        <v>175</v>
      </c>
      <c r="BL151" t="s">
        <v>175</v>
      </c>
      <c r="BM151" t="s">
        <v>175</v>
      </c>
      <c r="BN151" t="s">
        <v>175</v>
      </c>
      <c r="BO151" t="s">
        <v>175</v>
      </c>
      <c r="BP151" t="s">
        <v>175</v>
      </c>
      <c r="BQ151" s="50" t="str">
        <f>CONCATENATE(C151&amp;" "&amp;BR151&amp;"n ",E151,F151,G151,H151,I151,J151,K151,L151,M151,N151,O151,P151,Q151,R151)</f>
        <v>Dim Sec down 4n 0-10-1 4n 0-10-1xxxxxxxxxx</v>
      </c>
      <c r="BR151">
        <f t="shared" si="3865"/>
        <v>4</v>
      </c>
      <c r="BS151" t="str">
        <f t="shared" si="3866"/>
        <v>Dim4</v>
      </c>
    </row>
    <row r="152" spans="1:71">
      <c r="A152" t="s">
        <v>203</v>
      </c>
      <c r="B152" t="s">
        <v>200</v>
      </c>
      <c r="C152" s="13" t="s">
        <v>386</v>
      </c>
      <c r="E152">
        <v>0</v>
      </c>
      <c r="F152">
        <v>-1</v>
      </c>
      <c r="G152">
        <v>-2</v>
      </c>
      <c r="H152">
        <v>-1</v>
      </c>
      <c r="I152" t="s">
        <v>175</v>
      </c>
      <c r="J152" t="s">
        <v>175</v>
      </c>
      <c r="K152" t="s">
        <v>175</v>
      </c>
      <c r="L152" t="s">
        <v>175</v>
      </c>
      <c r="M152" t="s">
        <v>175</v>
      </c>
      <c r="N152" t="s">
        <v>175</v>
      </c>
      <c r="O152" t="s">
        <v>175</v>
      </c>
      <c r="P152" t="s">
        <v>175</v>
      </c>
      <c r="Q152" t="s">
        <v>175</v>
      </c>
      <c r="R152" t="s">
        <v>175</v>
      </c>
      <c r="S152" t="s">
        <v>175</v>
      </c>
      <c r="T152" t="s">
        <v>175</v>
      </c>
      <c r="U152" s="50" t="s">
        <v>175</v>
      </c>
      <c r="V152" t="s">
        <v>175</v>
      </c>
      <c r="W152" t="s">
        <v>175</v>
      </c>
      <c r="X152" t="s">
        <v>175</v>
      </c>
      <c r="Y152" t="s">
        <v>175</v>
      </c>
      <c r="Z152" t="s">
        <v>175</v>
      </c>
      <c r="AA152" t="s">
        <v>175</v>
      </c>
      <c r="AB152" t="s">
        <v>175</v>
      </c>
      <c r="AC152" t="s">
        <v>175</v>
      </c>
      <c r="AD152" t="s">
        <v>175</v>
      </c>
      <c r="AE152" t="s">
        <v>175</v>
      </c>
      <c r="AF152" t="s">
        <v>175</v>
      </c>
      <c r="AG152" t="s">
        <v>175</v>
      </c>
      <c r="AH152" t="s">
        <v>175</v>
      </c>
      <c r="AI152" t="s">
        <v>175</v>
      </c>
      <c r="AJ152" t="s">
        <v>175</v>
      </c>
      <c r="AK152" s="50" t="s">
        <v>175</v>
      </c>
      <c r="AL152" t="s">
        <v>175</v>
      </c>
      <c r="AM152" t="s">
        <v>175</v>
      </c>
      <c r="AN152" t="s">
        <v>175</v>
      </c>
      <c r="AO152" t="s">
        <v>175</v>
      </c>
      <c r="AP152" t="s">
        <v>175</v>
      </c>
      <c r="AQ152" t="s">
        <v>175</v>
      </c>
      <c r="AR152" t="s">
        <v>175</v>
      </c>
      <c r="AS152" t="s">
        <v>175</v>
      </c>
      <c r="AT152" t="s">
        <v>175</v>
      </c>
      <c r="AU152" t="s">
        <v>175</v>
      </c>
      <c r="AV152" t="s">
        <v>175</v>
      </c>
      <c r="AW152" t="s">
        <v>175</v>
      </c>
      <c r="AX152" t="s">
        <v>175</v>
      </c>
      <c r="AY152" t="s">
        <v>175</v>
      </c>
      <c r="AZ152" t="s">
        <v>175</v>
      </c>
      <c r="BA152" s="50" t="s">
        <v>175</v>
      </c>
      <c r="BB152" t="s">
        <v>175</v>
      </c>
      <c r="BC152" t="s">
        <v>175</v>
      </c>
      <c r="BD152" t="s">
        <v>175</v>
      </c>
      <c r="BE152" t="s">
        <v>175</v>
      </c>
      <c r="BF152" t="s">
        <v>175</v>
      </c>
      <c r="BG152" t="s">
        <v>175</v>
      </c>
      <c r="BH152" t="s">
        <v>175</v>
      </c>
      <c r="BI152" t="s">
        <v>175</v>
      </c>
      <c r="BJ152" t="s">
        <v>175</v>
      </c>
      <c r="BK152" t="s">
        <v>175</v>
      </c>
      <c r="BL152" t="s">
        <v>175</v>
      </c>
      <c r="BM152" t="s">
        <v>175</v>
      </c>
      <c r="BN152" t="s">
        <v>175</v>
      </c>
      <c r="BO152" t="s">
        <v>175</v>
      </c>
      <c r="BP152" t="s">
        <v>175</v>
      </c>
      <c r="BQ152" s="50" t="str">
        <f>CONCATENATE(C152&amp;" "&amp;BR152&amp;"n ",E152,F152,G152,H152,I152,J152,K152,L152,M152,N152,O152,P152,Q152,R152)</f>
        <v>Dim Sec down 4n 0-1-2-1 4n 0-1-2-1xxxxxxxxxx</v>
      </c>
      <c r="BR152">
        <f t="shared" si="3865"/>
        <v>4</v>
      </c>
      <c r="BS152" t="str">
        <f t="shared" si="3866"/>
        <v>Dim4</v>
      </c>
    </row>
    <row r="153" spans="1:71">
      <c r="A153" t="s">
        <v>203</v>
      </c>
      <c r="B153" t="s">
        <v>200</v>
      </c>
      <c r="C153" s="13" t="s">
        <v>387</v>
      </c>
      <c r="E153">
        <v>0</v>
      </c>
      <c r="F153">
        <v>-3</v>
      </c>
      <c r="G153">
        <v>-2</v>
      </c>
      <c r="H153">
        <v>-1</v>
      </c>
      <c r="I153" t="s">
        <v>175</v>
      </c>
      <c r="J153" t="s">
        <v>175</v>
      </c>
      <c r="K153" t="s">
        <v>175</v>
      </c>
      <c r="L153" t="s">
        <v>175</v>
      </c>
      <c r="M153" t="s">
        <v>175</v>
      </c>
      <c r="N153" t="s">
        <v>175</v>
      </c>
      <c r="O153" t="s">
        <v>175</v>
      </c>
      <c r="P153" t="s">
        <v>175</v>
      </c>
      <c r="Q153" t="s">
        <v>175</v>
      </c>
      <c r="R153" t="s">
        <v>175</v>
      </c>
      <c r="S153" t="s">
        <v>175</v>
      </c>
      <c r="T153" t="s">
        <v>175</v>
      </c>
      <c r="U153" s="50" t="s">
        <v>175</v>
      </c>
      <c r="V153" t="s">
        <v>175</v>
      </c>
      <c r="W153" t="s">
        <v>175</v>
      </c>
      <c r="X153" t="s">
        <v>175</v>
      </c>
      <c r="Y153" t="s">
        <v>175</v>
      </c>
      <c r="Z153" t="s">
        <v>175</v>
      </c>
      <c r="AA153" t="s">
        <v>175</v>
      </c>
      <c r="AB153" t="s">
        <v>175</v>
      </c>
      <c r="AC153" t="s">
        <v>175</v>
      </c>
      <c r="AD153" t="s">
        <v>175</v>
      </c>
      <c r="AE153" t="s">
        <v>175</v>
      </c>
      <c r="AF153" t="s">
        <v>175</v>
      </c>
      <c r="AG153" t="s">
        <v>175</v>
      </c>
      <c r="AH153" t="s">
        <v>175</v>
      </c>
      <c r="AI153" t="s">
        <v>175</v>
      </c>
      <c r="AJ153" t="s">
        <v>175</v>
      </c>
      <c r="AK153" s="50" t="s">
        <v>175</v>
      </c>
      <c r="AL153" t="s">
        <v>175</v>
      </c>
      <c r="AM153" t="s">
        <v>175</v>
      </c>
      <c r="AN153" t="s">
        <v>175</v>
      </c>
      <c r="AO153" t="s">
        <v>175</v>
      </c>
      <c r="AP153" t="s">
        <v>175</v>
      </c>
      <c r="AQ153" t="s">
        <v>175</v>
      </c>
      <c r="AR153" t="s">
        <v>175</v>
      </c>
      <c r="AS153" t="s">
        <v>175</v>
      </c>
      <c r="AT153" t="s">
        <v>175</v>
      </c>
      <c r="AU153" t="s">
        <v>175</v>
      </c>
      <c r="AV153" t="s">
        <v>175</v>
      </c>
      <c r="AW153" t="s">
        <v>175</v>
      </c>
      <c r="AX153" t="s">
        <v>175</v>
      </c>
      <c r="AY153" t="s">
        <v>175</v>
      </c>
      <c r="AZ153" t="s">
        <v>175</v>
      </c>
      <c r="BA153" s="50" t="s">
        <v>175</v>
      </c>
      <c r="BB153" t="s">
        <v>175</v>
      </c>
      <c r="BC153" t="s">
        <v>175</v>
      </c>
      <c r="BD153" t="s">
        <v>175</v>
      </c>
      <c r="BE153" t="s">
        <v>175</v>
      </c>
      <c r="BF153" t="s">
        <v>175</v>
      </c>
      <c r="BG153" t="s">
        <v>175</v>
      </c>
      <c r="BH153" t="s">
        <v>175</v>
      </c>
      <c r="BI153" t="s">
        <v>175</v>
      </c>
      <c r="BJ153" t="s">
        <v>175</v>
      </c>
      <c r="BK153" t="s">
        <v>175</v>
      </c>
      <c r="BL153" t="s">
        <v>175</v>
      </c>
      <c r="BM153" t="s">
        <v>175</v>
      </c>
      <c r="BN153" t="s">
        <v>175</v>
      </c>
      <c r="BO153" t="s">
        <v>175</v>
      </c>
      <c r="BP153" t="s">
        <v>175</v>
      </c>
      <c r="BQ153" s="50" t="str">
        <f>CONCATENATE(C153&amp;" "&amp;BR153&amp;"n ",E153,F153,G153,H153,I153,J153,K153,L153,M153,N153,O153,P153,Q153,R153)</f>
        <v>Dim Sec down 4n 0-3-2-1 4n 0-3-2-1xxxxxxxxxx</v>
      </c>
      <c r="BR153">
        <f t="shared" si="3865"/>
        <v>4</v>
      </c>
      <c r="BS153" t="str">
        <f t="shared" si="3866"/>
        <v>Dim4</v>
      </c>
    </row>
    <row r="154" spans="1:71">
      <c r="A154" t="s">
        <v>205</v>
      </c>
      <c r="B154" t="s">
        <v>200</v>
      </c>
      <c r="C154" s="13" t="s">
        <v>388</v>
      </c>
      <c r="E154">
        <v>0</v>
      </c>
      <c r="F154">
        <v>2</v>
      </c>
      <c r="G154">
        <v>1</v>
      </c>
      <c r="H154">
        <v>0</v>
      </c>
      <c r="I154">
        <v>-1</v>
      </c>
      <c r="J154" t="s">
        <v>175</v>
      </c>
      <c r="K154" t="s">
        <v>175</v>
      </c>
      <c r="L154" t="s">
        <v>175</v>
      </c>
      <c r="M154" t="s">
        <v>175</v>
      </c>
      <c r="N154" t="s">
        <v>175</v>
      </c>
      <c r="O154" t="s">
        <v>175</v>
      </c>
      <c r="P154" t="s">
        <v>175</v>
      </c>
      <c r="Q154" t="s">
        <v>175</v>
      </c>
      <c r="R154" t="s">
        <v>175</v>
      </c>
      <c r="S154" t="s">
        <v>175</v>
      </c>
      <c r="T154" t="s">
        <v>175</v>
      </c>
      <c r="U154" s="50" t="s">
        <v>175</v>
      </c>
      <c r="V154" t="s">
        <v>175</v>
      </c>
      <c r="W154" t="s">
        <v>175</v>
      </c>
      <c r="X154" t="s">
        <v>175</v>
      </c>
      <c r="Y154" t="s">
        <v>175</v>
      </c>
      <c r="Z154" t="s">
        <v>175</v>
      </c>
      <c r="AA154" t="s">
        <v>175</v>
      </c>
      <c r="AB154" t="s">
        <v>175</v>
      </c>
      <c r="AC154" t="s">
        <v>175</v>
      </c>
      <c r="AD154" t="s">
        <v>175</v>
      </c>
      <c r="AE154" t="s">
        <v>175</v>
      </c>
      <c r="AF154" t="s">
        <v>175</v>
      </c>
      <c r="AG154" t="s">
        <v>175</v>
      </c>
      <c r="AH154" t="s">
        <v>175</v>
      </c>
      <c r="AI154" t="s">
        <v>175</v>
      </c>
      <c r="AJ154" t="s">
        <v>175</v>
      </c>
      <c r="AK154" s="50" t="s">
        <v>175</v>
      </c>
      <c r="AL154" t="s">
        <v>175</v>
      </c>
      <c r="AM154" t="s">
        <v>175</v>
      </c>
      <c r="AN154" t="s">
        <v>175</v>
      </c>
      <c r="AO154" t="s">
        <v>175</v>
      </c>
      <c r="AP154" t="s">
        <v>175</v>
      </c>
      <c r="AQ154" t="s">
        <v>175</v>
      </c>
      <c r="AR154" t="s">
        <v>175</v>
      </c>
      <c r="AS154" t="s">
        <v>175</v>
      </c>
      <c r="AT154" t="s">
        <v>175</v>
      </c>
      <c r="AU154" t="s">
        <v>175</v>
      </c>
      <c r="AV154" t="s">
        <v>175</v>
      </c>
      <c r="AW154" t="s">
        <v>175</v>
      </c>
      <c r="AX154" t="s">
        <v>175</v>
      </c>
      <c r="AY154" t="s">
        <v>175</v>
      </c>
      <c r="AZ154" t="s">
        <v>175</v>
      </c>
      <c r="BA154" s="50" t="s">
        <v>175</v>
      </c>
      <c r="BB154" t="s">
        <v>175</v>
      </c>
      <c r="BC154" t="s">
        <v>175</v>
      </c>
      <c r="BD154" t="s">
        <v>175</v>
      </c>
      <c r="BE154" t="s">
        <v>175</v>
      </c>
      <c r="BF154" t="s">
        <v>175</v>
      </c>
      <c r="BG154" t="s">
        <v>175</v>
      </c>
      <c r="BH154" t="s">
        <v>175</v>
      </c>
      <c r="BI154" t="s">
        <v>175</v>
      </c>
      <c r="BJ154" t="s">
        <v>175</v>
      </c>
      <c r="BK154" t="s">
        <v>175</v>
      </c>
      <c r="BL154" t="s">
        <v>175</v>
      </c>
      <c r="BM154" t="s">
        <v>175</v>
      </c>
      <c r="BN154" t="s">
        <v>175</v>
      </c>
      <c r="BO154" t="s">
        <v>175</v>
      </c>
      <c r="BP154" t="s">
        <v>175</v>
      </c>
      <c r="BQ154" s="50" t="str">
        <f>CONCATENATE(C154&amp;" "&amp;BR154&amp;"n ",E154,F154,G154,H154,I154,J154,K154,L154,M154,N154,O154,P154,Q154,R154)</f>
        <v>Dim Sec down 5n 0210-1 5n 0210-1xxxxxxxxx</v>
      </c>
      <c r="BR154">
        <f t="shared" si="3865"/>
        <v>5</v>
      </c>
      <c r="BS154" t="str">
        <f t="shared" si="3866"/>
        <v>Dim5</v>
      </c>
    </row>
    <row r="155" spans="1:71">
      <c r="A155" t="s">
        <v>205</v>
      </c>
      <c r="B155" t="s">
        <v>200</v>
      </c>
      <c r="C155" s="13" t="s">
        <v>389</v>
      </c>
      <c r="E155">
        <v>0</v>
      </c>
      <c r="F155">
        <v>-1</v>
      </c>
      <c r="G155">
        <v>-2</v>
      </c>
      <c r="H155">
        <v>0</v>
      </c>
      <c r="I155">
        <v>-1</v>
      </c>
      <c r="J155" t="s">
        <v>175</v>
      </c>
      <c r="K155" t="s">
        <v>175</v>
      </c>
      <c r="L155" t="s">
        <v>175</v>
      </c>
      <c r="M155" t="s">
        <v>175</v>
      </c>
      <c r="N155" t="s">
        <v>175</v>
      </c>
      <c r="O155" t="s">
        <v>175</v>
      </c>
      <c r="P155" t="s">
        <v>175</v>
      </c>
      <c r="Q155" t="s">
        <v>175</v>
      </c>
      <c r="R155" t="s">
        <v>175</v>
      </c>
      <c r="S155" t="s">
        <v>175</v>
      </c>
      <c r="T155" t="s">
        <v>175</v>
      </c>
      <c r="U155" s="50" t="s">
        <v>175</v>
      </c>
      <c r="V155" t="s">
        <v>175</v>
      </c>
      <c r="W155" t="s">
        <v>175</v>
      </c>
      <c r="X155" t="s">
        <v>175</v>
      </c>
      <c r="Y155" t="s">
        <v>175</v>
      </c>
      <c r="Z155" t="s">
        <v>175</v>
      </c>
      <c r="AA155" t="s">
        <v>175</v>
      </c>
      <c r="AB155" t="s">
        <v>175</v>
      </c>
      <c r="AC155" t="s">
        <v>175</v>
      </c>
      <c r="AD155" t="s">
        <v>175</v>
      </c>
      <c r="AE155" t="s">
        <v>175</v>
      </c>
      <c r="AF155" t="s">
        <v>175</v>
      </c>
      <c r="AG155" t="s">
        <v>175</v>
      </c>
      <c r="AH155" t="s">
        <v>175</v>
      </c>
      <c r="AI155" t="s">
        <v>175</v>
      </c>
      <c r="AJ155" t="s">
        <v>175</v>
      </c>
      <c r="AK155" s="50" t="s">
        <v>175</v>
      </c>
      <c r="AL155" t="s">
        <v>175</v>
      </c>
      <c r="AM155" t="s">
        <v>175</v>
      </c>
      <c r="AN155" t="s">
        <v>175</v>
      </c>
      <c r="AO155" t="s">
        <v>175</v>
      </c>
      <c r="AP155" t="s">
        <v>175</v>
      </c>
      <c r="AQ155" t="s">
        <v>175</v>
      </c>
      <c r="AR155" t="s">
        <v>175</v>
      </c>
      <c r="AS155" t="s">
        <v>175</v>
      </c>
      <c r="AT155" t="s">
        <v>175</v>
      </c>
      <c r="AU155" t="s">
        <v>175</v>
      </c>
      <c r="AV155" t="s">
        <v>175</v>
      </c>
      <c r="AW155" t="s">
        <v>175</v>
      </c>
      <c r="AX155" t="s">
        <v>175</v>
      </c>
      <c r="AY155" t="s">
        <v>175</v>
      </c>
      <c r="AZ155" t="s">
        <v>175</v>
      </c>
      <c r="BA155" s="50" t="s">
        <v>175</v>
      </c>
      <c r="BB155" t="s">
        <v>175</v>
      </c>
      <c r="BC155" t="s">
        <v>175</v>
      </c>
      <c r="BD155" t="s">
        <v>175</v>
      </c>
      <c r="BE155" t="s">
        <v>175</v>
      </c>
      <c r="BF155" t="s">
        <v>175</v>
      </c>
      <c r="BG155" t="s">
        <v>175</v>
      </c>
      <c r="BH155" t="s">
        <v>175</v>
      </c>
      <c r="BI155" t="s">
        <v>175</v>
      </c>
      <c r="BJ155" t="s">
        <v>175</v>
      </c>
      <c r="BK155" t="s">
        <v>175</v>
      </c>
      <c r="BL155" t="s">
        <v>175</v>
      </c>
      <c r="BM155" t="s">
        <v>175</v>
      </c>
      <c r="BN155" t="s">
        <v>175</v>
      </c>
      <c r="BO155" t="s">
        <v>175</v>
      </c>
      <c r="BP155" t="s">
        <v>175</v>
      </c>
      <c r="BQ155" s="50" t="str">
        <f>CONCATENATE(C155&amp;" "&amp;BR155&amp;"n ",E155,F155,G155,H155,I155,J155,K155,L155,M155,N155,O155,P155,Q155,R155)</f>
        <v>Dim Sec down 5n 0-1-20-1 5n 0-1-20-1xxxxxxxxx</v>
      </c>
      <c r="BR155">
        <f t="shared" si="3865"/>
        <v>5</v>
      </c>
      <c r="BS155" t="str">
        <f t="shared" si="3866"/>
        <v>Dim5</v>
      </c>
    </row>
    <row r="156" spans="1:71">
      <c r="A156" t="s">
        <v>205</v>
      </c>
      <c r="B156" t="s">
        <v>200</v>
      </c>
      <c r="C156" s="13" t="s">
        <v>390</v>
      </c>
      <c r="E156">
        <v>0</v>
      </c>
      <c r="F156">
        <v>-1</v>
      </c>
      <c r="G156">
        <v>1</v>
      </c>
      <c r="H156">
        <v>0</v>
      </c>
      <c r="I156">
        <v>-1</v>
      </c>
      <c r="J156" t="s">
        <v>175</v>
      </c>
      <c r="K156" t="s">
        <v>175</v>
      </c>
      <c r="L156" t="s">
        <v>175</v>
      </c>
      <c r="M156" t="s">
        <v>175</v>
      </c>
      <c r="N156" t="s">
        <v>175</v>
      </c>
      <c r="O156" t="s">
        <v>175</v>
      </c>
      <c r="P156" t="s">
        <v>175</v>
      </c>
      <c r="Q156" t="s">
        <v>175</v>
      </c>
      <c r="R156" t="s">
        <v>175</v>
      </c>
      <c r="S156" t="s">
        <v>175</v>
      </c>
      <c r="T156" t="s">
        <v>175</v>
      </c>
      <c r="U156" s="50" t="s">
        <v>175</v>
      </c>
      <c r="V156" t="s">
        <v>175</v>
      </c>
      <c r="W156" t="s">
        <v>175</v>
      </c>
      <c r="X156" t="s">
        <v>175</v>
      </c>
      <c r="Y156" t="s">
        <v>175</v>
      </c>
      <c r="Z156" t="s">
        <v>175</v>
      </c>
      <c r="AA156" t="s">
        <v>175</v>
      </c>
      <c r="AB156" t="s">
        <v>175</v>
      </c>
      <c r="AC156" t="s">
        <v>175</v>
      </c>
      <c r="AD156" t="s">
        <v>175</v>
      </c>
      <c r="AE156" t="s">
        <v>175</v>
      </c>
      <c r="AF156" t="s">
        <v>175</v>
      </c>
      <c r="AG156" t="s">
        <v>175</v>
      </c>
      <c r="AH156" t="s">
        <v>175</v>
      </c>
      <c r="AI156" t="s">
        <v>175</v>
      </c>
      <c r="AJ156" t="s">
        <v>175</v>
      </c>
      <c r="AK156" s="50" t="s">
        <v>175</v>
      </c>
      <c r="AL156" t="s">
        <v>175</v>
      </c>
      <c r="AM156" t="s">
        <v>175</v>
      </c>
      <c r="AN156" t="s">
        <v>175</v>
      </c>
      <c r="AO156" t="s">
        <v>175</v>
      </c>
      <c r="AP156" t="s">
        <v>175</v>
      </c>
      <c r="AQ156" t="s">
        <v>175</v>
      </c>
      <c r="AR156" t="s">
        <v>175</v>
      </c>
      <c r="AS156" t="s">
        <v>175</v>
      </c>
      <c r="AT156" t="s">
        <v>175</v>
      </c>
      <c r="AU156" t="s">
        <v>175</v>
      </c>
      <c r="AV156" t="s">
        <v>175</v>
      </c>
      <c r="AW156" t="s">
        <v>175</v>
      </c>
      <c r="AX156" t="s">
        <v>175</v>
      </c>
      <c r="AY156" t="s">
        <v>175</v>
      </c>
      <c r="AZ156" t="s">
        <v>175</v>
      </c>
      <c r="BA156" s="50" t="s">
        <v>175</v>
      </c>
      <c r="BB156" t="s">
        <v>175</v>
      </c>
      <c r="BC156" t="s">
        <v>175</v>
      </c>
      <c r="BD156" t="s">
        <v>175</v>
      </c>
      <c r="BE156" t="s">
        <v>175</v>
      </c>
      <c r="BF156" t="s">
        <v>175</v>
      </c>
      <c r="BG156" t="s">
        <v>175</v>
      </c>
      <c r="BH156" t="s">
        <v>175</v>
      </c>
      <c r="BI156" t="s">
        <v>175</v>
      </c>
      <c r="BJ156" t="s">
        <v>175</v>
      </c>
      <c r="BK156" t="s">
        <v>175</v>
      </c>
      <c r="BL156" t="s">
        <v>175</v>
      </c>
      <c r="BM156" t="s">
        <v>175</v>
      </c>
      <c r="BN156" t="s">
        <v>175</v>
      </c>
      <c r="BO156" t="s">
        <v>175</v>
      </c>
      <c r="BP156" t="s">
        <v>175</v>
      </c>
      <c r="BQ156" s="50" t="str">
        <f>CONCATENATE(C156&amp;" "&amp;BR156&amp;"n ",E156,F156,G156,H156,I156,J156,K156,L156,M156,N156,O156,P156,Q156,R156)</f>
        <v>Dim Sec down 5n 0-110-1 5n 0-110-1xxxxxxxxx</v>
      </c>
      <c r="BR156">
        <f t="shared" si="3865"/>
        <v>5</v>
      </c>
      <c r="BS156" t="str">
        <f t="shared" si="3866"/>
        <v>Dim5</v>
      </c>
    </row>
    <row r="157" spans="1:71">
      <c r="A157" t="s">
        <v>205</v>
      </c>
      <c r="B157" t="s">
        <v>200</v>
      </c>
      <c r="C157" s="13" t="s">
        <v>391</v>
      </c>
      <c r="E157">
        <v>0</v>
      </c>
      <c r="F157">
        <v>1</v>
      </c>
      <c r="G157">
        <v>-2</v>
      </c>
      <c r="H157">
        <v>0</v>
      </c>
      <c r="I157">
        <v>-1</v>
      </c>
      <c r="J157" t="s">
        <v>175</v>
      </c>
      <c r="K157" t="s">
        <v>175</v>
      </c>
      <c r="L157" t="s">
        <v>175</v>
      </c>
      <c r="M157" t="s">
        <v>175</v>
      </c>
      <c r="N157" t="s">
        <v>175</v>
      </c>
      <c r="O157" t="s">
        <v>175</v>
      </c>
      <c r="P157" t="s">
        <v>175</v>
      </c>
      <c r="Q157" t="s">
        <v>175</v>
      </c>
      <c r="R157" t="s">
        <v>175</v>
      </c>
      <c r="S157" t="s">
        <v>175</v>
      </c>
      <c r="T157" t="s">
        <v>175</v>
      </c>
      <c r="U157" s="50" t="s">
        <v>175</v>
      </c>
      <c r="V157" t="s">
        <v>175</v>
      </c>
      <c r="W157" t="s">
        <v>175</v>
      </c>
      <c r="X157" t="s">
        <v>175</v>
      </c>
      <c r="Y157" t="s">
        <v>175</v>
      </c>
      <c r="Z157" t="s">
        <v>175</v>
      </c>
      <c r="AA157" t="s">
        <v>175</v>
      </c>
      <c r="AB157" t="s">
        <v>175</v>
      </c>
      <c r="AC157" t="s">
        <v>175</v>
      </c>
      <c r="AD157" t="s">
        <v>175</v>
      </c>
      <c r="AE157" t="s">
        <v>175</v>
      </c>
      <c r="AF157" t="s">
        <v>175</v>
      </c>
      <c r="AG157" t="s">
        <v>175</v>
      </c>
      <c r="AH157" t="s">
        <v>175</v>
      </c>
      <c r="AI157" t="s">
        <v>175</v>
      </c>
      <c r="AJ157" t="s">
        <v>175</v>
      </c>
      <c r="AK157" s="50" t="s">
        <v>175</v>
      </c>
      <c r="AL157" t="s">
        <v>175</v>
      </c>
      <c r="AM157" t="s">
        <v>175</v>
      </c>
      <c r="AN157" t="s">
        <v>175</v>
      </c>
      <c r="AO157" t="s">
        <v>175</v>
      </c>
      <c r="AP157" t="s">
        <v>175</v>
      </c>
      <c r="AQ157" t="s">
        <v>175</v>
      </c>
      <c r="AR157" t="s">
        <v>175</v>
      </c>
      <c r="AS157" t="s">
        <v>175</v>
      </c>
      <c r="AT157" t="s">
        <v>175</v>
      </c>
      <c r="AU157" t="s">
        <v>175</v>
      </c>
      <c r="AV157" t="s">
        <v>175</v>
      </c>
      <c r="AW157" t="s">
        <v>175</v>
      </c>
      <c r="AX157" t="s">
        <v>175</v>
      </c>
      <c r="AY157" t="s">
        <v>175</v>
      </c>
      <c r="AZ157" t="s">
        <v>175</v>
      </c>
      <c r="BA157" s="50" t="s">
        <v>175</v>
      </c>
      <c r="BB157" t="s">
        <v>175</v>
      </c>
      <c r="BC157" t="s">
        <v>175</v>
      </c>
      <c r="BD157" t="s">
        <v>175</v>
      </c>
      <c r="BE157" t="s">
        <v>175</v>
      </c>
      <c r="BF157" t="s">
        <v>175</v>
      </c>
      <c r="BG157" t="s">
        <v>175</v>
      </c>
      <c r="BH157" t="s">
        <v>175</v>
      </c>
      <c r="BI157" t="s">
        <v>175</v>
      </c>
      <c r="BJ157" t="s">
        <v>175</v>
      </c>
      <c r="BK157" t="s">
        <v>175</v>
      </c>
      <c r="BL157" t="s">
        <v>175</v>
      </c>
      <c r="BM157" t="s">
        <v>175</v>
      </c>
      <c r="BN157" t="s">
        <v>175</v>
      </c>
      <c r="BO157" t="s">
        <v>175</v>
      </c>
      <c r="BP157" t="s">
        <v>175</v>
      </c>
      <c r="BQ157" s="50" t="str">
        <f>CONCATENATE(C157&amp;" "&amp;BR157&amp;"n ",E157,F157,G157,H157,I157,J157,K157,L157,M157,N157,O157,P157,Q157,R157)</f>
        <v>Dim Sec down 5n 01-20-1 5n 01-20-1xxxxxxxxx</v>
      </c>
      <c r="BR157">
        <f t="shared" si="3865"/>
        <v>5</v>
      </c>
      <c r="BS157" t="str">
        <f t="shared" si="3866"/>
        <v>Dim5</v>
      </c>
    </row>
    <row r="158" spans="1:71">
      <c r="A158" t="s">
        <v>205</v>
      </c>
      <c r="B158" t="s">
        <v>200</v>
      </c>
      <c r="C158" s="13" t="s">
        <v>392</v>
      </c>
      <c r="E158">
        <v>0</v>
      </c>
      <c r="F158">
        <v>2</v>
      </c>
      <c r="G158">
        <v>1</v>
      </c>
      <c r="H158">
        <v>-2</v>
      </c>
      <c r="I158">
        <v>-1</v>
      </c>
      <c r="J158" t="s">
        <v>175</v>
      </c>
      <c r="K158" t="s">
        <v>175</v>
      </c>
      <c r="L158" t="s">
        <v>175</v>
      </c>
      <c r="M158" t="s">
        <v>175</v>
      </c>
      <c r="N158" t="s">
        <v>175</v>
      </c>
      <c r="O158" t="s">
        <v>175</v>
      </c>
      <c r="P158" t="s">
        <v>175</v>
      </c>
      <c r="Q158" t="s">
        <v>175</v>
      </c>
      <c r="R158" t="s">
        <v>175</v>
      </c>
      <c r="S158" t="s">
        <v>175</v>
      </c>
      <c r="T158" t="s">
        <v>175</v>
      </c>
      <c r="U158" s="50" t="s">
        <v>175</v>
      </c>
      <c r="V158" t="s">
        <v>175</v>
      </c>
      <c r="W158" t="s">
        <v>175</v>
      </c>
      <c r="X158" t="s">
        <v>175</v>
      </c>
      <c r="Y158" t="s">
        <v>175</v>
      </c>
      <c r="Z158" t="s">
        <v>175</v>
      </c>
      <c r="AA158" t="s">
        <v>175</v>
      </c>
      <c r="AB158" t="s">
        <v>175</v>
      </c>
      <c r="AC158" t="s">
        <v>175</v>
      </c>
      <c r="AD158" t="s">
        <v>175</v>
      </c>
      <c r="AE158" t="s">
        <v>175</v>
      </c>
      <c r="AF158" t="s">
        <v>175</v>
      </c>
      <c r="AG158" t="s">
        <v>175</v>
      </c>
      <c r="AH158" t="s">
        <v>175</v>
      </c>
      <c r="AI158" t="s">
        <v>175</v>
      </c>
      <c r="AJ158" t="s">
        <v>175</v>
      </c>
      <c r="AK158" s="50" t="s">
        <v>175</v>
      </c>
      <c r="AL158" t="s">
        <v>175</v>
      </c>
      <c r="AM158" t="s">
        <v>175</v>
      </c>
      <c r="AN158" t="s">
        <v>175</v>
      </c>
      <c r="AO158" t="s">
        <v>175</v>
      </c>
      <c r="AP158" t="s">
        <v>175</v>
      </c>
      <c r="AQ158" t="s">
        <v>175</v>
      </c>
      <c r="AR158" t="s">
        <v>175</v>
      </c>
      <c r="AS158" t="s">
        <v>175</v>
      </c>
      <c r="AT158" t="s">
        <v>175</v>
      </c>
      <c r="AU158" t="s">
        <v>175</v>
      </c>
      <c r="AV158" t="s">
        <v>175</v>
      </c>
      <c r="AW158" t="s">
        <v>175</v>
      </c>
      <c r="AX158" t="s">
        <v>175</v>
      </c>
      <c r="AY158" t="s">
        <v>175</v>
      </c>
      <c r="AZ158" t="s">
        <v>175</v>
      </c>
      <c r="BA158" s="50" t="s">
        <v>175</v>
      </c>
      <c r="BB158" t="s">
        <v>175</v>
      </c>
      <c r="BC158" t="s">
        <v>175</v>
      </c>
      <c r="BD158" t="s">
        <v>175</v>
      </c>
      <c r="BE158" t="s">
        <v>175</v>
      </c>
      <c r="BF158" t="s">
        <v>175</v>
      </c>
      <c r="BG158" t="s">
        <v>175</v>
      </c>
      <c r="BH158" t="s">
        <v>175</v>
      </c>
      <c r="BI158" t="s">
        <v>175</v>
      </c>
      <c r="BJ158" t="s">
        <v>175</v>
      </c>
      <c r="BK158" t="s">
        <v>175</v>
      </c>
      <c r="BL158" t="s">
        <v>175</v>
      </c>
      <c r="BM158" t="s">
        <v>175</v>
      </c>
      <c r="BN158" t="s">
        <v>175</v>
      </c>
      <c r="BO158" t="s">
        <v>175</v>
      </c>
      <c r="BP158" t="s">
        <v>175</v>
      </c>
      <c r="BQ158" s="50" t="str">
        <f>CONCATENATE(C158&amp;" "&amp;BR158&amp;"n ",E158,F158,G158,H158,I158,J158,K158,L158,M158,N158,O158,P158,Q158,R158)</f>
        <v>Dim Sec down 5n 021-2-1 5n 021-2-1xxxxxxxxx</v>
      </c>
      <c r="BR158">
        <f t="shared" si="3865"/>
        <v>5</v>
      </c>
      <c r="BS158" t="str">
        <f t="shared" si="3866"/>
        <v>Dim5</v>
      </c>
    </row>
    <row r="159" spans="1:71">
      <c r="A159" t="s">
        <v>205</v>
      </c>
      <c r="B159" t="s">
        <v>200</v>
      </c>
      <c r="C159" s="13" t="s">
        <v>393</v>
      </c>
      <c r="E159">
        <v>0</v>
      </c>
      <c r="F159">
        <v>1</v>
      </c>
      <c r="G159">
        <v>2</v>
      </c>
      <c r="H159">
        <v>0</v>
      </c>
      <c r="I159">
        <v>-1</v>
      </c>
      <c r="J159" t="s">
        <v>175</v>
      </c>
      <c r="K159" t="s">
        <v>175</v>
      </c>
      <c r="L159" t="s">
        <v>175</v>
      </c>
      <c r="M159" t="s">
        <v>175</v>
      </c>
      <c r="N159" t="s">
        <v>175</v>
      </c>
      <c r="O159" t="s">
        <v>175</v>
      </c>
      <c r="P159" t="s">
        <v>175</v>
      </c>
      <c r="Q159" t="s">
        <v>175</v>
      </c>
      <c r="R159" t="s">
        <v>175</v>
      </c>
      <c r="S159" t="s">
        <v>175</v>
      </c>
      <c r="T159" t="s">
        <v>175</v>
      </c>
      <c r="U159" s="50" t="s">
        <v>175</v>
      </c>
      <c r="V159" t="s">
        <v>175</v>
      </c>
      <c r="W159" t="s">
        <v>175</v>
      </c>
      <c r="X159" t="s">
        <v>175</v>
      </c>
      <c r="Y159" t="s">
        <v>175</v>
      </c>
      <c r="Z159" t="s">
        <v>175</v>
      </c>
      <c r="AA159" t="s">
        <v>175</v>
      </c>
      <c r="AB159" t="s">
        <v>175</v>
      </c>
      <c r="AC159" t="s">
        <v>175</v>
      </c>
      <c r="AD159" t="s">
        <v>175</v>
      </c>
      <c r="AE159" t="s">
        <v>175</v>
      </c>
      <c r="AF159" t="s">
        <v>175</v>
      </c>
      <c r="AG159" t="s">
        <v>175</v>
      </c>
      <c r="AH159" t="s">
        <v>175</v>
      </c>
      <c r="AI159" t="s">
        <v>175</v>
      </c>
      <c r="AJ159" t="s">
        <v>175</v>
      </c>
      <c r="AK159" s="50" t="s">
        <v>175</v>
      </c>
      <c r="AL159" t="s">
        <v>175</v>
      </c>
      <c r="AM159" t="s">
        <v>175</v>
      </c>
      <c r="AN159" t="s">
        <v>175</v>
      </c>
      <c r="AO159" t="s">
        <v>175</v>
      </c>
      <c r="AP159" t="s">
        <v>175</v>
      </c>
      <c r="AQ159" t="s">
        <v>175</v>
      </c>
      <c r="AR159" t="s">
        <v>175</v>
      </c>
      <c r="AS159" t="s">
        <v>175</v>
      </c>
      <c r="AT159" t="s">
        <v>175</v>
      </c>
      <c r="AU159" t="s">
        <v>175</v>
      </c>
      <c r="AV159" t="s">
        <v>175</v>
      </c>
      <c r="AW159" t="s">
        <v>175</v>
      </c>
      <c r="AX159" t="s">
        <v>175</v>
      </c>
      <c r="AY159" t="s">
        <v>175</v>
      </c>
      <c r="AZ159" t="s">
        <v>175</v>
      </c>
      <c r="BA159" s="50" t="s">
        <v>175</v>
      </c>
      <c r="BB159" t="s">
        <v>175</v>
      </c>
      <c r="BC159" t="s">
        <v>175</v>
      </c>
      <c r="BD159" t="s">
        <v>175</v>
      </c>
      <c r="BE159" t="s">
        <v>175</v>
      </c>
      <c r="BF159" t="s">
        <v>175</v>
      </c>
      <c r="BG159" t="s">
        <v>175</v>
      </c>
      <c r="BH159" t="s">
        <v>175</v>
      </c>
      <c r="BI159" t="s">
        <v>175</v>
      </c>
      <c r="BJ159" t="s">
        <v>175</v>
      </c>
      <c r="BK159" t="s">
        <v>175</v>
      </c>
      <c r="BL159" t="s">
        <v>175</v>
      </c>
      <c r="BM159" t="s">
        <v>175</v>
      </c>
      <c r="BN159" t="s">
        <v>175</v>
      </c>
      <c r="BO159" t="s">
        <v>175</v>
      </c>
      <c r="BP159" t="s">
        <v>175</v>
      </c>
      <c r="BQ159" s="50" t="str">
        <f>CONCATENATE(C159&amp;" "&amp;BR159&amp;"n ",E159,F159,G159,H159,I159,J159,K159,L159,M159,N159,O159,P159,Q159,R159)</f>
        <v>Dim Sec down 5n 0120-1 5n 0120-1xxxxxxxxx</v>
      </c>
      <c r="BR159">
        <f t="shared" si="3865"/>
        <v>5</v>
      </c>
      <c r="BS159" t="str">
        <f t="shared" si="3866"/>
        <v>Dim5</v>
      </c>
    </row>
    <row r="160" spans="1:71">
      <c r="A160" t="s">
        <v>206</v>
      </c>
      <c r="B160" t="s">
        <v>200</v>
      </c>
      <c r="C160" s="13" t="s">
        <v>394</v>
      </c>
      <c r="E160">
        <v>0</v>
      </c>
      <c r="F160">
        <v>-1</v>
      </c>
      <c r="G160">
        <v>-2</v>
      </c>
      <c r="H160">
        <v>-1</v>
      </c>
      <c r="I160">
        <v>0</v>
      </c>
      <c r="J160">
        <v>-1</v>
      </c>
      <c r="K160" t="s">
        <v>175</v>
      </c>
      <c r="L160" t="s">
        <v>175</v>
      </c>
      <c r="M160" t="s">
        <v>175</v>
      </c>
      <c r="N160" t="s">
        <v>175</v>
      </c>
      <c r="O160" t="s">
        <v>175</v>
      </c>
      <c r="P160" t="s">
        <v>175</v>
      </c>
      <c r="Q160" t="s">
        <v>175</v>
      </c>
      <c r="R160" t="s">
        <v>175</v>
      </c>
      <c r="S160" t="s">
        <v>175</v>
      </c>
      <c r="T160" t="s">
        <v>175</v>
      </c>
      <c r="U160" s="50" t="s">
        <v>175</v>
      </c>
      <c r="V160" t="s">
        <v>175</v>
      </c>
      <c r="W160" t="s">
        <v>175</v>
      </c>
      <c r="X160" t="s">
        <v>175</v>
      </c>
      <c r="Y160" t="s">
        <v>175</v>
      </c>
      <c r="Z160" t="s">
        <v>175</v>
      </c>
      <c r="AA160" t="s">
        <v>175</v>
      </c>
      <c r="AB160" t="s">
        <v>175</v>
      </c>
      <c r="AC160" t="s">
        <v>175</v>
      </c>
      <c r="AD160" t="s">
        <v>175</v>
      </c>
      <c r="AE160" t="s">
        <v>175</v>
      </c>
      <c r="AF160" t="s">
        <v>175</v>
      </c>
      <c r="AG160" t="s">
        <v>175</v>
      </c>
      <c r="AH160" t="s">
        <v>175</v>
      </c>
      <c r="AI160" t="s">
        <v>175</v>
      </c>
      <c r="AJ160" t="s">
        <v>175</v>
      </c>
      <c r="AK160" s="50" t="s">
        <v>175</v>
      </c>
      <c r="AL160" t="s">
        <v>175</v>
      </c>
      <c r="AM160" t="s">
        <v>175</v>
      </c>
      <c r="AN160" t="s">
        <v>175</v>
      </c>
      <c r="AO160" t="s">
        <v>175</v>
      </c>
      <c r="AP160" t="s">
        <v>175</v>
      </c>
      <c r="AQ160" t="s">
        <v>175</v>
      </c>
      <c r="AR160" t="s">
        <v>175</v>
      </c>
      <c r="AS160" t="s">
        <v>175</v>
      </c>
      <c r="AT160" t="s">
        <v>175</v>
      </c>
      <c r="AU160" t="s">
        <v>175</v>
      </c>
      <c r="AV160" t="s">
        <v>175</v>
      </c>
      <c r="AW160" t="s">
        <v>175</v>
      </c>
      <c r="AX160" t="s">
        <v>175</v>
      </c>
      <c r="AY160" t="s">
        <v>175</v>
      </c>
      <c r="AZ160" t="s">
        <v>175</v>
      </c>
      <c r="BA160" s="50" t="s">
        <v>175</v>
      </c>
      <c r="BB160" t="s">
        <v>175</v>
      </c>
      <c r="BC160" t="s">
        <v>175</v>
      </c>
      <c r="BD160" t="s">
        <v>175</v>
      </c>
      <c r="BE160" t="s">
        <v>175</v>
      </c>
      <c r="BF160" t="s">
        <v>175</v>
      </c>
      <c r="BG160" t="s">
        <v>175</v>
      </c>
      <c r="BH160" t="s">
        <v>175</v>
      </c>
      <c r="BI160" t="s">
        <v>175</v>
      </c>
      <c r="BJ160" t="s">
        <v>175</v>
      </c>
      <c r="BK160" t="s">
        <v>175</v>
      </c>
      <c r="BL160" t="s">
        <v>175</v>
      </c>
      <c r="BM160" t="s">
        <v>175</v>
      </c>
      <c r="BN160" t="s">
        <v>175</v>
      </c>
      <c r="BO160" t="s">
        <v>175</v>
      </c>
      <c r="BP160" t="s">
        <v>175</v>
      </c>
      <c r="BQ160" s="50" t="str">
        <f>CONCATENATE(C160&amp;" "&amp;BR160&amp;"n ",E160,F160,G160,H160,I160,J160,K160,L160,M160,N160,O160,P160,Q160,R160)</f>
        <v>Dim Sec down 6n 0-1-2-10-1 6n 0-1-2-10-1xxxxxxxx</v>
      </c>
      <c r="BR160">
        <f t="shared" si="3865"/>
        <v>6</v>
      </c>
      <c r="BS160" t="str">
        <f t="shared" si="3866"/>
        <v>Dim6</v>
      </c>
    </row>
    <row r="161" spans="1:71">
      <c r="A161" t="s">
        <v>206</v>
      </c>
      <c r="B161" t="s">
        <v>200</v>
      </c>
      <c r="C161" s="13" t="s">
        <v>395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-1</v>
      </c>
      <c r="K161" t="s">
        <v>175</v>
      </c>
      <c r="L161" t="s">
        <v>175</v>
      </c>
      <c r="M161" t="s">
        <v>175</v>
      </c>
      <c r="N161" t="s">
        <v>175</v>
      </c>
      <c r="O161" t="s">
        <v>175</v>
      </c>
      <c r="P161" t="s">
        <v>175</v>
      </c>
      <c r="Q161" t="s">
        <v>175</v>
      </c>
      <c r="R161" t="s">
        <v>175</v>
      </c>
      <c r="S161" t="s">
        <v>175</v>
      </c>
      <c r="T161" t="s">
        <v>175</v>
      </c>
      <c r="U161" s="50" t="s">
        <v>175</v>
      </c>
      <c r="V161" t="s">
        <v>175</v>
      </c>
      <c r="W161" t="s">
        <v>175</v>
      </c>
      <c r="X161" t="s">
        <v>175</v>
      </c>
      <c r="Y161" t="s">
        <v>175</v>
      </c>
      <c r="Z161" t="s">
        <v>175</v>
      </c>
      <c r="AA161" t="s">
        <v>175</v>
      </c>
      <c r="AB161" t="s">
        <v>175</v>
      </c>
      <c r="AC161" t="s">
        <v>175</v>
      </c>
      <c r="AD161" t="s">
        <v>175</v>
      </c>
      <c r="AE161" t="s">
        <v>175</v>
      </c>
      <c r="AF161" t="s">
        <v>175</v>
      </c>
      <c r="AG161" t="s">
        <v>175</v>
      </c>
      <c r="AH161" t="s">
        <v>175</v>
      </c>
      <c r="AI161" t="s">
        <v>175</v>
      </c>
      <c r="AJ161" t="s">
        <v>175</v>
      </c>
      <c r="AK161" s="50" t="s">
        <v>175</v>
      </c>
      <c r="AL161" t="s">
        <v>175</v>
      </c>
      <c r="AM161" t="s">
        <v>175</v>
      </c>
      <c r="AN161" t="s">
        <v>175</v>
      </c>
      <c r="AO161" t="s">
        <v>175</v>
      </c>
      <c r="AP161" t="s">
        <v>175</v>
      </c>
      <c r="AQ161" t="s">
        <v>175</v>
      </c>
      <c r="AR161" t="s">
        <v>175</v>
      </c>
      <c r="AS161" t="s">
        <v>175</v>
      </c>
      <c r="AT161" t="s">
        <v>175</v>
      </c>
      <c r="AU161" t="s">
        <v>175</v>
      </c>
      <c r="AV161" t="s">
        <v>175</v>
      </c>
      <c r="AW161" t="s">
        <v>175</v>
      </c>
      <c r="AX161" t="s">
        <v>175</v>
      </c>
      <c r="AY161" t="s">
        <v>175</v>
      </c>
      <c r="AZ161" t="s">
        <v>175</v>
      </c>
      <c r="BA161" s="50" t="s">
        <v>175</v>
      </c>
      <c r="BB161" t="s">
        <v>175</v>
      </c>
      <c r="BC161" t="s">
        <v>175</v>
      </c>
      <c r="BD161" t="s">
        <v>175</v>
      </c>
      <c r="BE161" t="s">
        <v>175</v>
      </c>
      <c r="BF161" t="s">
        <v>175</v>
      </c>
      <c r="BG161" t="s">
        <v>175</v>
      </c>
      <c r="BH161" t="s">
        <v>175</v>
      </c>
      <c r="BI161" t="s">
        <v>175</v>
      </c>
      <c r="BJ161" t="s">
        <v>175</v>
      </c>
      <c r="BK161" t="s">
        <v>175</v>
      </c>
      <c r="BL161" t="s">
        <v>175</v>
      </c>
      <c r="BM161" t="s">
        <v>175</v>
      </c>
      <c r="BN161" t="s">
        <v>175</v>
      </c>
      <c r="BO161" t="s">
        <v>175</v>
      </c>
      <c r="BP161" t="s">
        <v>175</v>
      </c>
      <c r="BQ161" s="50" t="str">
        <f>CONCATENATE(C161&amp;" "&amp;BR161&amp;"n ",E161,F161,G161,H161,I161,J161,K161,L161,M161,N161,O161,P161,Q161,R161)</f>
        <v>Dim Sec down 6n 01010-1 6n 01010-1xxxxxxxx</v>
      </c>
      <c r="BR161">
        <f t="shared" ref="BR161:BR224" si="3867">MATCH("x",E161:BB161,0)-1</f>
        <v>6</v>
      </c>
      <c r="BS161" t="str">
        <f t="shared" ref="BS161:BS224" si="3868">"Dim"&amp;BR161</f>
        <v>Dim6</v>
      </c>
    </row>
    <row r="162" spans="1:71">
      <c r="A162" t="s">
        <v>210</v>
      </c>
      <c r="B162" t="s">
        <v>200</v>
      </c>
      <c r="C162" s="13" t="s">
        <v>396</v>
      </c>
      <c r="E162">
        <v>0</v>
      </c>
      <c r="F162">
        <v>-1</v>
      </c>
      <c r="G162">
        <v>-2</v>
      </c>
      <c r="H162">
        <v>-1</v>
      </c>
      <c r="I162">
        <v>-2</v>
      </c>
      <c r="J162">
        <v>0</v>
      </c>
      <c r="K162">
        <v>-1</v>
      </c>
      <c r="L162" t="s">
        <v>175</v>
      </c>
      <c r="M162" t="s">
        <v>175</v>
      </c>
      <c r="N162" t="s">
        <v>175</v>
      </c>
      <c r="O162" t="s">
        <v>175</v>
      </c>
      <c r="P162" t="s">
        <v>175</v>
      </c>
      <c r="Q162" t="s">
        <v>175</v>
      </c>
      <c r="R162" t="s">
        <v>175</v>
      </c>
      <c r="S162" t="s">
        <v>175</v>
      </c>
      <c r="T162" t="s">
        <v>175</v>
      </c>
      <c r="U162" s="50" t="s">
        <v>175</v>
      </c>
      <c r="V162" t="s">
        <v>175</v>
      </c>
      <c r="W162" t="s">
        <v>175</v>
      </c>
      <c r="X162" t="s">
        <v>175</v>
      </c>
      <c r="Y162" t="s">
        <v>175</v>
      </c>
      <c r="Z162" t="s">
        <v>175</v>
      </c>
      <c r="AA162" t="s">
        <v>175</v>
      </c>
      <c r="AB162" t="s">
        <v>175</v>
      </c>
      <c r="AC162" t="s">
        <v>175</v>
      </c>
      <c r="AD162" t="s">
        <v>175</v>
      </c>
      <c r="AE162" t="s">
        <v>175</v>
      </c>
      <c r="AF162" t="s">
        <v>175</v>
      </c>
      <c r="AG162" t="s">
        <v>175</v>
      </c>
      <c r="AH162" t="s">
        <v>175</v>
      </c>
      <c r="AI162" t="s">
        <v>175</v>
      </c>
      <c r="AJ162" t="s">
        <v>175</v>
      </c>
      <c r="AK162" s="50" t="s">
        <v>175</v>
      </c>
      <c r="AL162" t="s">
        <v>175</v>
      </c>
      <c r="AM162" t="s">
        <v>175</v>
      </c>
      <c r="AN162" t="s">
        <v>175</v>
      </c>
      <c r="AO162" t="s">
        <v>175</v>
      </c>
      <c r="AP162" t="s">
        <v>175</v>
      </c>
      <c r="AQ162" t="s">
        <v>175</v>
      </c>
      <c r="AR162" t="s">
        <v>175</v>
      </c>
      <c r="AS162" t="s">
        <v>175</v>
      </c>
      <c r="AT162" t="s">
        <v>175</v>
      </c>
      <c r="AU162" t="s">
        <v>175</v>
      </c>
      <c r="AV162" t="s">
        <v>175</v>
      </c>
      <c r="AW162" t="s">
        <v>175</v>
      </c>
      <c r="AX162" t="s">
        <v>175</v>
      </c>
      <c r="AY162" t="s">
        <v>175</v>
      </c>
      <c r="AZ162" t="s">
        <v>175</v>
      </c>
      <c r="BA162" s="50" t="s">
        <v>175</v>
      </c>
      <c r="BB162" t="s">
        <v>175</v>
      </c>
      <c r="BC162" t="s">
        <v>175</v>
      </c>
      <c r="BD162" t="s">
        <v>175</v>
      </c>
      <c r="BE162" t="s">
        <v>175</v>
      </c>
      <c r="BF162" t="s">
        <v>175</v>
      </c>
      <c r="BG162" t="s">
        <v>175</v>
      </c>
      <c r="BH162" t="s">
        <v>175</v>
      </c>
      <c r="BI162" t="s">
        <v>175</v>
      </c>
      <c r="BJ162" t="s">
        <v>175</v>
      </c>
      <c r="BK162" t="s">
        <v>175</v>
      </c>
      <c r="BL162" t="s">
        <v>175</v>
      </c>
      <c r="BM162" t="s">
        <v>175</v>
      </c>
      <c r="BN162" t="s">
        <v>175</v>
      </c>
      <c r="BO162" t="s">
        <v>175</v>
      </c>
      <c r="BP162" t="s">
        <v>175</v>
      </c>
      <c r="BQ162" s="50" t="str">
        <f>CONCATENATE(C162&amp;" "&amp;BR162&amp;"n ",E162,F162,G162,H162,I162,J162,K162,L162,M162,N162,O162,P162,Q162,R162)</f>
        <v>Dim Sec down 7n 0-1-2-1-20-1 7n 0-1-2-1-20-1xxxxxxx</v>
      </c>
      <c r="BR162">
        <f t="shared" si="3867"/>
        <v>7</v>
      </c>
      <c r="BS162" t="str">
        <f t="shared" si="3868"/>
        <v>Dim7</v>
      </c>
    </row>
    <row r="163" spans="1:71">
      <c r="A163" t="s">
        <v>210</v>
      </c>
      <c r="B163" t="s">
        <v>200</v>
      </c>
      <c r="C163" s="13" t="s">
        <v>397</v>
      </c>
      <c r="E163">
        <v>0</v>
      </c>
      <c r="F163">
        <v>1</v>
      </c>
      <c r="G163">
        <v>0</v>
      </c>
      <c r="H163">
        <v>2</v>
      </c>
      <c r="I163">
        <v>1</v>
      </c>
      <c r="J163">
        <v>0</v>
      </c>
      <c r="K163">
        <v>-1</v>
      </c>
      <c r="L163" t="s">
        <v>175</v>
      </c>
      <c r="M163" t="s">
        <v>175</v>
      </c>
      <c r="N163" t="s">
        <v>175</v>
      </c>
      <c r="O163" t="s">
        <v>175</v>
      </c>
      <c r="P163" t="s">
        <v>175</v>
      </c>
      <c r="Q163" t="s">
        <v>175</v>
      </c>
      <c r="R163" t="s">
        <v>175</v>
      </c>
      <c r="S163" t="s">
        <v>175</v>
      </c>
      <c r="T163" t="s">
        <v>175</v>
      </c>
      <c r="U163" s="50" t="s">
        <v>175</v>
      </c>
      <c r="V163" t="s">
        <v>175</v>
      </c>
      <c r="W163" t="s">
        <v>175</v>
      </c>
      <c r="X163" t="s">
        <v>175</v>
      </c>
      <c r="Y163" t="s">
        <v>175</v>
      </c>
      <c r="Z163" t="s">
        <v>175</v>
      </c>
      <c r="AA163" t="s">
        <v>175</v>
      </c>
      <c r="AB163" t="s">
        <v>175</v>
      </c>
      <c r="AC163" t="s">
        <v>175</v>
      </c>
      <c r="AD163" t="s">
        <v>175</v>
      </c>
      <c r="AE163" t="s">
        <v>175</v>
      </c>
      <c r="AF163" t="s">
        <v>175</v>
      </c>
      <c r="AG163" t="s">
        <v>175</v>
      </c>
      <c r="AH163" t="s">
        <v>175</v>
      </c>
      <c r="AI163" t="s">
        <v>175</v>
      </c>
      <c r="AJ163" t="s">
        <v>175</v>
      </c>
      <c r="AK163" s="50" t="s">
        <v>175</v>
      </c>
      <c r="AL163" t="s">
        <v>175</v>
      </c>
      <c r="AM163" t="s">
        <v>175</v>
      </c>
      <c r="AN163" t="s">
        <v>175</v>
      </c>
      <c r="AO163" t="s">
        <v>175</v>
      </c>
      <c r="AP163" t="s">
        <v>175</v>
      </c>
      <c r="AQ163" t="s">
        <v>175</v>
      </c>
      <c r="AR163" t="s">
        <v>175</v>
      </c>
      <c r="AS163" t="s">
        <v>175</v>
      </c>
      <c r="AT163" t="s">
        <v>175</v>
      </c>
      <c r="AU163" t="s">
        <v>175</v>
      </c>
      <c r="AV163" t="s">
        <v>175</v>
      </c>
      <c r="AW163" t="s">
        <v>175</v>
      </c>
      <c r="AX163" t="s">
        <v>175</v>
      </c>
      <c r="AY163" t="s">
        <v>175</v>
      </c>
      <c r="AZ163" t="s">
        <v>175</v>
      </c>
      <c r="BA163" s="50" t="s">
        <v>175</v>
      </c>
      <c r="BB163" t="s">
        <v>175</v>
      </c>
      <c r="BC163" t="s">
        <v>175</v>
      </c>
      <c r="BD163" t="s">
        <v>175</v>
      </c>
      <c r="BE163" t="s">
        <v>175</v>
      </c>
      <c r="BF163" t="s">
        <v>175</v>
      </c>
      <c r="BG163" t="s">
        <v>175</v>
      </c>
      <c r="BH163" t="s">
        <v>175</v>
      </c>
      <c r="BI163" t="s">
        <v>175</v>
      </c>
      <c r="BJ163" t="s">
        <v>175</v>
      </c>
      <c r="BK163" t="s">
        <v>175</v>
      </c>
      <c r="BL163" t="s">
        <v>175</v>
      </c>
      <c r="BM163" t="s">
        <v>175</v>
      </c>
      <c r="BN163" t="s">
        <v>175</v>
      </c>
      <c r="BO163" t="s">
        <v>175</v>
      </c>
      <c r="BP163" t="s">
        <v>175</v>
      </c>
      <c r="BQ163" s="50" t="str">
        <f>CONCATENATE(C163&amp;" "&amp;BR163&amp;"n ",E163,F163,G163,H163,I163,J163,K163,L163,M163,N163,O163,P163,Q163,R163)</f>
        <v>Dim Sec down 7n 010210-1 7n 010210-1xxxxxxx</v>
      </c>
      <c r="BR163">
        <f t="shared" si="3867"/>
        <v>7</v>
      </c>
      <c r="BS163" t="str">
        <f t="shared" si="3868"/>
        <v>Dim7</v>
      </c>
    </row>
    <row r="164" spans="1:71">
      <c r="A164" t="s">
        <v>210</v>
      </c>
      <c r="B164" t="s">
        <v>200</v>
      </c>
      <c r="C164" s="13" t="s">
        <v>398</v>
      </c>
      <c r="E164">
        <v>0</v>
      </c>
      <c r="F164">
        <v>1</v>
      </c>
      <c r="G164">
        <v>0</v>
      </c>
      <c r="H164">
        <v>-1</v>
      </c>
      <c r="I164">
        <v>-2</v>
      </c>
      <c r="J164">
        <v>0</v>
      </c>
      <c r="K164">
        <v>-1</v>
      </c>
      <c r="L164" t="s">
        <v>175</v>
      </c>
      <c r="M164" t="s">
        <v>175</v>
      </c>
      <c r="N164" t="s">
        <v>175</v>
      </c>
      <c r="O164" t="s">
        <v>175</v>
      </c>
      <c r="P164" t="s">
        <v>175</v>
      </c>
      <c r="Q164" t="s">
        <v>175</v>
      </c>
      <c r="R164" t="s">
        <v>175</v>
      </c>
      <c r="S164" t="s">
        <v>175</v>
      </c>
      <c r="T164" t="s">
        <v>175</v>
      </c>
      <c r="U164" s="50" t="s">
        <v>175</v>
      </c>
      <c r="V164" t="s">
        <v>175</v>
      </c>
      <c r="W164" t="s">
        <v>175</v>
      </c>
      <c r="X164" t="s">
        <v>175</v>
      </c>
      <c r="Y164" t="s">
        <v>175</v>
      </c>
      <c r="Z164" t="s">
        <v>175</v>
      </c>
      <c r="AA164" t="s">
        <v>175</v>
      </c>
      <c r="AB164" t="s">
        <v>175</v>
      </c>
      <c r="AC164" t="s">
        <v>175</v>
      </c>
      <c r="AD164" t="s">
        <v>175</v>
      </c>
      <c r="AE164" t="s">
        <v>175</v>
      </c>
      <c r="AF164" t="s">
        <v>175</v>
      </c>
      <c r="AG164" t="s">
        <v>175</v>
      </c>
      <c r="AH164" t="s">
        <v>175</v>
      </c>
      <c r="AI164" t="s">
        <v>175</v>
      </c>
      <c r="AJ164" t="s">
        <v>175</v>
      </c>
      <c r="AK164" s="50" t="s">
        <v>175</v>
      </c>
      <c r="AL164" t="s">
        <v>175</v>
      </c>
      <c r="AM164" t="s">
        <v>175</v>
      </c>
      <c r="AN164" t="s">
        <v>175</v>
      </c>
      <c r="AO164" t="s">
        <v>175</v>
      </c>
      <c r="AP164" t="s">
        <v>175</v>
      </c>
      <c r="AQ164" t="s">
        <v>175</v>
      </c>
      <c r="AR164" t="s">
        <v>175</v>
      </c>
      <c r="AS164" t="s">
        <v>175</v>
      </c>
      <c r="AT164" t="s">
        <v>175</v>
      </c>
      <c r="AU164" t="s">
        <v>175</v>
      </c>
      <c r="AV164" t="s">
        <v>175</v>
      </c>
      <c r="AW164" t="s">
        <v>175</v>
      </c>
      <c r="AX164" t="s">
        <v>175</v>
      </c>
      <c r="AY164" t="s">
        <v>175</v>
      </c>
      <c r="AZ164" t="s">
        <v>175</v>
      </c>
      <c r="BA164" s="50" t="s">
        <v>175</v>
      </c>
      <c r="BB164" t="s">
        <v>175</v>
      </c>
      <c r="BC164" t="s">
        <v>175</v>
      </c>
      <c r="BD164" t="s">
        <v>175</v>
      </c>
      <c r="BE164" t="s">
        <v>175</v>
      </c>
      <c r="BF164" t="s">
        <v>175</v>
      </c>
      <c r="BG164" t="s">
        <v>175</v>
      </c>
      <c r="BH164" t="s">
        <v>175</v>
      </c>
      <c r="BI164" t="s">
        <v>175</v>
      </c>
      <c r="BJ164" t="s">
        <v>175</v>
      </c>
      <c r="BK164" t="s">
        <v>175</v>
      </c>
      <c r="BL164" t="s">
        <v>175</v>
      </c>
      <c r="BM164" t="s">
        <v>175</v>
      </c>
      <c r="BN164" t="s">
        <v>175</v>
      </c>
      <c r="BO164" t="s">
        <v>175</v>
      </c>
      <c r="BP164" t="s">
        <v>175</v>
      </c>
      <c r="BQ164" s="50" t="str">
        <f>CONCATENATE(C164&amp;" "&amp;BR164&amp;"n ",E164,F164,G164,H164,I164,J164,K164,L164,M164,N164,O164,P164,Q164,R164)</f>
        <v>Dim Sec down 7n 010-1-20-1 7n 010-1-20-1xxxxxxx</v>
      </c>
      <c r="BR164">
        <f t="shared" si="3867"/>
        <v>7</v>
      </c>
      <c r="BS164" t="str">
        <f t="shared" si="3868"/>
        <v>Dim7</v>
      </c>
    </row>
    <row r="165" spans="1:71">
      <c r="A165" t="s">
        <v>211</v>
      </c>
      <c r="B165" t="s">
        <v>200</v>
      </c>
      <c r="C165" s="13" t="s">
        <v>399</v>
      </c>
      <c r="E165">
        <v>0</v>
      </c>
      <c r="F165">
        <v>-1</v>
      </c>
      <c r="G165">
        <v>-2</v>
      </c>
      <c r="H165">
        <v>-3</v>
      </c>
      <c r="I165">
        <v>-2</v>
      </c>
      <c r="J165">
        <v>-1</v>
      </c>
      <c r="K165">
        <v>0</v>
      </c>
      <c r="L165">
        <v>-1</v>
      </c>
      <c r="M165" t="s">
        <v>175</v>
      </c>
      <c r="N165" t="s">
        <v>175</v>
      </c>
      <c r="O165" t="s">
        <v>175</v>
      </c>
      <c r="P165" t="s">
        <v>175</v>
      </c>
      <c r="Q165" t="s">
        <v>175</v>
      </c>
      <c r="R165" t="s">
        <v>175</v>
      </c>
      <c r="S165" t="s">
        <v>175</v>
      </c>
      <c r="T165" t="s">
        <v>175</v>
      </c>
      <c r="U165" s="50" t="s">
        <v>175</v>
      </c>
      <c r="V165" t="s">
        <v>175</v>
      </c>
      <c r="W165" t="s">
        <v>175</v>
      </c>
      <c r="X165" t="s">
        <v>175</v>
      </c>
      <c r="Y165" t="s">
        <v>175</v>
      </c>
      <c r="Z165" t="s">
        <v>175</v>
      </c>
      <c r="AA165" t="s">
        <v>175</v>
      </c>
      <c r="AB165" t="s">
        <v>175</v>
      </c>
      <c r="AC165" t="s">
        <v>175</v>
      </c>
      <c r="AD165" t="s">
        <v>175</v>
      </c>
      <c r="AE165" t="s">
        <v>175</v>
      </c>
      <c r="AF165" t="s">
        <v>175</v>
      </c>
      <c r="AG165" t="s">
        <v>175</v>
      </c>
      <c r="AH165" t="s">
        <v>175</v>
      </c>
      <c r="AI165" t="s">
        <v>175</v>
      </c>
      <c r="AJ165" t="s">
        <v>175</v>
      </c>
      <c r="AK165" s="50" t="s">
        <v>175</v>
      </c>
      <c r="AL165" t="s">
        <v>175</v>
      </c>
      <c r="AM165" t="s">
        <v>175</v>
      </c>
      <c r="AN165" t="s">
        <v>175</v>
      </c>
      <c r="AO165" t="s">
        <v>175</v>
      </c>
      <c r="AP165" t="s">
        <v>175</v>
      </c>
      <c r="AQ165" t="s">
        <v>175</v>
      </c>
      <c r="AR165" t="s">
        <v>175</v>
      </c>
      <c r="AS165" t="s">
        <v>175</v>
      </c>
      <c r="AT165" t="s">
        <v>175</v>
      </c>
      <c r="AU165" t="s">
        <v>175</v>
      </c>
      <c r="AV165" t="s">
        <v>175</v>
      </c>
      <c r="AW165" t="s">
        <v>175</v>
      </c>
      <c r="AX165" t="s">
        <v>175</v>
      </c>
      <c r="AY165" t="s">
        <v>175</v>
      </c>
      <c r="AZ165" t="s">
        <v>175</v>
      </c>
      <c r="BA165" s="50" t="s">
        <v>175</v>
      </c>
      <c r="BB165" t="s">
        <v>175</v>
      </c>
      <c r="BC165" t="s">
        <v>175</v>
      </c>
      <c r="BD165" t="s">
        <v>175</v>
      </c>
      <c r="BE165" t="s">
        <v>175</v>
      </c>
      <c r="BF165" t="s">
        <v>175</v>
      </c>
      <c r="BG165" t="s">
        <v>175</v>
      </c>
      <c r="BH165" t="s">
        <v>175</v>
      </c>
      <c r="BI165" t="s">
        <v>175</v>
      </c>
      <c r="BJ165" t="s">
        <v>175</v>
      </c>
      <c r="BK165" t="s">
        <v>175</v>
      </c>
      <c r="BL165" t="s">
        <v>175</v>
      </c>
      <c r="BM165" t="s">
        <v>175</v>
      </c>
      <c r="BN165" t="s">
        <v>175</v>
      </c>
      <c r="BO165" t="s">
        <v>175</v>
      </c>
      <c r="BP165" t="s">
        <v>175</v>
      </c>
      <c r="BQ165" s="50" t="str">
        <f>CONCATENATE(C165&amp;" "&amp;BR165&amp;"n ",E165,F165,G165,H165,I165,J165,K165,L165,M165,N165,O165,P165,Q165,R165)</f>
        <v>Dim Sec down 8n 0-1-2-3-2-10-1 8n 0-1-2-3-2-10-1xxxxxx</v>
      </c>
      <c r="BR165">
        <f t="shared" si="3867"/>
        <v>8</v>
      </c>
      <c r="BS165" t="str">
        <f t="shared" si="3868"/>
        <v>Dim8</v>
      </c>
    </row>
    <row r="166" spans="1:71">
      <c r="A166" t="s">
        <v>211</v>
      </c>
      <c r="B166" t="s">
        <v>200</v>
      </c>
      <c r="C166" s="13" t="s">
        <v>400</v>
      </c>
      <c r="E166">
        <v>0</v>
      </c>
      <c r="F166">
        <v>1</v>
      </c>
      <c r="G166">
        <v>2</v>
      </c>
      <c r="H166">
        <v>3</v>
      </c>
      <c r="I166">
        <v>2</v>
      </c>
      <c r="J166">
        <v>1</v>
      </c>
      <c r="K166">
        <v>0</v>
      </c>
      <c r="L166">
        <v>-1</v>
      </c>
      <c r="M166" t="s">
        <v>175</v>
      </c>
      <c r="N166" t="s">
        <v>175</v>
      </c>
      <c r="O166" t="s">
        <v>175</v>
      </c>
      <c r="P166" t="s">
        <v>175</v>
      </c>
      <c r="Q166" t="s">
        <v>175</v>
      </c>
      <c r="R166" t="s">
        <v>175</v>
      </c>
      <c r="S166" t="s">
        <v>175</v>
      </c>
      <c r="T166" t="s">
        <v>175</v>
      </c>
      <c r="U166" s="50" t="s">
        <v>175</v>
      </c>
      <c r="V166" t="s">
        <v>175</v>
      </c>
      <c r="W166" t="s">
        <v>175</v>
      </c>
      <c r="X166" t="s">
        <v>175</v>
      </c>
      <c r="Y166" t="s">
        <v>175</v>
      </c>
      <c r="Z166" t="s">
        <v>175</v>
      </c>
      <c r="AA166" t="s">
        <v>175</v>
      </c>
      <c r="AB166" t="s">
        <v>175</v>
      </c>
      <c r="AC166" t="s">
        <v>175</v>
      </c>
      <c r="AD166" t="s">
        <v>175</v>
      </c>
      <c r="AE166" t="s">
        <v>175</v>
      </c>
      <c r="AF166" t="s">
        <v>175</v>
      </c>
      <c r="AG166" t="s">
        <v>175</v>
      </c>
      <c r="AH166" t="s">
        <v>175</v>
      </c>
      <c r="AI166" t="s">
        <v>175</v>
      </c>
      <c r="AJ166" t="s">
        <v>175</v>
      </c>
      <c r="AK166" s="50" t="s">
        <v>175</v>
      </c>
      <c r="AL166" t="s">
        <v>175</v>
      </c>
      <c r="AM166" t="s">
        <v>175</v>
      </c>
      <c r="AN166" t="s">
        <v>175</v>
      </c>
      <c r="AO166" t="s">
        <v>175</v>
      </c>
      <c r="AP166" t="s">
        <v>175</v>
      </c>
      <c r="AQ166" t="s">
        <v>175</v>
      </c>
      <c r="AR166" t="s">
        <v>175</v>
      </c>
      <c r="AS166" t="s">
        <v>175</v>
      </c>
      <c r="AT166" t="s">
        <v>175</v>
      </c>
      <c r="AU166" t="s">
        <v>175</v>
      </c>
      <c r="AV166" t="s">
        <v>175</v>
      </c>
      <c r="AW166" t="s">
        <v>175</v>
      </c>
      <c r="AX166" t="s">
        <v>175</v>
      </c>
      <c r="AY166" t="s">
        <v>175</v>
      </c>
      <c r="AZ166" t="s">
        <v>175</v>
      </c>
      <c r="BA166" s="50" t="s">
        <v>175</v>
      </c>
      <c r="BB166" t="s">
        <v>175</v>
      </c>
      <c r="BC166" t="s">
        <v>175</v>
      </c>
      <c r="BD166" t="s">
        <v>175</v>
      </c>
      <c r="BE166" t="s">
        <v>175</v>
      </c>
      <c r="BF166" t="s">
        <v>175</v>
      </c>
      <c r="BG166" t="s">
        <v>175</v>
      </c>
      <c r="BH166" t="s">
        <v>175</v>
      </c>
      <c r="BI166" t="s">
        <v>175</v>
      </c>
      <c r="BJ166" t="s">
        <v>175</v>
      </c>
      <c r="BK166" t="s">
        <v>175</v>
      </c>
      <c r="BL166" t="s">
        <v>175</v>
      </c>
      <c r="BM166" t="s">
        <v>175</v>
      </c>
      <c r="BN166" t="s">
        <v>175</v>
      </c>
      <c r="BO166" t="s">
        <v>175</v>
      </c>
      <c r="BP166" t="s">
        <v>175</v>
      </c>
      <c r="BQ166" s="50" t="str">
        <f>CONCATENATE(C166&amp;" "&amp;BR166&amp;"n ",E166,F166,G166,H166,I166,J166,K166,L166,M166,N166,O166,P166,Q166,R166)</f>
        <v>Dim Sec down 8n 0123210-1 8n 0123210-1xxxxxx</v>
      </c>
      <c r="BR166">
        <f t="shared" si="3867"/>
        <v>8</v>
      </c>
      <c r="BS166" t="str">
        <f t="shared" si="3868"/>
        <v>Dim8</v>
      </c>
    </row>
    <row r="167" spans="1:71">
      <c r="A167" t="s">
        <v>211</v>
      </c>
      <c r="B167" t="s">
        <v>200</v>
      </c>
      <c r="C167" s="13" t="s">
        <v>401</v>
      </c>
      <c r="E167">
        <v>0</v>
      </c>
      <c r="F167">
        <v>1</v>
      </c>
      <c r="G167">
        <v>0</v>
      </c>
      <c r="H167">
        <v>-1</v>
      </c>
      <c r="I167">
        <v>0</v>
      </c>
      <c r="J167">
        <v>1</v>
      </c>
      <c r="K167">
        <v>0</v>
      </c>
      <c r="L167">
        <v>-1</v>
      </c>
      <c r="M167" t="s">
        <v>175</v>
      </c>
      <c r="N167" t="s">
        <v>175</v>
      </c>
      <c r="O167" t="s">
        <v>175</v>
      </c>
      <c r="P167" t="s">
        <v>175</v>
      </c>
      <c r="Q167" t="s">
        <v>175</v>
      </c>
      <c r="R167" t="s">
        <v>175</v>
      </c>
      <c r="S167" t="s">
        <v>175</v>
      </c>
      <c r="T167" t="s">
        <v>175</v>
      </c>
      <c r="U167" s="50" t="s">
        <v>175</v>
      </c>
      <c r="V167" t="s">
        <v>175</v>
      </c>
      <c r="W167" t="s">
        <v>175</v>
      </c>
      <c r="X167" t="s">
        <v>175</v>
      </c>
      <c r="Y167" t="s">
        <v>175</v>
      </c>
      <c r="Z167" t="s">
        <v>175</v>
      </c>
      <c r="AA167" t="s">
        <v>175</v>
      </c>
      <c r="AB167" t="s">
        <v>175</v>
      </c>
      <c r="AC167" t="s">
        <v>175</v>
      </c>
      <c r="AD167" t="s">
        <v>175</v>
      </c>
      <c r="AE167" t="s">
        <v>175</v>
      </c>
      <c r="AF167" t="s">
        <v>175</v>
      </c>
      <c r="AG167" t="s">
        <v>175</v>
      </c>
      <c r="AH167" t="s">
        <v>175</v>
      </c>
      <c r="AI167" t="s">
        <v>175</v>
      </c>
      <c r="AJ167" t="s">
        <v>175</v>
      </c>
      <c r="AK167" s="50" t="s">
        <v>175</v>
      </c>
      <c r="AL167" t="s">
        <v>175</v>
      </c>
      <c r="AM167" t="s">
        <v>175</v>
      </c>
      <c r="AN167" t="s">
        <v>175</v>
      </c>
      <c r="AO167" t="s">
        <v>175</v>
      </c>
      <c r="AP167" t="s">
        <v>175</v>
      </c>
      <c r="AQ167" t="s">
        <v>175</v>
      </c>
      <c r="AR167" t="s">
        <v>175</v>
      </c>
      <c r="AS167" t="s">
        <v>175</v>
      </c>
      <c r="AT167" t="s">
        <v>175</v>
      </c>
      <c r="AU167" t="s">
        <v>175</v>
      </c>
      <c r="AV167" t="s">
        <v>175</v>
      </c>
      <c r="AW167" t="s">
        <v>175</v>
      </c>
      <c r="AX167" t="s">
        <v>175</v>
      </c>
      <c r="AY167" t="s">
        <v>175</v>
      </c>
      <c r="AZ167" t="s">
        <v>175</v>
      </c>
      <c r="BA167" s="50" t="s">
        <v>175</v>
      </c>
      <c r="BB167" t="s">
        <v>175</v>
      </c>
      <c r="BC167" t="s">
        <v>175</v>
      </c>
      <c r="BD167" t="s">
        <v>175</v>
      </c>
      <c r="BE167" t="s">
        <v>175</v>
      </c>
      <c r="BF167" t="s">
        <v>175</v>
      </c>
      <c r="BG167" t="s">
        <v>175</v>
      </c>
      <c r="BH167" t="s">
        <v>175</v>
      </c>
      <c r="BI167" t="s">
        <v>175</v>
      </c>
      <c r="BJ167" t="s">
        <v>175</v>
      </c>
      <c r="BK167" t="s">
        <v>175</v>
      </c>
      <c r="BL167" t="s">
        <v>175</v>
      </c>
      <c r="BM167" t="s">
        <v>175</v>
      </c>
      <c r="BN167" t="s">
        <v>175</v>
      </c>
      <c r="BO167" t="s">
        <v>175</v>
      </c>
      <c r="BP167" t="s">
        <v>175</v>
      </c>
      <c r="BQ167" s="50" t="str">
        <f>CONCATENATE(C167&amp;" "&amp;BR167&amp;"n ",E167,F167,G167,H167,I167,J167,K167,L167,M167,N167,O167,P167,Q167,R167)</f>
        <v>Dim Sec down 8n 010-1010-1 8n 010-1010-1xxxxxx</v>
      </c>
      <c r="BR167">
        <f t="shared" si="3867"/>
        <v>8</v>
      </c>
      <c r="BS167" t="str">
        <f t="shared" si="3868"/>
        <v>Dim8</v>
      </c>
    </row>
    <row r="168" spans="1:71">
      <c r="A168" t="s">
        <v>212</v>
      </c>
      <c r="B168" t="s">
        <v>200</v>
      </c>
      <c r="C168" s="13" t="s">
        <v>402</v>
      </c>
      <c r="E168">
        <v>0</v>
      </c>
      <c r="F168">
        <v>-1</v>
      </c>
      <c r="G168">
        <v>-2</v>
      </c>
      <c r="H168">
        <v>-1</v>
      </c>
      <c r="I168">
        <v>0</v>
      </c>
      <c r="J168">
        <v>2</v>
      </c>
      <c r="K168">
        <v>1</v>
      </c>
      <c r="L168">
        <v>0</v>
      </c>
      <c r="M168">
        <v>-1</v>
      </c>
      <c r="N168" t="s">
        <v>175</v>
      </c>
      <c r="O168" t="s">
        <v>175</v>
      </c>
      <c r="P168" t="s">
        <v>175</v>
      </c>
      <c r="Q168" t="s">
        <v>175</v>
      </c>
      <c r="R168" t="s">
        <v>175</v>
      </c>
      <c r="S168" t="s">
        <v>175</v>
      </c>
      <c r="T168" t="s">
        <v>175</v>
      </c>
      <c r="U168" s="50" t="s">
        <v>175</v>
      </c>
      <c r="V168" t="s">
        <v>175</v>
      </c>
      <c r="W168" t="s">
        <v>175</v>
      </c>
      <c r="X168" t="s">
        <v>175</v>
      </c>
      <c r="Y168" t="s">
        <v>175</v>
      </c>
      <c r="Z168" t="s">
        <v>175</v>
      </c>
      <c r="AA168" t="s">
        <v>175</v>
      </c>
      <c r="AB168" t="s">
        <v>175</v>
      </c>
      <c r="AC168" t="s">
        <v>175</v>
      </c>
      <c r="AD168" t="s">
        <v>175</v>
      </c>
      <c r="AE168" t="s">
        <v>175</v>
      </c>
      <c r="AF168" t="s">
        <v>175</v>
      </c>
      <c r="AG168" t="s">
        <v>175</v>
      </c>
      <c r="AH168" t="s">
        <v>175</v>
      </c>
      <c r="AI168" t="s">
        <v>175</v>
      </c>
      <c r="AJ168" t="s">
        <v>175</v>
      </c>
      <c r="AK168" s="50" t="s">
        <v>175</v>
      </c>
      <c r="AL168" t="s">
        <v>175</v>
      </c>
      <c r="AM168" t="s">
        <v>175</v>
      </c>
      <c r="AN168" t="s">
        <v>175</v>
      </c>
      <c r="AO168" t="s">
        <v>175</v>
      </c>
      <c r="AP168" t="s">
        <v>175</v>
      </c>
      <c r="AQ168" t="s">
        <v>175</v>
      </c>
      <c r="AR168" t="s">
        <v>175</v>
      </c>
      <c r="AS168" t="s">
        <v>175</v>
      </c>
      <c r="AT168" t="s">
        <v>175</v>
      </c>
      <c r="AU168" t="s">
        <v>175</v>
      </c>
      <c r="AV168" t="s">
        <v>175</v>
      </c>
      <c r="AW168" t="s">
        <v>175</v>
      </c>
      <c r="AX168" t="s">
        <v>175</v>
      </c>
      <c r="AY168" t="s">
        <v>175</v>
      </c>
      <c r="AZ168" t="s">
        <v>175</v>
      </c>
      <c r="BA168" s="50" t="s">
        <v>175</v>
      </c>
      <c r="BB168" t="s">
        <v>175</v>
      </c>
      <c r="BC168" t="s">
        <v>175</v>
      </c>
      <c r="BD168" t="s">
        <v>175</v>
      </c>
      <c r="BE168" t="s">
        <v>175</v>
      </c>
      <c r="BF168" t="s">
        <v>175</v>
      </c>
      <c r="BG168" t="s">
        <v>175</v>
      </c>
      <c r="BH168" t="s">
        <v>175</v>
      </c>
      <c r="BI168" t="s">
        <v>175</v>
      </c>
      <c r="BJ168" t="s">
        <v>175</v>
      </c>
      <c r="BK168" t="s">
        <v>175</v>
      </c>
      <c r="BL168" t="s">
        <v>175</v>
      </c>
      <c r="BM168" t="s">
        <v>175</v>
      </c>
      <c r="BN168" t="s">
        <v>175</v>
      </c>
      <c r="BO168" t="s">
        <v>175</v>
      </c>
      <c r="BP168" t="s">
        <v>175</v>
      </c>
      <c r="BQ168" s="50" t="str">
        <f>CONCATENATE(C168&amp;" "&amp;BR168&amp;"n ",E168,F168,G168,H168,I168,J168,K168,L168,M168,N168,O168,P168,Q168,R168)</f>
        <v>Dim Sec down 9n 0-1-2-10210-1 9n 0-1-2-10210-1xxxxx</v>
      </c>
      <c r="BR168">
        <f t="shared" si="3867"/>
        <v>9</v>
      </c>
      <c r="BS168" t="str">
        <f t="shared" si="3868"/>
        <v>Dim9</v>
      </c>
    </row>
    <row r="169" spans="1:71">
      <c r="A169" t="s">
        <v>212</v>
      </c>
      <c r="B169" t="s">
        <v>200</v>
      </c>
      <c r="C169" s="13" t="s">
        <v>403</v>
      </c>
      <c r="E169">
        <v>0</v>
      </c>
      <c r="F169">
        <v>3</v>
      </c>
      <c r="G169">
        <v>2</v>
      </c>
      <c r="H169">
        <v>1</v>
      </c>
      <c r="I169">
        <v>0</v>
      </c>
      <c r="J169">
        <v>-1</v>
      </c>
      <c r="K169">
        <v>-2</v>
      </c>
      <c r="L169">
        <v>0</v>
      </c>
      <c r="M169">
        <v>-1</v>
      </c>
      <c r="N169" t="s">
        <v>175</v>
      </c>
      <c r="O169" t="s">
        <v>175</v>
      </c>
      <c r="P169" t="s">
        <v>175</v>
      </c>
      <c r="Q169" t="s">
        <v>175</v>
      </c>
      <c r="R169" t="s">
        <v>175</v>
      </c>
      <c r="S169" t="s">
        <v>175</v>
      </c>
      <c r="T169" t="s">
        <v>175</v>
      </c>
      <c r="U169" s="50" t="s">
        <v>175</v>
      </c>
      <c r="V169" t="s">
        <v>175</v>
      </c>
      <c r="W169" t="s">
        <v>175</v>
      </c>
      <c r="X169" t="s">
        <v>175</v>
      </c>
      <c r="Y169" t="s">
        <v>175</v>
      </c>
      <c r="Z169" t="s">
        <v>175</v>
      </c>
      <c r="AA169" t="s">
        <v>175</v>
      </c>
      <c r="AB169" t="s">
        <v>175</v>
      </c>
      <c r="AC169" t="s">
        <v>175</v>
      </c>
      <c r="AD169" t="s">
        <v>175</v>
      </c>
      <c r="AE169" t="s">
        <v>175</v>
      </c>
      <c r="AF169" t="s">
        <v>175</v>
      </c>
      <c r="AG169" t="s">
        <v>175</v>
      </c>
      <c r="AH169" t="s">
        <v>175</v>
      </c>
      <c r="AI169" t="s">
        <v>175</v>
      </c>
      <c r="AJ169" t="s">
        <v>175</v>
      </c>
      <c r="AK169" s="50" t="s">
        <v>175</v>
      </c>
      <c r="AL169" t="s">
        <v>175</v>
      </c>
      <c r="AM169" t="s">
        <v>175</v>
      </c>
      <c r="AN169" t="s">
        <v>175</v>
      </c>
      <c r="AO169" t="s">
        <v>175</v>
      </c>
      <c r="AP169" t="s">
        <v>175</v>
      </c>
      <c r="AQ169" t="s">
        <v>175</v>
      </c>
      <c r="AR169" t="s">
        <v>175</v>
      </c>
      <c r="AS169" t="s">
        <v>175</v>
      </c>
      <c r="AT169" t="s">
        <v>175</v>
      </c>
      <c r="AU169" t="s">
        <v>175</v>
      </c>
      <c r="AV169" t="s">
        <v>175</v>
      </c>
      <c r="AW169" t="s">
        <v>175</v>
      </c>
      <c r="AX169" t="s">
        <v>175</v>
      </c>
      <c r="AY169" t="s">
        <v>175</v>
      </c>
      <c r="AZ169" t="s">
        <v>175</v>
      </c>
      <c r="BA169" s="50" t="s">
        <v>175</v>
      </c>
      <c r="BB169" t="s">
        <v>175</v>
      </c>
      <c r="BC169" t="s">
        <v>175</v>
      </c>
      <c r="BD169" t="s">
        <v>175</v>
      </c>
      <c r="BE169" t="s">
        <v>175</v>
      </c>
      <c r="BF169" t="s">
        <v>175</v>
      </c>
      <c r="BG169" t="s">
        <v>175</v>
      </c>
      <c r="BH169" t="s">
        <v>175</v>
      </c>
      <c r="BI169" t="s">
        <v>175</v>
      </c>
      <c r="BJ169" t="s">
        <v>175</v>
      </c>
      <c r="BK169" t="s">
        <v>175</v>
      </c>
      <c r="BL169" t="s">
        <v>175</v>
      </c>
      <c r="BM169" t="s">
        <v>175</v>
      </c>
      <c r="BN169" t="s">
        <v>175</v>
      </c>
      <c r="BO169" t="s">
        <v>175</v>
      </c>
      <c r="BP169" t="s">
        <v>175</v>
      </c>
      <c r="BQ169" s="50" t="str">
        <f>CONCATENATE(C169&amp;" "&amp;BR169&amp;"n ",E169,F169,G169,H169,I169,J169,K169,L169,M169,N169,O169,P169,Q169,R169)</f>
        <v>Dim Sec down 9n 03210-1-20-1 9n 03210-1-20-1xxxxx</v>
      </c>
      <c r="BR169">
        <f t="shared" si="3867"/>
        <v>9</v>
      </c>
      <c r="BS169" t="str">
        <f t="shared" si="3868"/>
        <v>Dim9</v>
      </c>
    </row>
    <row r="170" spans="1:71">
      <c r="A170" t="s">
        <v>212</v>
      </c>
      <c r="B170" t="s">
        <v>200</v>
      </c>
      <c r="C170" s="13" t="s">
        <v>404</v>
      </c>
      <c r="E170">
        <v>0</v>
      </c>
      <c r="F170">
        <v>-1</v>
      </c>
      <c r="G170">
        <v>1</v>
      </c>
      <c r="H170">
        <v>2</v>
      </c>
      <c r="I170">
        <v>1</v>
      </c>
      <c r="J170">
        <v>0</v>
      </c>
      <c r="K170">
        <v>-1</v>
      </c>
      <c r="L170">
        <v>-2</v>
      </c>
      <c r="M170">
        <v>0</v>
      </c>
      <c r="N170" t="s">
        <v>175</v>
      </c>
      <c r="O170" t="s">
        <v>175</v>
      </c>
      <c r="P170" t="s">
        <v>175</v>
      </c>
      <c r="Q170" t="s">
        <v>175</v>
      </c>
      <c r="R170" t="s">
        <v>175</v>
      </c>
      <c r="S170" t="s">
        <v>175</v>
      </c>
      <c r="T170" t="s">
        <v>175</v>
      </c>
      <c r="U170" s="50" t="s">
        <v>175</v>
      </c>
      <c r="V170" t="s">
        <v>175</v>
      </c>
      <c r="W170" t="s">
        <v>175</v>
      </c>
      <c r="X170" t="s">
        <v>175</v>
      </c>
      <c r="Y170" t="s">
        <v>175</v>
      </c>
      <c r="Z170" t="s">
        <v>175</v>
      </c>
      <c r="AA170" t="s">
        <v>175</v>
      </c>
      <c r="AB170" t="s">
        <v>175</v>
      </c>
      <c r="AC170" t="s">
        <v>175</v>
      </c>
      <c r="AD170" t="s">
        <v>175</v>
      </c>
      <c r="AE170" t="s">
        <v>175</v>
      </c>
      <c r="AF170" t="s">
        <v>175</v>
      </c>
      <c r="AG170" t="s">
        <v>175</v>
      </c>
      <c r="AH170" t="s">
        <v>175</v>
      </c>
      <c r="AI170" t="s">
        <v>175</v>
      </c>
      <c r="AJ170" t="s">
        <v>175</v>
      </c>
      <c r="AK170" s="50" t="s">
        <v>175</v>
      </c>
      <c r="AL170" t="s">
        <v>175</v>
      </c>
      <c r="AM170" t="s">
        <v>175</v>
      </c>
      <c r="AN170" t="s">
        <v>175</v>
      </c>
      <c r="AO170" t="s">
        <v>175</v>
      </c>
      <c r="AP170" t="s">
        <v>175</v>
      </c>
      <c r="AQ170" t="s">
        <v>175</v>
      </c>
      <c r="AR170" t="s">
        <v>175</v>
      </c>
      <c r="AS170" t="s">
        <v>175</v>
      </c>
      <c r="AT170" t="s">
        <v>175</v>
      </c>
      <c r="AU170" t="s">
        <v>175</v>
      </c>
      <c r="AV170" t="s">
        <v>175</v>
      </c>
      <c r="AW170" t="s">
        <v>175</v>
      </c>
      <c r="AX170" t="s">
        <v>175</v>
      </c>
      <c r="AY170" t="s">
        <v>175</v>
      </c>
      <c r="AZ170" t="s">
        <v>175</v>
      </c>
      <c r="BA170" s="50" t="s">
        <v>175</v>
      </c>
      <c r="BB170" t="s">
        <v>175</v>
      </c>
      <c r="BC170" t="s">
        <v>175</v>
      </c>
      <c r="BD170" t="s">
        <v>175</v>
      </c>
      <c r="BE170" t="s">
        <v>175</v>
      </c>
      <c r="BF170" t="s">
        <v>175</v>
      </c>
      <c r="BG170" t="s">
        <v>175</v>
      </c>
      <c r="BH170" t="s">
        <v>175</v>
      </c>
      <c r="BI170" t="s">
        <v>175</v>
      </c>
      <c r="BJ170" t="s">
        <v>175</v>
      </c>
      <c r="BK170" t="s">
        <v>175</v>
      </c>
      <c r="BL170" t="s">
        <v>175</v>
      </c>
      <c r="BM170" t="s">
        <v>175</v>
      </c>
      <c r="BN170" t="s">
        <v>175</v>
      </c>
      <c r="BO170" t="s">
        <v>175</v>
      </c>
      <c r="BP170" t="s">
        <v>175</v>
      </c>
      <c r="BQ170" s="50" t="str">
        <f>CONCATENATE(C170&amp;" "&amp;BR170&amp;"n ",E170,F170,G170,H170,I170,J170,K170,L170,M170,N170,O170,P170,Q170,R170)</f>
        <v>Dim Sec down 9n 0-11210-1-20 9n 0-11210-1-20xxxxx</v>
      </c>
      <c r="BR170">
        <f t="shared" si="3867"/>
        <v>9</v>
      </c>
      <c r="BS170" t="str">
        <f t="shared" si="3868"/>
        <v>Dim9</v>
      </c>
    </row>
    <row r="171" spans="1:71">
      <c r="A171" t="s">
        <v>201</v>
      </c>
      <c r="B171" t="s">
        <v>200</v>
      </c>
      <c r="C171" s="13" t="s">
        <v>405</v>
      </c>
      <c r="E171">
        <v>0</v>
      </c>
      <c r="F171">
        <v>2</v>
      </c>
      <c r="G171" t="s">
        <v>175</v>
      </c>
      <c r="H171" t="s">
        <v>175</v>
      </c>
      <c r="I171" t="s">
        <v>175</v>
      </c>
      <c r="J171" t="s">
        <v>175</v>
      </c>
      <c r="K171" t="s">
        <v>175</v>
      </c>
      <c r="L171" t="s">
        <v>175</v>
      </c>
      <c r="M171" t="s">
        <v>175</v>
      </c>
      <c r="N171" t="s">
        <v>175</v>
      </c>
      <c r="O171" t="s">
        <v>175</v>
      </c>
      <c r="P171" t="s">
        <v>175</v>
      </c>
      <c r="Q171" t="s">
        <v>175</v>
      </c>
      <c r="R171" t="s">
        <v>175</v>
      </c>
      <c r="S171" t="s">
        <v>175</v>
      </c>
      <c r="T171" t="s">
        <v>175</v>
      </c>
      <c r="U171" s="50" t="s">
        <v>175</v>
      </c>
      <c r="V171" t="s">
        <v>175</v>
      </c>
      <c r="W171" t="s">
        <v>175</v>
      </c>
      <c r="X171" t="s">
        <v>175</v>
      </c>
      <c r="Y171" t="s">
        <v>175</v>
      </c>
      <c r="Z171" t="s">
        <v>175</v>
      </c>
      <c r="AA171" t="s">
        <v>175</v>
      </c>
      <c r="AB171" t="s">
        <v>175</v>
      </c>
      <c r="AC171" t="s">
        <v>175</v>
      </c>
      <c r="AD171" t="s">
        <v>175</v>
      </c>
      <c r="AE171" t="s">
        <v>175</v>
      </c>
      <c r="AF171" t="s">
        <v>175</v>
      </c>
      <c r="AG171" t="s">
        <v>175</v>
      </c>
      <c r="AH171" t="s">
        <v>175</v>
      </c>
      <c r="AI171" t="s">
        <v>175</v>
      </c>
      <c r="AJ171" t="s">
        <v>175</v>
      </c>
      <c r="AK171" s="50" t="s">
        <v>175</v>
      </c>
      <c r="AL171" t="s">
        <v>175</v>
      </c>
      <c r="AM171" t="s">
        <v>175</v>
      </c>
      <c r="AN171" t="s">
        <v>175</v>
      </c>
      <c r="AO171" t="s">
        <v>175</v>
      </c>
      <c r="AP171" t="s">
        <v>175</v>
      </c>
      <c r="AQ171" t="s">
        <v>175</v>
      </c>
      <c r="AR171" t="s">
        <v>175</v>
      </c>
      <c r="AS171" t="s">
        <v>175</v>
      </c>
      <c r="AT171" t="s">
        <v>175</v>
      </c>
      <c r="AU171" t="s">
        <v>175</v>
      </c>
      <c r="AV171" t="s">
        <v>175</v>
      </c>
      <c r="AW171" t="s">
        <v>175</v>
      </c>
      <c r="AX171" t="s">
        <v>175</v>
      </c>
      <c r="AY171" t="s">
        <v>175</v>
      </c>
      <c r="AZ171" t="s">
        <v>175</v>
      </c>
      <c r="BA171" s="50" t="s">
        <v>175</v>
      </c>
      <c r="BB171" t="s">
        <v>175</v>
      </c>
      <c r="BC171" t="s">
        <v>175</v>
      </c>
      <c r="BD171" t="s">
        <v>175</v>
      </c>
      <c r="BE171" t="s">
        <v>175</v>
      </c>
      <c r="BF171" t="s">
        <v>175</v>
      </c>
      <c r="BG171" t="s">
        <v>175</v>
      </c>
      <c r="BH171" t="s">
        <v>175</v>
      </c>
      <c r="BI171" t="s">
        <v>175</v>
      </c>
      <c r="BJ171" t="s">
        <v>175</v>
      </c>
      <c r="BK171" t="s">
        <v>175</v>
      </c>
      <c r="BL171" t="s">
        <v>175</v>
      </c>
      <c r="BM171" t="s">
        <v>175</v>
      </c>
      <c r="BN171" t="s">
        <v>175</v>
      </c>
      <c r="BO171" t="s">
        <v>175</v>
      </c>
      <c r="BP171" t="s">
        <v>175</v>
      </c>
      <c r="BQ171" s="50" t="str">
        <f>CONCATENATE(C171&amp;" "&amp;BR171&amp;"n ",E171,F171,G171,H171,I171,J171,K171,L171,M171,N171,O171,P171,Q171,R171)</f>
        <v>Dim Terc up 2n 02 2n 02xxxxxxxxxxxx</v>
      </c>
      <c r="BR171">
        <f t="shared" si="3867"/>
        <v>2</v>
      </c>
      <c r="BS171" t="str">
        <f t="shared" si="3868"/>
        <v>Dim2</v>
      </c>
    </row>
    <row r="172" spans="1:71">
      <c r="A172" t="s">
        <v>202</v>
      </c>
      <c r="B172" t="s">
        <v>200</v>
      </c>
      <c r="C172" s="13" t="s">
        <v>406</v>
      </c>
      <c r="E172">
        <v>0</v>
      </c>
      <c r="F172">
        <v>1</v>
      </c>
      <c r="G172">
        <v>2</v>
      </c>
      <c r="H172" t="s">
        <v>175</v>
      </c>
      <c r="I172" t="s">
        <v>175</v>
      </c>
      <c r="J172" t="s">
        <v>175</v>
      </c>
      <c r="K172" t="s">
        <v>175</v>
      </c>
      <c r="L172" t="s">
        <v>175</v>
      </c>
      <c r="M172" t="s">
        <v>175</v>
      </c>
      <c r="N172" t="s">
        <v>175</v>
      </c>
      <c r="O172" t="s">
        <v>175</v>
      </c>
      <c r="P172" t="s">
        <v>175</v>
      </c>
      <c r="Q172" t="s">
        <v>175</v>
      </c>
      <c r="R172" t="s">
        <v>175</v>
      </c>
      <c r="S172" t="s">
        <v>175</v>
      </c>
      <c r="T172" t="s">
        <v>175</v>
      </c>
      <c r="U172" s="50" t="s">
        <v>175</v>
      </c>
      <c r="V172" t="s">
        <v>175</v>
      </c>
      <c r="W172" t="s">
        <v>175</v>
      </c>
      <c r="X172" t="s">
        <v>175</v>
      </c>
      <c r="Y172" t="s">
        <v>175</v>
      </c>
      <c r="Z172" t="s">
        <v>175</v>
      </c>
      <c r="AA172" t="s">
        <v>175</v>
      </c>
      <c r="AB172" t="s">
        <v>175</v>
      </c>
      <c r="AC172" t="s">
        <v>175</v>
      </c>
      <c r="AD172" t="s">
        <v>175</v>
      </c>
      <c r="AE172" t="s">
        <v>175</v>
      </c>
      <c r="AF172" t="s">
        <v>175</v>
      </c>
      <c r="AG172" t="s">
        <v>175</v>
      </c>
      <c r="AH172" t="s">
        <v>175</v>
      </c>
      <c r="AI172" t="s">
        <v>175</v>
      </c>
      <c r="AJ172" t="s">
        <v>175</v>
      </c>
      <c r="AK172" s="50" t="s">
        <v>175</v>
      </c>
      <c r="AL172" t="s">
        <v>175</v>
      </c>
      <c r="AM172" t="s">
        <v>175</v>
      </c>
      <c r="AN172" t="s">
        <v>175</v>
      </c>
      <c r="AO172" t="s">
        <v>175</v>
      </c>
      <c r="AP172" t="s">
        <v>175</v>
      </c>
      <c r="AQ172" t="s">
        <v>175</v>
      </c>
      <c r="AR172" t="s">
        <v>175</v>
      </c>
      <c r="AS172" t="s">
        <v>175</v>
      </c>
      <c r="AT172" t="s">
        <v>175</v>
      </c>
      <c r="AU172" t="s">
        <v>175</v>
      </c>
      <c r="AV172" t="s">
        <v>175</v>
      </c>
      <c r="AW172" t="s">
        <v>175</v>
      </c>
      <c r="AX172" t="s">
        <v>175</v>
      </c>
      <c r="AY172" t="s">
        <v>175</v>
      </c>
      <c r="AZ172" t="s">
        <v>175</v>
      </c>
      <c r="BA172" s="50" t="s">
        <v>175</v>
      </c>
      <c r="BB172" t="s">
        <v>175</v>
      </c>
      <c r="BC172" t="s">
        <v>175</v>
      </c>
      <c r="BD172" t="s">
        <v>175</v>
      </c>
      <c r="BE172" t="s">
        <v>175</v>
      </c>
      <c r="BF172" t="s">
        <v>175</v>
      </c>
      <c r="BG172" t="s">
        <v>175</v>
      </c>
      <c r="BH172" t="s">
        <v>175</v>
      </c>
      <c r="BI172" t="s">
        <v>175</v>
      </c>
      <c r="BJ172" t="s">
        <v>175</v>
      </c>
      <c r="BK172" t="s">
        <v>175</v>
      </c>
      <c r="BL172" t="s">
        <v>175</v>
      </c>
      <c r="BM172" t="s">
        <v>175</v>
      </c>
      <c r="BN172" t="s">
        <v>175</v>
      </c>
      <c r="BO172" t="s">
        <v>175</v>
      </c>
      <c r="BP172" t="s">
        <v>175</v>
      </c>
      <c r="BQ172" s="50" t="str">
        <f>CONCATENATE(C172&amp;" "&amp;BR172&amp;"n ",E172,F172,G172,H172,I172,J172,K172,L172,M172,N172,O172,P172,Q172,R172)</f>
        <v>Dim Terc up 3n 012 3n 012xxxxxxxxxxx</v>
      </c>
      <c r="BR172">
        <f t="shared" si="3867"/>
        <v>3</v>
      </c>
      <c r="BS172" t="str">
        <f t="shared" si="3868"/>
        <v>Dim3</v>
      </c>
    </row>
    <row r="173" spans="1:71">
      <c r="A173" t="s">
        <v>203</v>
      </c>
      <c r="B173" t="s">
        <v>200</v>
      </c>
      <c r="C173" s="13" t="s">
        <v>407</v>
      </c>
      <c r="E173">
        <v>0</v>
      </c>
      <c r="F173">
        <v>1</v>
      </c>
      <c r="G173">
        <v>3</v>
      </c>
      <c r="H173">
        <v>2</v>
      </c>
      <c r="I173" t="s">
        <v>175</v>
      </c>
      <c r="J173" t="s">
        <v>175</v>
      </c>
      <c r="K173" t="s">
        <v>175</v>
      </c>
      <c r="L173" t="s">
        <v>175</v>
      </c>
      <c r="M173" t="s">
        <v>175</v>
      </c>
      <c r="N173" t="s">
        <v>175</v>
      </c>
      <c r="O173" t="s">
        <v>175</v>
      </c>
      <c r="P173" t="s">
        <v>175</v>
      </c>
      <c r="Q173" t="s">
        <v>175</v>
      </c>
      <c r="R173" t="s">
        <v>175</v>
      </c>
      <c r="S173" t="s">
        <v>175</v>
      </c>
      <c r="T173" t="s">
        <v>175</v>
      </c>
      <c r="U173" s="50" t="s">
        <v>175</v>
      </c>
      <c r="V173" t="s">
        <v>175</v>
      </c>
      <c r="W173" t="s">
        <v>175</v>
      </c>
      <c r="X173" t="s">
        <v>175</v>
      </c>
      <c r="Y173" t="s">
        <v>175</v>
      </c>
      <c r="Z173" t="s">
        <v>175</v>
      </c>
      <c r="AA173" t="s">
        <v>175</v>
      </c>
      <c r="AB173" t="s">
        <v>175</v>
      </c>
      <c r="AC173" t="s">
        <v>175</v>
      </c>
      <c r="AD173" t="s">
        <v>175</v>
      </c>
      <c r="AE173" t="s">
        <v>175</v>
      </c>
      <c r="AF173" t="s">
        <v>175</v>
      </c>
      <c r="AG173" t="s">
        <v>175</v>
      </c>
      <c r="AH173" t="s">
        <v>175</v>
      </c>
      <c r="AI173" t="s">
        <v>175</v>
      </c>
      <c r="AJ173" t="s">
        <v>175</v>
      </c>
      <c r="AK173" s="50" t="s">
        <v>175</v>
      </c>
      <c r="AL173" t="s">
        <v>175</v>
      </c>
      <c r="AM173" t="s">
        <v>175</v>
      </c>
      <c r="AN173" t="s">
        <v>175</v>
      </c>
      <c r="AO173" t="s">
        <v>175</v>
      </c>
      <c r="AP173" t="s">
        <v>175</v>
      </c>
      <c r="AQ173" t="s">
        <v>175</v>
      </c>
      <c r="AR173" t="s">
        <v>175</v>
      </c>
      <c r="AS173" t="s">
        <v>175</v>
      </c>
      <c r="AT173" t="s">
        <v>175</v>
      </c>
      <c r="AU173" t="s">
        <v>175</v>
      </c>
      <c r="AV173" t="s">
        <v>175</v>
      </c>
      <c r="AW173" t="s">
        <v>175</v>
      </c>
      <c r="AX173" t="s">
        <v>175</v>
      </c>
      <c r="AY173" t="s">
        <v>175</v>
      </c>
      <c r="AZ173" t="s">
        <v>175</v>
      </c>
      <c r="BA173" s="50" t="s">
        <v>175</v>
      </c>
      <c r="BB173" t="s">
        <v>175</v>
      </c>
      <c r="BC173" t="s">
        <v>175</v>
      </c>
      <c r="BD173" t="s">
        <v>175</v>
      </c>
      <c r="BE173" t="s">
        <v>175</v>
      </c>
      <c r="BF173" t="s">
        <v>175</v>
      </c>
      <c r="BG173" t="s">
        <v>175</v>
      </c>
      <c r="BH173" t="s">
        <v>175</v>
      </c>
      <c r="BI173" t="s">
        <v>175</v>
      </c>
      <c r="BJ173" t="s">
        <v>175</v>
      </c>
      <c r="BK173" t="s">
        <v>175</v>
      </c>
      <c r="BL173" t="s">
        <v>175</v>
      </c>
      <c r="BM173" t="s">
        <v>175</v>
      </c>
      <c r="BN173" t="s">
        <v>175</v>
      </c>
      <c r="BO173" t="s">
        <v>175</v>
      </c>
      <c r="BP173" t="s">
        <v>175</v>
      </c>
      <c r="BQ173" s="50" t="str">
        <f>CONCATENATE(C173&amp;" "&amp;BR173&amp;"n ",E173,F173,G173,H173,I173,J173,K173,L173,M173,N173,O173,P173,Q173,R173)</f>
        <v>Dim Terc up 4n 0132 4n 0132xxxxxxxxxx</v>
      </c>
      <c r="BR173">
        <f t="shared" si="3867"/>
        <v>4</v>
      </c>
      <c r="BS173" t="str">
        <f t="shared" si="3868"/>
        <v>Dim4</v>
      </c>
    </row>
    <row r="174" spans="1:71">
      <c r="A174" t="s">
        <v>203</v>
      </c>
      <c r="B174" t="s">
        <v>200</v>
      </c>
      <c r="C174" s="13" t="s">
        <v>408</v>
      </c>
      <c r="E174">
        <v>0</v>
      </c>
      <c r="F174">
        <v>3</v>
      </c>
      <c r="G174">
        <v>1</v>
      </c>
      <c r="H174">
        <v>2</v>
      </c>
      <c r="I174" t="s">
        <v>175</v>
      </c>
      <c r="J174" t="s">
        <v>175</v>
      </c>
      <c r="K174" t="s">
        <v>175</v>
      </c>
      <c r="L174" t="s">
        <v>175</v>
      </c>
      <c r="M174" t="s">
        <v>175</v>
      </c>
      <c r="N174" t="s">
        <v>175</v>
      </c>
      <c r="O174" t="s">
        <v>175</v>
      </c>
      <c r="P174" t="s">
        <v>175</v>
      </c>
      <c r="Q174" t="s">
        <v>175</v>
      </c>
      <c r="R174" t="s">
        <v>175</v>
      </c>
      <c r="S174" t="s">
        <v>175</v>
      </c>
      <c r="T174" t="s">
        <v>175</v>
      </c>
      <c r="U174" s="50" t="s">
        <v>175</v>
      </c>
      <c r="V174" t="s">
        <v>175</v>
      </c>
      <c r="W174" t="s">
        <v>175</v>
      </c>
      <c r="X174" t="s">
        <v>175</v>
      </c>
      <c r="Y174" t="s">
        <v>175</v>
      </c>
      <c r="Z174" t="s">
        <v>175</v>
      </c>
      <c r="AA174" t="s">
        <v>175</v>
      </c>
      <c r="AB174" t="s">
        <v>175</v>
      </c>
      <c r="AC174" t="s">
        <v>175</v>
      </c>
      <c r="AD174" t="s">
        <v>175</v>
      </c>
      <c r="AE174" t="s">
        <v>175</v>
      </c>
      <c r="AF174" t="s">
        <v>175</v>
      </c>
      <c r="AG174" t="s">
        <v>175</v>
      </c>
      <c r="AH174" t="s">
        <v>175</v>
      </c>
      <c r="AI174" t="s">
        <v>175</v>
      </c>
      <c r="AJ174" t="s">
        <v>175</v>
      </c>
      <c r="AK174" s="50" t="s">
        <v>175</v>
      </c>
      <c r="AL174" t="s">
        <v>175</v>
      </c>
      <c r="AM174" t="s">
        <v>175</v>
      </c>
      <c r="AN174" t="s">
        <v>175</v>
      </c>
      <c r="AO174" t="s">
        <v>175</v>
      </c>
      <c r="AP174" t="s">
        <v>175</v>
      </c>
      <c r="AQ174" t="s">
        <v>175</v>
      </c>
      <c r="AR174" t="s">
        <v>175</v>
      </c>
      <c r="AS174" t="s">
        <v>175</v>
      </c>
      <c r="AT174" t="s">
        <v>175</v>
      </c>
      <c r="AU174" t="s">
        <v>175</v>
      </c>
      <c r="AV174" t="s">
        <v>175</v>
      </c>
      <c r="AW174" t="s">
        <v>175</v>
      </c>
      <c r="AX174" t="s">
        <v>175</v>
      </c>
      <c r="AY174" t="s">
        <v>175</v>
      </c>
      <c r="AZ174" t="s">
        <v>175</v>
      </c>
      <c r="BA174" s="50" t="s">
        <v>175</v>
      </c>
      <c r="BB174" t="s">
        <v>175</v>
      </c>
      <c r="BC174" t="s">
        <v>175</v>
      </c>
      <c r="BD174" t="s">
        <v>175</v>
      </c>
      <c r="BE174" t="s">
        <v>175</v>
      </c>
      <c r="BF174" t="s">
        <v>175</v>
      </c>
      <c r="BG174" t="s">
        <v>175</v>
      </c>
      <c r="BH174" t="s">
        <v>175</v>
      </c>
      <c r="BI174" t="s">
        <v>175</v>
      </c>
      <c r="BJ174" t="s">
        <v>175</v>
      </c>
      <c r="BK174" t="s">
        <v>175</v>
      </c>
      <c r="BL174" t="s">
        <v>175</v>
      </c>
      <c r="BM174" t="s">
        <v>175</v>
      </c>
      <c r="BN174" t="s">
        <v>175</v>
      </c>
      <c r="BO174" t="s">
        <v>175</v>
      </c>
      <c r="BP174" t="s">
        <v>175</v>
      </c>
      <c r="BQ174" s="50" t="str">
        <f>CONCATENATE(C174&amp;" "&amp;BR174&amp;"n ",E174,F174,G174,H174,I174,J174,K174,L174,M174,N174,O174,P174,Q174,R174)</f>
        <v>Dim Terc up 4n 0312 4n 0312xxxxxxxxxx</v>
      </c>
      <c r="BR174">
        <f t="shared" si="3867"/>
        <v>4</v>
      </c>
      <c r="BS174" t="str">
        <f t="shared" si="3868"/>
        <v>Dim4</v>
      </c>
    </row>
    <row r="175" spans="1:71">
      <c r="A175" t="s">
        <v>205</v>
      </c>
      <c r="B175" t="s">
        <v>200</v>
      </c>
      <c r="C175" s="13" t="s">
        <v>409</v>
      </c>
      <c r="E175">
        <v>0</v>
      </c>
      <c r="F175">
        <v>1</v>
      </c>
      <c r="G175">
        <v>2</v>
      </c>
      <c r="H175">
        <v>3</v>
      </c>
      <c r="I175">
        <v>2</v>
      </c>
      <c r="J175" t="s">
        <v>175</v>
      </c>
      <c r="K175" t="s">
        <v>175</v>
      </c>
      <c r="L175" t="s">
        <v>175</v>
      </c>
      <c r="M175" t="s">
        <v>175</v>
      </c>
      <c r="N175" t="s">
        <v>175</v>
      </c>
      <c r="O175" t="s">
        <v>175</v>
      </c>
      <c r="P175" t="s">
        <v>175</v>
      </c>
      <c r="Q175" t="s">
        <v>175</v>
      </c>
      <c r="R175" t="s">
        <v>175</v>
      </c>
      <c r="S175" t="s">
        <v>175</v>
      </c>
      <c r="T175" t="s">
        <v>175</v>
      </c>
      <c r="U175" s="50" t="s">
        <v>175</v>
      </c>
      <c r="V175" t="s">
        <v>175</v>
      </c>
      <c r="W175" t="s">
        <v>175</v>
      </c>
      <c r="X175" t="s">
        <v>175</v>
      </c>
      <c r="Y175" t="s">
        <v>175</v>
      </c>
      <c r="Z175" t="s">
        <v>175</v>
      </c>
      <c r="AA175" t="s">
        <v>175</v>
      </c>
      <c r="AB175" t="s">
        <v>175</v>
      </c>
      <c r="AC175" t="s">
        <v>175</v>
      </c>
      <c r="AD175" t="s">
        <v>175</v>
      </c>
      <c r="AE175" t="s">
        <v>175</v>
      </c>
      <c r="AF175" t="s">
        <v>175</v>
      </c>
      <c r="AG175" t="s">
        <v>175</v>
      </c>
      <c r="AH175" t="s">
        <v>175</v>
      </c>
      <c r="AI175" t="s">
        <v>175</v>
      </c>
      <c r="AJ175" t="s">
        <v>175</v>
      </c>
      <c r="AK175" s="50" t="s">
        <v>175</v>
      </c>
      <c r="AL175" t="s">
        <v>175</v>
      </c>
      <c r="AM175" t="s">
        <v>175</v>
      </c>
      <c r="AN175" t="s">
        <v>175</v>
      </c>
      <c r="AO175" t="s">
        <v>175</v>
      </c>
      <c r="AP175" t="s">
        <v>175</v>
      </c>
      <c r="AQ175" t="s">
        <v>175</v>
      </c>
      <c r="AR175" t="s">
        <v>175</v>
      </c>
      <c r="AS175" t="s">
        <v>175</v>
      </c>
      <c r="AT175" t="s">
        <v>175</v>
      </c>
      <c r="AU175" t="s">
        <v>175</v>
      </c>
      <c r="AV175" t="s">
        <v>175</v>
      </c>
      <c r="AW175" t="s">
        <v>175</v>
      </c>
      <c r="AX175" t="s">
        <v>175</v>
      </c>
      <c r="AY175" t="s">
        <v>175</v>
      </c>
      <c r="AZ175" t="s">
        <v>175</v>
      </c>
      <c r="BA175" s="50" t="s">
        <v>175</v>
      </c>
      <c r="BB175" t="s">
        <v>175</v>
      </c>
      <c r="BC175" t="s">
        <v>175</v>
      </c>
      <c r="BD175" t="s">
        <v>175</v>
      </c>
      <c r="BE175" t="s">
        <v>175</v>
      </c>
      <c r="BF175" t="s">
        <v>175</v>
      </c>
      <c r="BG175" t="s">
        <v>175</v>
      </c>
      <c r="BH175" t="s">
        <v>175</v>
      </c>
      <c r="BI175" t="s">
        <v>175</v>
      </c>
      <c r="BJ175" t="s">
        <v>175</v>
      </c>
      <c r="BK175" t="s">
        <v>175</v>
      </c>
      <c r="BL175" t="s">
        <v>175</v>
      </c>
      <c r="BM175" t="s">
        <v>175</v>
      </c>
      <c r="BN175" t="s">
        <v>175</v>
      </c>
      <c r="BO175" t="s">
        <v>175</v>
      </c>
      <c r="BP175" t="s">
        <v>175</v>
      </c>
      <c r="BQ175" s="50" t="str">
        <f>CONCATENATE(C175&amp;" "&amp;BR175&amp;"n ",E175,F175,G175,H175,I175,J175,K175,L175,M175,N175,O175,P175,Q175,R175)</f>
        <v>Dim Terc up 5n 01232 5n 01232xxxxxxxxx</v>
      </c>
      <c r="BR175">
        <f t="shared" si="3867"/>
        <v>5</v>
      </c>
      <c r="BS175" t="str">
        <f t="shared" si="3868"/>
        <v>Dim5</v>
      </c>
    </row>
    <row r="176" spans="1:71">
      <c r="A176" t="s">
        <v>205</v>
      </c>
      <c r="B176" t="s">
        <v>200</v>
      </c>
      <c r="C176" s="13" t="s">
        <v>410</v>
      </c>
      <c r="E176">
        <v>0</v>
      </c>
      <c r="F176">
        <v>1</v>
      </c>
      <c r="G176">
        <v>2</v>
      </c>
      <c r="H176">
        <v>1</v>
      </c>
      <c r="I176">
        <v>2</v>
      </c>
      <c r="J176" t="s">
        <v>175</v>
      </c>
      <c r="K176" t="s">
        <v>175</v>
      </c>
      <c r="L176" t="s">
        <v>175</v>
      </c>
      <c r="M176" t="s">
        <v>175</v>
      </c>
      <c r="N176" t="s">
        <v>175</v>
      </c>
      <c r="O176" t="s">
        <v>175</v>
      </c>
      <c r="P176" t="s">
        <v>175</v>
      </c>
      <c r="Q176" t="s">
        <v>175</v>
      </c>
      <c r="R176" t="s">
        <v>175</v>
      </c>
      <c r="S176" t="s">
        <v>175</v>
      </c>
      <c r="T176" t="s">
        <v>175</v>
      </c>
      <c r="U176" s="50" t="s">
        <v>175</v>
      </c>
      <c r="V176" t="s">
        <v>175</v>
      </c>
      <c r="W176" t="s">
        <v>175</v>
      </c>
      <c r="X176" t="s">
        <v>175</v>
      </c>
      <c r="Y176" t="s">
        <v>175</v>
      </c>
      <c r="Z176" t="s">
        <v>175</v>
      </c>
      <c r="AA176" t="s">
        <v>175</v>
      </c>
      <c r="AB176" t="s">
        <v>175</v>
      </c>
      <c r="AC176" t="s">
        <v>175</v>
      </c>
      <c r="AD176" t="s">
        <v>175</v>
      </c>
      <c r="AE176" t="s">
        <v>175</v>
      </c>
      <c r="AF176" t="s">
        <v>175</v>
      </c>
      <c r="AG176" t="s">
        <v>175</v>
      </c>
      <c r="AH176" t="s">
        <v>175</v>
      </c>
      <c r="AI176" t="s">
        <v>175</v>
      </c>
      <c r="AJ176" t="s">
        <v>175</v>
      </c>
      <c r="AK176" s="50" t="s">
        <v>175</v>
      </c>
      <c r="AL176" t="s">
        <v>175</v>
      </c>
      <c r="AM176" t="s">
        <v>175</v>
      </c>
      <c r="AN176" t="s">
        <v>175</v>
      </c>
      <c r="AO176" t="s">
        <v>175</v>
      </c>
      <c r="AP176" t="s">
        <v>175</v>
      </c>
      <c r="AQ176" t="s">
        <v>175</v>
      </c>
      <c r="AR176" t="s">
        <v>175</v>
      </c>
      <c r="AS176" t="s">
        <v>175</v>
      </c>
      <c r="AT176" t="s">
        <v>175</v>
      </c>
      <c r="AU176" t="s">
        <v>175</v>
      </c>
      <c r="AV176" t="s">
        <v>175</v>
      </c>
      <c r="AW176" t="s">
        <v>175</v>
      </c>
      <c r="AX176" t="s">
        <v>175</v>
      </c>
      <c r="AY176" t="s">
        <v>175</v>
      </c>
      <c r="AZ176" t="s">
        <v>175</v>
      </c>
      <c r="BA176" s="50" t="s">
        <v>175</v>
      </c>
      <c r="BB176" t="s">
        <v>175</v>
      </c>
      <c r="BC176" t="s">
        <v>175</v>
      </c>
      <c r="BD176" t="s">
        <v>175</v>
      </c>
      <c r="BE176" t="s">
        <v>175</v>
      </c>
      <c r="BF176" t="s">
        <v>175</v>
      </c>
      <c r="BG176" t="s">
        <v>175</v>
      </c>
      <c r="BH176" t="s">
        <v>175</v>
      </c>
      <c r="BI176" t="s">
        <v>175</v>
      </c>
      <c r="BJ176" t="s">
        <v>175</v>
      </c>
      <c r="BK176" t="s">
        <v>175</v>
      </c>
      <c r="BL176" t="s">
        <v>175</v>
      </c>
      <c r="BM176" t="s">
        <v>175</v>
      </c>
      <c r="BN176" t="s">
        <v>175</v>
      </c>
      <c r="BO176" t="s">
        <v>175</v>
      </c>
      <c r="BP176" t="s">
        <v>175</v>
      </c>
      <c r="BQ176" s="50" t="str">
        <f>CONCATENATE(C176&amp;" "&amp;BR176&amp;"n ",E176,F176,G176,H176,I176,J176,K176,L176,M176,N176,O176,P176,Q176,R176)</f>
        <v>Dim Terc up 5n 01212 5n 01212xxxxxxxxx</v>
      </c>
      <c r="BR176">
        <f t="shared" si="3867"/>
        <v>5</v>
      </c>
      <c r="BS176" t="str">
        <f t="shared" si="3868"/>
        <v>Dim5</v>
      </c>
    </row>
    <row r="177" spans="1:71">
      <c r="A177" t="s">
        <v>205</v>
      </c>
      <c r="B177" t="s">
        <v>200</v>
      </c>
      <c r="C177" s="13" t="s">
        <v>411</v>
      </c>
      <c r="E177">
        <v>0</v>
      </c>
      <c r="F177">
        <v>-1</v>
      </c>
      <c r="G177">
        <v>0</v>
      </c>
      <c r="H177">
        <v>1</v>
      </c>
      <c r="I177">
        <v>2</v>
      </c>
      <c r="J177" t="s">
        <v>175</v>
      </c>
      <c r="K177" t="s">
        <v>175</v>
      </c>
      <c r="L177" t="s">
        <v>175</v>
      </c>
      <c r="M177" t="s">
        <v>175</v>
      </c>
      <c r="N177" t="s">
        <v>175</v>
      </c>
      <c r="O177" t="s">
        <v>175</v>
      </c>
      <c r="P177" t="s">
        <v>175</v>
      </c>
      <c r="Q177" t="s">
        <v>175</v>
      </c>
      <c r="R177" t="s">
        <v>175</v>
      </c>
      <c r="S177" t="s">
        <v>175</v>
      </c>
      <c r="T177" t="s">
        <v>175</v>
      </c>
      <c r="U177" s="50" t="s">
        <v>175</v>
      </c>
      <c r="V177" t="s">
        <v>175</v>
      </c>
      <c r="W177" t="s">
        <v>175</v>
      </c>
      <c r="X177" t="s">
        <v>175</v>
      </c>
      <c r="Y177" t="s">
        <v>175</v>
      </c>
      <c r="Z177" t="s">
        <v>175</v>
      </c>
      <c r="AA177" t="s">
        <v>175</v>
      </c>
      <c r="AB177" t="s">
        <v>175</v>
      </c>
      <c r="AC177" t="s">
        <v>175</v>
      </c>
      <c r="AD177" t="s">
        <v>175</v>
      </c>
      <c r="AE177" t="s">
        <v>175</v>
      </c>
      <c r="AF177" t="s">
        <v>175</v>
      </c>
      <c r="AG177" t="s">
        <v>175</v>
      </c>
      <c r="AH177" t="s">
        <v>175</v>
      </c>
      <c r="AI177" t="s">
        <v>175</v>
      </c>
      <c r="AJ177" t="s">
        <v>175</v>
      </c>
      <c r="AK177" s="50" t="s">
        <v>175</v>
      </c>
      <c r="AL177" t="s">
        <v>175</v>
      </c>
      <c r="AM177" t="s">
        <v>175</v>
      </c>
      <c r="AN177" t="s">
        <v>175</v>
      </c>
      <c r="AO177" t="s">
        <v>175</v>
      </c>
      <c r="AP177" t="s">
        <v>175</v>
      </c>
      <c r="AQ177" t="s">
        <v>175</v>
      </c>
      <c r="AR177" t="s">
        <v>175</v>
      </c>
      <c r="AS177" t="s">
        <v>175</v>
      </c>
      <c r="AT177" t="s">
        <v>175</v>
      </c>
      <c r="AU177" t="s">
        <v>175</v>
      </c>
      <c r="AV177" t="s">
        <v>175</v>
      </c>
      <c r="AW177" t="s">
        <v>175</v>
      </c>
      <c r="AX177" t="s">
        <v>175</v>
      </c>
      <c r="AY177" t="s">
        <v>175</v>
      </c>
      <c r="AZ177" t="s">
        <v>175</v>
      </c>
      <c r="BA177" s="50" t="s">
        <v>175</v>
      </c>
      <c r="BB177" t="s">
        <v>175</v>
      </c>
      <c r="BC177" t="s">
        <v>175</v>
      </c>
      <c r="BD177" t="s">
        <v>175</v>
      </c>
      <c r="BE177" t="s">
        <v>175</v>
      </c>
      <c r="BF177" t="s">
        <v>175</v>
      </c>
      <c r="BG177" t="s">
        <v>175</v>
      </c>
      <c r="BH177" t="s">
        <v>175</v>
      </c>
      <c r="BI177" t="s">
        <v>175</v>
      </c>
      <c r="BJ177" t="s">
        <v>175</v>
      </c>
      <c r="BK177" t="s">
        <v>175</v>
      </c>
      <c r="BL177" t="s">
        <v>175</v>
      </c>
      <c r="BM177" t="s">
        <v>175</v>
      </c>
      <c r="BN177" t="s">
        <v>175</v>
      </c>
      <c r="BO177" t="s">
        <v>175</v>
      </c>
      <c r="BP177" t="s">
        <v>175</v>
      </c>
      <c r="BQ177" s="50" t="str">
        <f>CONCATENATE(C177&amp;" "&amp;BR177&amp;"n ",E177,F177,G177,H177,I177,J177,K177,L177,M177,N177,O177,P177,Q177,R177)</f>
        <v>Dim Terc up 5n 0-1012 5n 0-1012xxxxxxxxx</v>
      </c>
      <c r="BR177">
        <f t="shared" si="3867"/>
        <v>5</v>
      </c>
      <c r="BS177" t="str">
        <f t="shared" si="3868"/>
        <v>Dim5</v>
      </c>
    </row>
    <row r="178" spans="1:71">
      <c r="A178" t="s">
        <v>206</v>
      </c>
      <c r="B178" t="s">
        <v>200</v>
      </c>
      <c r="C178" s="13" t="s">
        <v>412</v>
      </c>
      <c r="E178">
        <v>0</v>
      </c>
      <c r="F178">
        <v>1</v>
      </c>
      <c r="G178">
        <v>3</v>
      </c>
      <c r="H178">
        <v>2</v>
      </c>
      <c r="I178">
        <v>1</v>
      </c>
      <c r="J178">
        <v>2</v>
      </c>
      <c r="K178" t="s">
        <v>175</v>
      </c>
      <c r="L178" t="s">
        <v>175</v>
      </c>
      <c r="M178" t="s">
        <v>175</v>
      </c>
      <c r="N178" t="s">
        <v>175</v>
      </c>
      <c r="O178" t="s">
        <v>175</v>
      </c>
      <c r="P178" t="s">
        <v>175</v>
      </c>
      <c r="Q178" t="s">
        <v>175</v>
      </c>
      <c r="R178" t="s">
        <v>175</v>
      </c>
      <c r="S178" t="s">
        <v>175</v>
      </c>
      <c r="T178" t="s">
        <v>175</v>
      </c>
      <c r="U178" s="50" t="s">
        <v>175</v>
      </c>
      <c r="V178" t="s">
        <v>175</v>
      </c>
      <c r="W178" t="s">
        <v>175</v>
      </c>
      <c r="X178" t="s">
        <v>175</v>
      </c>
      <c r="Y178" t="s">
        <v>175</v>
      </c>
      <c r="Z178" t="s">
        <v>175</v>
      </c>
      <c r="AA178" t="s">
        <v>175</v>
      </c>
      <c r="AB178" t="s">
        <v>175</v>
      </c>
      <c r="AC178" t="s">
        <v>175</v>
      </c>
      <c r="AD178" t="s">
        <v>175</v>
      </c>
      <c r="AE178" t="s">
        <v>175</v>
      </c>
      <c r="AF178" t="s">
        <v>175</v>
      </c>
      <c r="AG178" t="s">
        <v>175</v>
      </c>
      <c r="AH178" t="s">
        <v>175</v>
      </c>
      <c r="AI178" t="s">
        <v>175</v>
      </c>
      <c r="AJ178" t="s">
        <v>175</v>
      </c>
      <c r="AK178" s="50" t="s">
        <v>175</v>
      </c>
      <c r="AL178" t="s">
        <v>175</v>
      </c>
      <c r="AM178" t="s">
        <v>175</v>
      </c>
      <c r="AN178" t="s">
        <v>175</v>
      </c>
      <c r="AO178" t="s">
        <v>175</v>
      </c>
      <c r="AP178" t="s">
        <v>175</v>
      </c>
      <c r="AQ178" t="s">
        <v>175</v>
      </c>
      <c r="AR178" t="s">
        <v>175</v>
      </c>
      <c r="AS178" t="s">
        <v>175</v>
      </c>
      <c r="AT178" t="s">
        <v>175</v>
      </c>
      <c r="AU178" t="s">
        <v>175</v>
      </c>
      <c r="AV178" t="s">
        <v>175</v>
      </c>
      <c r="AW178" t="s">
        <v>175</v>
      </c>
      <c r="AX178" t="s">
        <v>175</v>
      </c>
      <c r="AY178" t="s">
        <v>175</v>
      </c>
      <c r="AZ178" t="s">
        <v>175</v>
      </c>
      <c r="BA178" s="50" t="s">
        <v>175</v>
      </c>
      <c r="BB178" t="s">
        <v>175</v>
      </c>
      <c r="BC178" t="s">
        <v>175</v>
      </c>
      <c r="BD178" t="s">
        <v>175</v>
      </c>
      <c r="BE178" t="s">
        <v>175</v>
      </c>
      <c r="BF178" t="s">
        <v>175</v>
      </c>
      <c r="BG178" t="s">
        <v>175</v>
      </c>
      <c r="BH178" t="s">
        <v>175</v>
      </c>
      <c r="BI178" t="s">
        <v>175</v>
      </c>
      <c r="BJ178" t="s">
        <v>175</v>
      </c>
      <c r="BK178" t="s">
        <v>175</v>
      </c>
      <c r="BL178" t="s">
        <v>175</v>
      </c>
      <c r="BM178" t="s">
        <v>175</v>
      </c>
      <c r="BN178" t="s">
        <v>175</v>
      </c>
      <c r="BO178" t="s">
        <v>175</v>
      </c>
      <c r="BP178" t="s">
        <v>175</v>
      </c>
      <c r="BQ178" s="50" t="str">
        <f>CONCATENATE(C178&amp;" "&amp;BR178&amp;"n ",E178,F178,G178,H178,I178,J178,K178,L178,M178,N178,O178,P178,Q178,R178)</f>
        <v>Dim Terc up 6n 013212 6n 013212xxxxxxxx</v>
      </c>
      <c r="BR178">
        <f t="shared" si="3867"/>
        <v>6</v>
      </c>
      <c r="BS178" t="str">
        <f t="shared" si="3868"/>
        <v>Dim6</v>
      </c>
    </row>
    <row r="179" spans="1:71">
      <c r="A179" t="s">
        <v>206</v>
      </c>
      <c r="B179" t="s">
        <v>200</v>
      </c>
      <c r="C179" s="13" t="s">
        <v>413</v>
      </c>
      <c r="E179">
        <v>0</v>
      </c>
      <c r="F179">
        <v>-2</v>
      </c>
      <c r="G179">
        <v>-1</v>
      </c>
      <c r="H179">
        <v>0</v>
      </c>
      <c r="I179">
        <v>1</v>
      </c>
      <c r="J179">
        <v>2</v>
      </c>
      <c r="K179" t="s">
        <v>175</v>
      </c>
      <c r="L179" t="s">
        <v>175</v>
      </c>
      <c r="M179" t="s">
        <v>175</v>
      </c>
      <c r="N179" t="s">
        <v>175</v>
      </c>
      <c r="O179" t="s">
        <v>175</v>
      </c>
      <c r="P179" t="s">
        <v>175</v>
      </c>
      <c r="Q179" t="s">
        <v>175</v>
      </c>
      <c r="R179" t="s">
        <v>175</v>
      </c>
      <c r="S179" t="s">
        <v>175</v>
      </c>
      <c r="T179" t="s">
        <v>175</v>
      </c>
      <c r="U179" s="50" t="s">
        <v>175</v>
      </c>
      <c r="V179" t="s">
        <v>175</v>
      </c>
      <c r="W179" t="s">
        <v>175</v>
      </c>
      <c r="X179" t="s">
        <v>175</v>
      </c>
      <c r="Y179" t="s">
        <v>175</v>
      </c>
      <c r="Z179" t="s">
        <v>175</v>
      </c>
      <c r="AA179" t="s">
        <v>175</v>
      </c>
      <c r="AB179" t="s">
        <v>175</v>
      </c>
      <c r="AC179" t="s">
        <v>175</v>
      </c>
      <c r="AD179" t="s">
        <v>175</v>
      </c>
      <c r="AE179" t="s">
        <v>175</v>
      </c>
      <c r="AF179" t="s">
        <v>175</v>
      </c>
      <c r="AG179" t="s">
        <v>175</v>
      </c>
      <c r="AH179" t="s">
        <v>175</v>
      </c>
      <c r="AI179" t="s">
        <v>175</v>
      </c>
      <c r="AJ179" t="s">
        <v>175</v>
      </c>
      <c r="AK179" s="50" t="s">
        <v>175</v>
      </c>
      <c r="AL179" t="s">
        <v>175</v>
      </c>
      <c r="AM179" t="s">
        <v>175</v>
      </c>
      <c r="AN179" t="s">
        <v>175</v>
      </c>
      <c r="AO179" t="s">
        <v>175</v>
      </c>
      <c r="AP179" t="s">
        <v>175</v>
      </c>
      <c r="AQ179" t="s">
        <v>175</v>
      </c>
      <c r="AR179" t="s">
        <v>175</v>
      </c>
      <c r="AS179" t="s">
        <v>175</v>
      </c>
      <c r="AT179" t="s">
        <v>175</v>
      </c>
      <c r="AU179" t="s">
        <v>175</v>
      </c>
      <c r="AV179" t="s">
        <v>175</v>
      </c>
      <c r="AW179" t="s">
        <v>175</v>
      </c>
      <c r="AX179" t="s">
        <v>175</v>
      </c>
      <c r="AY179" t="s">
        <v>175</v>
      </c>
      <c r="AZ179" t="s">
        <v>175</v>
      </c>
      <c r="BA179" s="50" t="s">
        <v>175</v>
      </c>
      <c r="BB179" t="s">
        <v>175</v>
      </c>
      <c r="BC179" t="s">
        <v>175</v>
      </c>
      <c r="BD179" t="s">
        <v>175</v>
      </c>
      <c r="BE179" t="s">
        <v>175</v>
      </c>
      <c r="BF179" t="s">
        <v>175</v>
      </c>
      <c r="BG179" t="s">
        <v>175</v>
      </c>
      <c r="BH179" t="s">
        <v>175</v>
      </c>
      <c r="BI179" t="s">
        <v>175</v>
      </c>
      <c r="BJ179" t="s">
        <v>175</v>
      </c>
      <c r="BK179" t="s">
        <v>175</v>
      </c>
      <c r="BL179" t="s">
        <v>175</v>
      </c>
      <c r="BM179" t="s">
        <v>175</v>
      </c>
      <c r="BN179" t="s">
        <v>175</v>
      </c>
      <c r="BO179" t="s">
        <v>175</v>
      </c>
      <c r="BP179" t="s">
        <v>175</v>
      </c>
      <c r="BQ179" s="50" t="str">
        <f>CONCATENATE(C179&amp;" "&amp;BR179&amp;"n ",E179,F179,G179,H179,I179,J179,K179,L179,M179,N179,O179,P179,Q179,R179)</f>
        <v>Dim Terc up 6n 0-2-1012 6n 0-2-1012xxxxxxxx</v>
      </c>
      <c r="BR179">
        <f t="shared" si="3867"/>
        <v>6</v>
      </c>
      <c r="BS179" t="str">
        <f t="shared" si="3868"/>
        <v>Dim6</v>
      </c>
    </row>
    <row r="180" spans="1:71">
      <c r="A180" t="s">
        <v>210</v>
      </c>
      <c r="B180" t="s">
        <v>200</v>
      </c>
      <c r="C180" s="13" t="s">
        <v>414</v>
      </c>
      <c r="E180">
        <v>0</v>
      </c>
      <c r="F180">
        <v>1</v>
      </c>
      <c r="G180">
        <v>2</v>
      </c>
      <c r="H180">
        <v>1</v>
      </c>
      <c r="I180">
        <v>0</v>
      </c>
      <c r="J180">
        <v>1</v>
      </c>
      <c r="K180">
        <v>2</v>
      </c>
      <c r="L180" t="s">
        <v>175</v>
      </c>
      <c r="M180" t="s">
        <v>175</v>
      </c>
      <c r="N180" t="s">
        <v>175</v>
      </c>
      <c r="O180" t="s">
        <v>175</v>
      </c>
      <c r="P180" t="s">
        <v>175</v>
      </c>
      <c r="Q180" t="s">
        <v>175</v>
      </c>
      <c r="R180" t="s">
        <v>175</v>
      </c>
      <c r="S180" t="s">
        <v>175</v>
      </c>
      <c r="T180" t="s">
        <v>175</v>
      </c>
      <c r="U180" s="50" t="s">
        <v>175</v>
      </c>
      <c r="V180" t="s">
        <v>175</v>
      </c>
      <c r="W180" t="s">
        <v>175</v>
      </c>
      <c r="X180" t="s">
        <v>175</v>
      </c>
      <c r="Y180" t="s">
        <v>175</v>
      </c>
      <c r="Z180" t="s">
        <v>175</v>
      </c>
      <c r="AA180" t="s">
        <v>175</v>
      </c>
      <c r="AB180" t="s">
        <v>175</v>
      </c>
      <c r="AC180" t="s">
        <v>175</v>
      </c>
      <c r="AD180" t="s">
        <v>175</v>
      </c>
      <c r="AE180" t="s">
        <v>175</v>
      </c>
      <c r="AF180" t="s">
        <v>175</v>
      </c>
      <c r="AG180" t="s">
        <v>175</v>
      </c>
      <c r="AH180" t="s">
        <v>175</v>
      </c>
      <c r="AI180" t="s">
        <v>175</v>
      </c>
      <c r="AJ180" t="s">
        <v>175</v>
      </c>
      <c r="AK180" s="50" t="s">
        <v>175</v>
      </c>
      <c r="AL180" t="s">
        <v>175</v>
      </c>
      <c r="AM180" t="s">
        <v>175</v>
      </c>
      <c r="AN180" t="s">
        <v>175</v>
      </c>
      <c r="AO180" t="s">
        <v>175</v>
      </c>
      <c r="AP180" t="s">
        <v>175</v>
      </c>
      <c r="AQ180" t="s">
        <v>175</v>
      </c>
      <c r="AR180" t="s">
        <v>175</v>
      </c>
      <c r="AS180" t="s">
        <v>175</v>
      </c>
      <c r="AT180" t="s">
        <v>175</v>
      </c>
      <c r="AU180" t="s">
        <v>175</v>
      </c>
      <c r="AV180" t="s">
        <v>175</v>
      </c>
      <c r="AW180" t="s">
        <v>175</v>
      </c>
      <c r="AX180" t="s">
        <v>175</v>
      </c>
      <c r="AY180" t="s">
        <v>175</v>
      </c>
      <c r="AZ180" t="s">
        <v>175</v>
      </c>
      <c r="BA180" s="50" t="s">
        <v>175</v>
      </c>
      <c r="BB180" t="s">
        <v>175</v>
      </c>
      <c r="BC180" t="s">
        <v>175</v>
      </c>
      <c r="BD180" t="s">
        <v>175</v>
      </c>
      <c r="BE180" t="s">
        <v>175</v>
      </c>
      <c r="BF180" t="s">
        <v>175</v>
      </c>
      <c r="BG180" t="s">
        <v>175</v>
      </c>
      <c r="BH180" t="s">
        <v>175</v>
      </c>
      <c r="BI180" t="s">
        <v>175</v>
      </c>
      <c r="BJ180" t="s">
        <v>175</v>
      </c>
      <c r="BK180" t="s">
        <v>175</v>
      </c>
      <c r="BL180" t="s">
        <v>175</v>
      </c>
      <c r="BM180" t="s">
        <v>175</v>
      </c>
      <c r="BN180" t="s">
        <v>175</v>
      </c>
      <c r="BO180" t="s">
        <v>175</v>
      </c>
      <c r="BP180" t="s">
        <v>175</v>
      </c>
      <c r="BQ180" s="50" t="str">
        <f>CONCATENATE(C180&amp;" "&amp;BR180&amp;"n ",E180,F180,G180,H180,I180,J180,K180,L180,M180,N180,O180,P180,Q180,R180)</f>
        <v>Dim Terc up 7n 0121012 7n 0121012xxxxxxx</v>
      </c>
      <c r="BR180">
        <f t="shared" si="3867"/>
        <v>7</v>
      </c>
      <c r="BS180" t="str">
        <f t="shared" si="3868"/>
        <v>Dim7</v>
      </c>
    </row>
    <row r="181" spans="1:71">
      <c r="A181" t="s">
        <v>210</v>
      </c>
      <c r="B181" t="s">
        <v>200</v>
      </c>
      <c r="C181" s="13" t="s">
        <v>415</v>
      </c>
      <c r="E181">
        <v>0</v>
      </c>
      <c r="F181">
        <v>1</v>
      </c>
      <c r="G181">
        <v>2</v>
      </c>
      <c r="H181">
        <v>3</v>
      </c>
      <c r="I181">
        <v>2</v>
      </c>
      <c r="J181">
        <v>1</v>
      </c>
      <c r="K181">
        <v>2</v>
      </c>
      <c r="L181" t="s">
        <v>175</v>
      </c>
      <c r="M181" t="s">
        <v>175</v>
      </c>
      <c r="N181" t="s">
        <v>175</v>
      </c>
      <c r="O181" t="s">
        <v>175</v>
      </c>
      <c r="P181" t="s">
        <v>175</v>
      </c>
      <c r="Q181" t="s">
        <v>175</v>
      </c>
      <c r="R181" t="s">
        <v>175</v>
      </c>
      <c r="S181" t="s">
        <v>175</v>
      </c>
      <c r="T181" t="s">
        <v>175</v>
      </c>
      <c r="U181" s="50" t="s">
        <v>175</v>
      </c>
      <c r="V181" t="s">
        <v>175</v>
      </c>
      <c r="W181" t="s">
        <v>175</v>
      </c>
      <c r="X181" t="s">
        <v>175</v>
      </c>
      <c r="Y181" t="s">
        <v>175</v>
      </c>
      <c r="Z181" t="s">
        <v>175</v>
      </c>
      <c r="AA181" t="s">
        <v>175</v>
      </c>
      <c r="AB181" t="s">
        <v>175</v>
      </c>
      <c r="AC181" t="s">
        <v>175</v>
      </c>
      <c r="AD181" t="s">
        <v>175</v>
      </c>
      <c r="AE181" t="s">
        <v>175</v>
      </c>
      <c r="AF181" t="s">
        <v>175</v>
      </c>
      <c r="AG181" t="s">
        <v>175</v>
      </c>
      <c r="AH181" t="s">
        <v>175</v>
      </c>
      <c r="AI181" t="s">
        <v>175</v>
      </c>
      <c r="AJ181" t="s">
        <v>175</v>
      </c>
      <c r="AK181" s="50" t="s">
        <v>175</v>
      </c>
      <c r="AL181" t="s">
        <v>175</v>
      </c>
      <c r="AM181" t="s">
        <v>175</v>
      </c>
      <c r="AN181" t="s">
        <v>175</v>
      </c>
      <c r="AO181" t="s">
        <v>175</v>
      </c>
      <c r="AP181" t="s">
        <v>175</v>
      </c>
      <c r="AQ181" t="s">
        <v>175</v>
      </c>
      <c r="AR181" t="s">
        <v>175</v>
      </c>
      <c r="AS181" t="s">
        <v>175</v>
      </c>
      <c r="AT181" t="s">
        <v>175</v>
      </c>
      <c r="AU181" t="s">
        <v>175</v>
      </c>
      <c r="AV181" t="s">
        <v>175</v>
      </c>
      <c r="AW181" t="s">
        <v>175</v>
      </c>
      <c r="AX181" t="s">
        <v>175</v>
      </c>
      <c r="AY181" t="s">
        <v>175</v>
      </c>
      <c r="AZ181" t="s">
        <v>175</v>
      </c>
      <c r="BA181" s="50" t="s">
        <v>175</v>
      </c>
      <c r="BB181" t="s">
        <v>175</v>
      </c>
      <c r="BC181" t="s">
        <v>175</v>
      </c>
      <c r="BD181" t="s">
        <v>175</v>
      </c>
      <c r="BE181" t="s">
        <v>175</v>
      </c>
      <c r="BF181" t="s">
        <v>175</v>
      </c>
      <c r="BG181" t="s">
        <v>175</v>
      </c>
      <c r="BH181" t="s">
        <v>175</v>
      </c>
      <c r="BI181" t="s">
        <v>175</v>
      </c>
      <c r="BJ181" t="s">
        <v>175</v>
      </c>
      <c r="BK181" t="s">
        <v>175</v>
      </c>
      <c r="BL181" t="s">
        <v>175</v>
      </c>
      <c r="BM181" t="s">
        <v>175</v>
      </c>
      <c r="BN181" t="s">
        <v>175</v>
      </c>
      <c r="BO181" t="s">
        <v>175</v>
      </c>
      <c r="BP181" t="s">
        <v>175</v>
      </c>
      <c r="BQ181" s="50" t="str">
        <f>CONCATENATE(C181&amp;" "&amp;BR181&amp;"n ",E181,F181,G181,H181,I181,J181,K181,L181,M181,N181,O181,P181,Q181,R181)</f>
        <v>Dim Terc up 7n 0123212 7n 0123212xxxxxxx</v>
      </c>
      <c r="BR181">
        <f t="shared" si="3867"/>
        <v>7</v>
      </c>
      <c r="BS181" t="str">
        <f t="shared" si="3868"/>
        <v>Dim7</v>
      </c>
    </row>
    <row r="182" spans="1:71">
      <c r="A182" t="s">
        <v>210</v>
      </c>
      <c r="B182" t="s">
        <v>200</v>
      </c>
      <c r="C182" s="13" t="s">
        <v>416</v>
      </c>
      <c r="E182">
        <v>0</v>
      </c>
      <c r="F182">
        <v>-1</v>
      </c>
      <c r="G182">
        <v>0</v>
      </c>
      <c r="H182">
        <v>-1</v>
      </c>
      <c r="I182">
        <v>0</v>
      </c>
      <c r="J182">
        <v>1</v>
      </c>
      <c r="K182">
        <v>2</v>
      </c>
      <c r="L182" t="s">
        <v>175</v>
      </c>
      <c r="M182" t="s">
        <v>175</v>
      </c>
      <c r="N182" t="s">
        <v>175</v>
      </c>
      <c r="O182" t="s">
        <v>175</v>
      </c>
      <c r="P182" t="s">
        <v>175</v>
      </c>
      <c r="Q182" t="s">
        <v>175</v>
      </c>
      <c r="R182" t="s">
        <v>175</v>
      </c>
      <c r="S182" t="s">
        <v>175</v>
      </c>
      <c r="T182" t="s">
        <v>175</v>
      </c>
      <c r="U182" s="50" t="s">
        <v>175</v>
      </c>
      <c r="V182" t="s">
        <v>175</v>
      </c>
      <c r="W182" t="s">
        <v>175</v>
      </c>
      <c r="X182" t="s">
        <v>175</v>
      </c>
      <c r="Y182" t="s">
        <v>175</v>
      </c>
      <c r="Z182" t="s">
        <v>175</v>
      </c>
      <c r="AA182" t="s">
        <v>175</v>
      </c>
      <c r="AB182" t="s">
        <v>175</v>
      </c>
      <c r="AC182" t="s">
        <v>175</v>
      </c>
      <c r="AD182" t="s">
        <v>175</v>
      </c>
      <c r="AE182" t="s">
        <v>175</v>
      </c>
      <c r="AF182" t="s">
        <v>175</v>
      </c>
      <c r="AG182" t="s">
        <v>175</v>
      </c>
      <c r="AH182" t="s">
        <v>175</v>
      </c>
      <c r="AI182" t="s">
        <v>175</v>
      </c>
      <c r="AJ182" t="s">
        <v>175</v>
      </c>
      <c r="AK182" s="50" t="s">
        <v>175</v>
      </c>
      <c r="AL182" t="s">
        <v>175</v>
      </c>
      <c r="AM182" t="s">
        <v>175</v>
      </c>
      <c r="AN182" t="s">
        <v>175</v>
      </c>
      <c r="AO182" t="s">
        <v>175</v>
      </c>
      <c r="AP182" t="s">
        <v>175</v>
      </c>
      <c r="AQ182" t="s">
        <v>175</v>
      </c>
      <c r="AR182" t="s">
        <v>175</v>
      </c>
      <c r="AS182" t="s">
        <v>175</v>
      </c>
      <c r="AT182" t="s">
        <v>175</v>
      </c>
      <c r="AU182" t="s">
        <v>175</v>
      </c>
      <c r="AV182" t="s">
        <v>175</v>
      </c>
      <c r="AW182" t="s">
        <v>175</v>
      </c>
      <c r="AX182" t="s">
        <v>175</v>
      </c>
      <c r="AY182" t="s">
        <v>175</v>
      </c>
      <c r="AZ182" t="s">
        <v>175</v>
      </c>
      <c r="BA182" s="50" t="s">
        <v>175</v>
      </c>
      <c r="BB182" t="s">
        <v>175</v>
      </c>
      <c r="BC182" t="s">
        <v>175</v>
      </c>
      <c r="BD182" t="s">
        <v>175</v>
      </c>
      <c r="BE182" t="s">
        <v>175</v>
      </c>
      <c r="BF182" t="s">
        <v>175</v>
      </c>
      <c r="BG182" t="s">
        <v>175</v>
      </c>
      <c r="BH182" t="s">
        <v>175</v>
      </c>
      <c r="BI182" t="s">
        <v>175</v>
      </c>
      <c r="BJ182" t="s">
        <v>175</v>
      </c>
      <c r="BK182" t="s">
        <v>175</v>
      </c>
      <c r="BL182" t="s">
        <v>175</v>
      </c>
      <c r="BM182" t="s">
        <v>175</v>
      </c>
      <c r="BN182" t="s">
        <v>175</v>
      </c>
      <c r="BO182" t="s">
        <v>175</v>
      </c>
      <c r="BP182" t="s">
        <v>175</v>
      </c>
      <c r="BQ182" s="50" t="str">
        <f>CONCATENATE(C182&amp;" "&amp;BR182&amp;"n ",E182,F182,G182,H182,I182,J182,K182,L182,M182,N182,O182,P182,Q182,R182)</f>
        <v>Dim Terc up 7n 0-10-1012 7n 0-10-1012xxxxxxx</v>
      </c>
      <c r="BR182">
        <f t="shared" si="3867"/>
        <v>7</v>
      </c>
      <c r="BS182" t="str">
        <f t="shared" si="3868"/>
        <v>Dim7</v>
      </c>
    </row>
    <row r="183" spans="1:71">
      <c r="A183" t="s">
        <v>210</v>
      </c>
      <c r="B183" t="s">
        <v>200</v>
      </c>
      <c r="C183" s="13" t="s">
        <v>417</v>
      </c>
      <c r="E183">
        <v>0</v>
      </c>
      <c r="F183">
        <v>1</v>
      </c>
      <c r="G183">
        <v>2</v>
      </c>
      <c r="H183">
        <v>1</v>
      </c>
      <c r="I183">
        <v>2</v>
      </c>
      <c r="J183">
        <v>3</v>
      </c>
      <c r="K183">
        <v>2</v>
      </c>
      <c r="L183" t="s">
        <v>175</v>
      </c>
      <c r="M183" t="s">
        <v>175</v>
      </c>
      <c r="N183" t="s">
        <v>175</v>
      </c>
      <c r="O183" t="s">
        <v>175</v>
      </c>
      <c r="P183" t="s">
        <v>175</v>
      </c>
      <c r="Q183" t="s">
        <v>175</v>
      </c>
      <c r="R183" t="s">
        <v>175</v>
      </c>
      <c r="S183" t="s">
        <v>175</v>
      </c>
      <c r="T183" t="s">
        <v>175</v>
      </c>
      <c r="U183" s="50" t="s">
        <v>175</v>
      </c>
      <c r="V183" t="s">
        <v>175</v>
      </c>
      <c r="W183" t="s">
        <v>175</v>
      </c>
      <c r="X183" t="s">
        <v>175</v>
      </c>
      <c r="Y183" t="s">
        <v>175</v>
      </c>
      <c r="Z183" t="s">
        <v>175</v>
      </c>
      <c r="AA183" t="s">
        <v>175</v>
      </c>
      <c r="AB183" t="s">
        <v>175</v>
      </c>
      <c r="AC183" t="s">
        <v>175</v>
      </c>
      <c r="AD183" t="s">
        <v>175</v>
      </c>
      <c r="AE183" t="s">
        <v>175</v>
      </c>
      <c r="AF183" t="s">
        <v>175</v>
      </c>
      <c r="AG183" t="s">
        <v>175</v>
      </c>
      <c r="AH183" t="s">
        <v>175</v>
      </c>
      <c r="AI183" t="s">
        <v>175</v>
      </c>
      <c r="AJ183" t="s">
        <v>175</v>
      </c>
      <c r="AK183" s="50" t="s">
        <v>175</v>
      </c>
      <c r="AL183" t="s">
        <v>175</v>
      </c>
      <c r="AM183" t="s">
        <v>175</v>
      </c>
      <c r="AN183" t="s">
        <v>175</v>
      </c>
      <c r="AO183" t="s">
        <v>175</v>
      </c>
      <c r="AP183" t="s">
        <v>175</v>
      </c>
      <c r="AQ183" t="s">
        <v>175</v>
      </c>
      <c r="AR183" t="s">
        <v>175</v>
      </c>
      <c r="AS183" t="s">
        <v>175</v>
      </c>
      <c r="AT183" t="s">
        <v>175</v>
      </c>
      <c r="AU183" t="s">
        <v>175</v>
      </c>
      <c r="AV183" t="s">
        <v>175</v>
      </c>
      <c r="AW183" t="s">
        <v>175</v>
      </c>
      <c r="AX183" t="s">
        <v>175</v>
      </c>
      <c r="AY183" t="s">
        <v>175</v>
      </c>
      <c r="AZ183" t="s">
        <v>175</v>
      </c>
      <c r="BA183" s="50" t="s">
        <v>175</v>
      </c>
      <c r="BB183" t="s">
        <v>175</v>
      </c>
      <c r="BC183" t="s">
        <v>175</v>
      </c>
      <c r="BD183" t="s">
        <v>175</v>
      </c>
      <c r="BE183" t="s">
        <v>175</v>
      </c>
      <c r="BF183" t="s">
        <v>175</v>
      </c>
      <c r="BG183" t="s">
        <v>175</v>
      </c>
      <c r="BH183" t="s">
        <v>175</v>
      </c>
      <c r="BI183" t="s">
        <v>175</v>
      </c>
      <c r="BJ183" t="s">
        <v>175</v>
      </c>
      <c r="BK183" t="s">
        <v>175</v>
      </c>
      <c r="BL183" t="s">
        <v>175</v>
      </c>
      <c r="BM183" t="s">
        <v>175</v>
      </c>
      <c r="BN183" t="s">
        <v>175</v>
      </c>
      <c r="BO183" t="s">
        <v>175</v>
      </c>
      <c r="BP183" t="s">
        <v>175</v>
      </c>
      <c r="BQ183" s="50" t="str">
        <f>CONCATENATE(C183&amp;" "&amp;BR183&amp;"n ",E183,F183,G183,H183,I183,J183,K183,L183,M183,N183,O183,P183,Q183,R183)</f>
        <v>Dim Terc up 7n 0121232 7n 0121232xxxxxxx</v>
      </c>
      <c r="BR183">
        <f t="shared" si="3867"/>
        <v>7</v>
      </c>
      <c r="BS183" t="str">
        <f t="shared" si="3868"/>
        <v>Dim7</v>
      </c>
    </row>
    <row r="184" spans="1:71">
      <c r="A184" t="s">
        <v>211</v>
      </c>
      <c r="B184" t="s">
        <v>200</v>
      </c>
      <c r="C184" s="13" t="s">
        <v>418</v>
      </c>
      <c r="E184">
        <v>0</v>
      </c>
      <c r="F184">
        <v>-2</v>
      </c>
      <c r="G184">
        <v>-3</v>
      </c>
      <c r="H184">
        <v>-2</v>
      </c>
      <c r="I184">
        <v>-1</v>
      </c>
      <c r="J184">
        <v>0</v>
      </c>
      <c r="K184">
        <v>1</v>
      </c>
      <c r="L184">
        <v>2</v>
      </c>
      <c r="M184" t="s">
        <v>175</v>
      </c>
      <c r="N184" t="s">
        <v>175</v>
      </c>
      <c r="O184" t="s">
        <v>175</v>
      </c>
      <c r="P184" t="s">
        <v>175</v>
      </c>
      <c r="Q184" t="s">
        <v>175</v>
      </c>
      <c r="R184" t="s">
        <v>175</v>
      </c>
      <c r="S184" t="s">
        <v>175</v>
      </c>
      <c r="T184" t="s">
        <v>175</v>
      </c>
      <c r="U184" s="50" t="s">
        <v>175</v>
      </c>
      <c r="V184" t="s">
        <v>175</v>
      </c>
      <c r="W184" t="s">
        <v>175</v>
      </c>
      <c r="X184" t="s">
        <v>175</v>
      </c>
      <c r="Y184" t="s">
        <v>175</v>
      </c>
      <c r="Z184" t="s">
        <v>175</v>
      </c>
      <c r="AA184" t="s">
        <v>175</v>
      </c>
      <c r="AB184" t="s">
        <v>175</v>
      </c>
      <c r="AC184" t="s">
        <v>175</v>
      </c>
      <c r="AD184" t="s">
        <v>175</v>
      </c>
      <c r="AE184" t="s">
        <v>175</v>
      </c>
      <c r="AF184" t="s">
        <v>175</v>
      </c>
      <c r="AG184" t="s">
        <v>175</v>
      </c>
      <c r="AH184" t="s">
        <v>175</v>
      </c>
      <c r="AI184" t="s">
        <v>175</v>
      </c>
      <c r="AJ184" t="s">
        <v>175</v>
      </c>
      <c r="AK184" s="50" t="s">
        <v>175</v>
      </c>
      <c r="AL184" t="s">
        <v>175</v>
      </c>
      <c r="AM184" t="s">
        <v>175</v>
      </c>
      <c r="AN184" t="s">
        <v>175</v>
      </c>
      <c r="AO184" t="s">
        <v>175</v>
      </c>
      <c r="AP184" t="s">
        <v>175</v>
      </c>
      <c r="AQ184" t="s">
        <v>175</v>
      </c>
      <c r="AR184" t="s">
        <v>175</v>
      </c>
      <c r="AS184" t="s">
        <v>175</v>
      </c>
      <c r="AT184" t="s">
        <v>175</v>
      </c>
      <c r="AU184" t="s">
        <v>175</v>
      </c>
      <c r="AV184" t="s">
        <v>175</v>
      </c>
      <c r="AW184" t="s">
        <v>175</v>
      </c>
      <c r="AX184" t="s">
        <v>175</v>
      </c>
      <c r="AY184" t="s">
        <v>175</v>
      </c>
      <c r="AZ184" t="s">
        <v>175</v>
      </c>
      <c r="BA184" s="50" t="s">
        <v>175</v>
      </c>
      <c r="BB184" t="s">
        <v>175</v>
      </c>
      <c r="BC184" t="s">
        <v>175</v>
      </c>
      <c r="BD184" t="s">
        <v>175</v>
      </c>
      <c r="BE184" t="s">
        <v>175</v>
      </c>
      <c r="BF184" t="s">
        <v>175</v>
      </c>
      <c r="BG184" t="s">
        <v>175</v>
      </c>
      <c r="BH184" t="s">
        <v>175</v>
      </c>
      <c r="BI184" t="s">
        <v>175</v>
      </c>
      <c r="BJ184" t="s">
        <v>175</v>
      </c>
      <c r="BK184" t="s">
        <v>175</v>
      </c>
      <c r="BL184" t="s">
        <v>175</v>
      </c>
      <c r="BM184" t="s">
        <v>175</v>
      </c>
      <c r="BN184" t="s">
        <v>175</v>
      </c>
      <c r="BO184" t="s">
        <v>175</v>
      </c>
      <c r="BP184" t="s">
        <v>175</v>
      </c>
      <c r="BQ184" s="50" t="str">
        <f>CONCATENATE(C184&amp;" "&amp;BR184&amp;"n ",E184,F184,G184,H184,I184,J184,K184,L184,M184,N184,O184,P184,Q184,R184)</f>
        <v>Dim Terc up 8n 0-2-3-2-1012 8n 0-2-3-2-1012xxxxxx</v>
      </c>
      <c r="BR184">
        <f t="shared" si="3867"/>
        <v>8</v>
      </c>
      <c r="BS184" t="str">
        <f t="shared" si="3868"/>
        <v>Dim8</v>
      </c>
    </row>
    <row r="185" spans="1:71">
      <c r="A185" t="s">
        <v>211</v>
      </c>
      <c r="B185" t="s">
        <v>200</v>
      </c>
      <c r="C185" s="13" t="s">
        <v>419</v>
      </c>
      <c r="E185">
        <v>0</v>
      </c>
      <c r="F185">
        <v>-1</v>
      </c>
      <c r="G185">
        <v>0</v>
      </c>
      <c r="H185">
        <v>-2</v>
      </c>
      <c r="I185">
        <v>-1</v>
      </c>
      <c r="J185">
        <v>0</v>
      </c>
      <c r="K185">
        <v>1</v>
      </c>
      <c r="L185">
        <v>2</v>
      </c>
      <c r="M185" t="s">
        <v>175</v>
      </c>
      <c r="N185" t="s">
        <v>175</v>
      </c>
      <c r="O185" t="s">
        <v>175</v>
      </c>
      <c r="P185" t="s">
        <v>175</v>
      </c>
      <c r="Q185" t="s">
        <v>175</v>
      </c>
      <c r="R185" t="s">
        <v>175</v>
      </c>
      <c r="S185" t="s">
        <v>175</v>
      </c>
      <c r="T185" t="s">
        <v>175</v>
      </c>
      <c r="U185" s="50" t="s">
        <v>175</v>
      </c>
      <c r="V185" t="s">
        <v>175</v>
      </c>
      <c r="W185" t="s">
        <v>175</v>
      </c>
      <c r="X185" t="s">
        <v>175</v>
      </c>
      <c r="Y185" t="s">
        <v>175</v>
      </c>
      <c r="Z185" t="s">
        <v>175</v>
      </c>
      <c r="AA185" t="s">
        <v>175</v>
      </c>
      <c r="AB185" t="s">
        <v>175</v>
      </c>
      <c r="AC185" t="s">
        <v>175</v>
      </c>
      <c r="AD185" t="s">
        <v>175</v>
      </c>
      <c r="AE185" t="s">
        <v>175</v>
      </c>
      <c r="AF185" t="s">
        <v>175</v>
      </c>
      <c r="AG185" t="s">
        <v>175</v>
      </c>
      <c r="AH185" t="s">
        <v>175</v>
      </c>
      <c r="AI185" t="s">
        <v>175</v>
      </c>
      <c r="AJ185" t="s">
        <v>175</v>
      </c>
      <c r="AK185" s="50" t="s">
        <v>175</v>
      </c>
      <c r="AL185" t="s">
        <v>175</v>
      </c>
      <c r="AM185" t="s">
        <v>175</v>
      </c>
      <c r="AN185" t="s">
        <v>175</v>
      </c>
      <c r="AO185" t="s">
        <v>175</v>
      </c>
      <c r="AP185" t="s">
        <v>175</v>
      </c>
      <c r="AQ185" t="s">
        <v>175</v>
      </c>
      <c r="AR185" t="s">
        <v>175</v>
      </c>
      <c r="AS185" t="s">
        <v>175</v>
      </c>
      <c r="AT185" t="s">
        <v>175</v>
      </c>
      <c r="AU185" t="s">
        <v>175</v>
      </c>
      <c r="AV185" t="s">
        <v>175</v>
      </c>
      <c r="AW185" t="s">
        <v>175</v>
      </c>
      <c r="AX185" t="s">
        <v>175</v>
      </c>
      <c r="AY185" t="s">
        <v>175</v>
      </c>
      <c r="AZ185" t="s">
        <v>175</v>
      </c>
      <c r="BA185" s="50" t="s">
        <v>175</v>
      </c>
      <c r="BB185" t="s">
        <v>175</v>
      </c>
      <c r="BC185" t="s">
        <v>175</v>
      </c>
      <c r="BD185" t="s">
        <v>175</v>
      </c>
      <c r="BE185" t="s">
        <v>175</v>
      </c>
      <c r="BF185" t="s">
        <v>175</v>
      </c>
      <c r="BG185" t="s">
        <v>175</v>
      </c>
      <c r="BH185" t="s">
        <v>175</v>
      </c>
      <c r="BI185" t="s">
        <v>175</v>
      </c>
      <c r="BJ185" t="s">
        <v>175</v>
      </c>
      <c r="BK185" t="s">
        <v>175</v>
      </c>
      <c r="BL185" t="s">
        <v>175</v>
      </c>
      <c r="BM185" t="s">
        <v>175</v>
      </c>
      <c r="BN185" t="s">
        <v>175</v>
      </c>
      <c r="BO185" t="s">
        <v>175</v>
      </c>
      <c r="BP185" t="s">
        <v>175</v>
      </c>
      <c r="BQ185" s="50" t="str">
        <f>CONCATENATE(C185&amp;" "&amp;BR185&amp;"n ",E185,F185,G185,H185,I185,J185,K185,L185,M185,N185,O185,P185,Q185,R185)</f>
        <v>Dim Terc up 8n 0-10-2-1012 8n 0-10-2-1012xxxxxx</v>
      </c>
      <c r="BR185">
        <f t="shared" si="3867"/>
        <v>8</v>
      </c>
      <c r="BS185" t="str">
        <f t="shared" si="3868"/>
        <v>Dim8</v>
      </c>
    </row>
    <row r="186" spans="1:71">
      <c r="A186" t="s">
        <v>211</v>
      </c>
      <c r="B186" t="s">
        <v>200</v>
      </c>
      <c r="C186" s="13" t="s">
        <v>420</v>
      </c>
      <c r="E186">
        <v>0</v>
      </c>
      <c r="F186">
        <v>1</v>
      </c>
      <c r="G186">
        <v>2</v>
      </c>
      <c r="H186">
        <v>3</v>
      </c>
      <c r="I186">
        <v>2</v>
      </c>
      <c r="J186">
        <v>3</v>
      </c>
      <c r="K186">
        <v>1</v>
      </c>
      <c r="L186">
        <v>2</v>
      </c>
      <c r="M186" t="s">
        <v>175</v>
      </c>
      <c r="N186" t="s">
        <v>175</v>
      </c>
      <c r="O186" t="s">
        <v>175</v>
      </c>
      <c r="P186" t="s">
        <v>175</v>
      </c>
      <c r="Q186" t="s">
        <v>175</v>
      </c>
      <c r="R186" t="s">
        <v>175</v>
      </c>
      <c r="S186" t="s">
        <v>175</v>
      </c>
      <c r="T186" t="s">
        <v>175</v>
      </c>
      <c r="U186" s="50" t="s">
        <v>175</v>
      </c>
      <c r="V186" t="s">
        <v>175</v>
      </c>
      <c r="W186" t="s">
        <v>175</v>
      </c>
      <c r="X186" t="s">
        <v>175</v>
      </c>
      <c r="Y186" t="s">
        <v>175</v>
      </c>
      <c r="Z186" t="s">
        <v>175</v>
      </c>
      <c r="AA186" t="s">
        <v>175</v>
      </c>
      <c r="AB186" t="s">
        <v>175</v>
      </c>
      <c r="AC186" t="s">
        <v>175</v>
      </c>
      <c r="AD186" t="s">
        <v>175</v>
      </c>
      <c r="AE186" t="s">
        <v>175</v>
      </c>
      <c r="AF186" t="s">
        <v>175</v>
      </c>
      <c r="AG186" t="s">
        <v>175</v>
      </c>
      <c r="AH186" t="s">
        <v>175</v>
      </c>
      <c r="AI186" t="s">
        <v>175</v>
      </c>
      <c r="AJ186" t="s">
        <v>175</v>
      </c>
      <c r="AK186" s="50" t="s">
        <v>175</v>
      </c>
      <c r="AL186" t="s">
        <v>175</v>
      </c>
      <c r="AM186" t="s">
        <v>175</v>
      </c>
      <c r="AN186" t="s">
        <v>175</v>
      </c>
      <c r="AO186" t="s">
        <v>175</v>
      </c>
      <c r="AP186" t="s">
        <v>175</v>
      </c>
      <c r="AQ186" t="s">
        <v>175</v>
      </c>
      <c r="AR186" t="s">
        <v>175</v>
      </c>
      <c r="AS186" t="s">
        <v>175</v>
      </c>
      <c r="AT186" t="s">
        <v>175</v>
      </c>
      <c r="AU186" t="s">
        <v>175</v>
      </c>
      <c r="AV186" t="s">
        <v>175</v>
      </c>
      <c r="AW186" t="s">
        <v>175</v>
      </c>
      <c r="AX186" t="s">
        <v>175</v>
      </c>
      <c r="AY186" t="s">
        <v>175</v>
      </c>
      <c r="AZ186" t="s">
        <v>175</v>
      </c>
      <c r="BA186" s="50" t="s">
        <v>175</v>
      </c>
      <c r="BB186" t="s">
        <v>175</v>
      </c>
      <c r="BC186" t="s">
        <v>175</v>
      </c>
      <c r="BD186" t="s">
        <v>175</v>
      </c>
      <c r="BE186" t="s">
        <v>175</v>
      </c>
      <c r="BF186" t="s">
        <v>175</v>
      </c>
      <c r="BG186" t="s">
        <v>175</v>
      </c>
      <c r="BH186" t="s">
        <v>175</v>
      </c>
      <c r="BI186" t="s">
        <v>175</v>
      </c>
      <c r="BJ186" t="s">
        <v>175</v>
      </c>
      <c r="BK186" t="s">
        <v>175</v>
      </c>
      <c r="BL186" t="s">
        <v>175</v>
      </c>
      <c r="BM186" t="s">
        <v>175</v>
      </c>
      <c r="BN186" t="s">
        <v>175</v>
      </c>
      <c r="BO186" t="s">
        <v>175</v>
      </c>
      <c r="BP186" t="s">
        <v>175</v>
      </c>
      <c r="BQ186" s="50" t="str">
        <f>CONCATENATE(C186&amp;" "&amp;BR186&amp;"n ",E186,F186,G186,H186,I186,J186,K186,L186,M186,N186,O186,P186,Q186,R186)</f>
        <v>Dim Terc up 8n 01232312 8n 01232312xxxxxx</v>
      </c>
      <c r="BR186">
        <f t="shared" si="3867"/>
        <v>8</v>
      </c>
      <c r="BS186" t="str">
        <f t="shared" si="3868"/>
        <v>Dim8</v>
      </c>
    </row>
    <row r="187" spans="1:71">
      <c r="A187" t="s">
        <v>212</v>
      </c>
      <c r="B187" t="s">
        <v>200</v>
      </c>
      <c r="C187" s="13" t="s">
        <v>421</v>
      </c>
      <c r="E187">
        <v>0</v>
      </c>
      <c r="F187">
        <v>-1</v>
      </c>
      <c r="G187">
        <v>-2</v>
      </c>
      <c r="H187">
        <v>-3</v>
      </c>
      <c r="I187">
        <v>-2</v>
      </c>
      <c r="J187">
        <v>-1</v>
      </c>
      <c r="K187">
        <v>0</v>
      </c>
      <c r="L187">
        <v>1</v>
      </c>
      <c r="M187">
        <v>2</v>
      </c>
      <c r="N187" t="s">
        <v>175</v>
      </c>
      <c r="O187" t="s">
        <v>175</v>
      </c>
      <c r="P187" t="s">
        <v>175</v>
      </c>
      <c r="Q187" t="s">
        <v>175</v>
      </c>
      <c r="R187" t="s">
        <v>175</v>
      </c>
      <c r="S187" t="s">
        <v>175</v>
      </c>
      <c r="T187" t="s">
        <v>175</v>
      </c>
      <c r="U187" s="50" t="s">
        <v>175</v>
      </c>
      <c r="V187" t="s">
        <v>175</v>
      </c>
      <c r="W187" t="s">
        <v>175</v>
      </c>
      <c r="X187" t="s">
        <v>175</v>
      </c>
      <c r="Y187" t="s">
        <v>175</v>
      </c>
      <c r="Z187" t="s">
        <v>175</v>
      </c>
      <c r="AA187" t="s">
        <v>175</v>
      </c>
      <c r="AB187" t="s">
        <v>175</v>
      </c>
      <c r="AC187" t="s">
        <v>175</v>
      </c>
      <c r="AD187" t="s">
        <v>175</v>
      </c>
      <c r="AE187" t="s">
        <v>175</v>
      </c>
      <c r="AF187" t="s">
        <v>175</v>
      </c>
      <c r="AG187" t="s">
        <v>175</v>
      </c>
      <c r="AH187" t="s">
        <v>175</v>
      </c>
      <c r="AI187" t="s">
        <v>175</v>
      </c>
      <c r="AJ187" t="s">
        <v>175</v>
      </c>
      <c r="AK187" s="50" t="s">
        <v>175</v>
      </c>
      <c r="AL187" t="s">
        <v>175</v>
      </c>
      <c r="AM187" t="s">
        <v>175</v>
      </c>
      <c r="AN187" t="s">
        <v>175</v>
      </c>
      <c r="AO187" t="s">
        <v>175</v>
      </c>
      <c r="AP187" t="s">
        <v>175</v>
      </c>
      <c r="AQ187" t="s">
        <v>175</v>
      </c>
      <c r="AR187" t="s">
        <v>175</v>
      </c>
      <c r="AS187" t="s">
        <v>175</v>
      </c>
      <c r="AT187" t="s">
        <v>175</v>
      </c>
      <c r="AU187" t="s">
        <v>175</v>
      </c>
      <c r="AV187" t="s">
        <v>175</v>
      </c>
      <c r="AW187" t="s">
        <v>175</v>
      </c>
      <c r="AX187" t="s">
        <v>175</v>
      </c>
      <c r="AY187" t="s">
        <v>175</v>
      </c>
      <c r="AZ187" t="s">
        <v>175</v>
      </c>
      <c r="BA187" s="50" t="s">
        <v>175</v>
      </c>
      <c r="BB187" t="s">
        <v>175</v>
      </c>
      <c r="BC187" t="s">
        <v>175</v>
      </c>
      <c r="BD187" t="s">
        <v>175</v>
      </c>
      <c r="BE187" t="s">
        <v>175</v>
      </c>
      <c r="BF187" t="s">
        <v>175</v>
      </c>
      <c r="BG187" t="s">
        <v>175</v>
      </c>
      <c r="BH187" t="s">
        <v>175</v>
      </c>
      <c r="BI187" t="s">
        <v>175</v>
      </c>
      <c r="BJ187" t="s">
        <v>175</v>
      </c>
      <c r="BK187" t="s">
        <v>175</v>
      </c>
      <c r="BL187" t="s">
        <v>175</v>
      </c>
      <c r="BM187" t="s">
        <v>175</v>
      </c>
      <c r="BN187" t="s">
        <v>175</v>
      </c>
      <c r="BO187" t="s">
        <v>175</v>
      </c>
      <c r="BP187" t="s">
        <v>175</v>
      </c>
      <c r="BQ187" s="50" t="str">
        <f>CONCATENATE(C187&amp;" "&amp;BR187&amp;"n ",E187,F187,G187,H187,I187,J187,K187,L187,M187,N187,O187,P187,Q187,R187)</f>
        <v>Dim Terc up 9n 0-1-2-3-2-1012 9n 0-1-2-3-2-1012xxxxx</v>
      </c>
      <c r="BR187">
        <f t="shared" si="3867"/>
        <v>9</v>
      </c>
      <c r="BS187" t="str">
        <f t="shared" si="3868"/>
        <v>Dim9</v>
      </c>
    </row>
    <row r="188" spans="1:71">
      <c r="A188" t="s">
        <v>212</v>
      </c>
      <c r="B188" t="s">
        <v>200</v>
      </c>
      <c r="C188" s="13" t="s">
        <v>422</v>
      </c>
      <c r="E188">
        <v>0</v>
      </c>
      <c r="F188">
        <v>1</v>
      </c>
      <c r="G188">
        <v>2</v>
      </c>
      <c r="H188">
        <v>3</v>
      </c>
      <c r="I188">
        <v>2</v>
      </c>
      <c r="J188">
        <v>1</v>
      </c>
      <c r="K188">
        <v>0</v>
      </c>
      <c r="L188">
        <v>1</v>
      </c>
      <c r="M188">
        <v>2</v>
      </c>
      <c r="N188" t="s">
        <v>175</v>
      </c>
      <c r="O188" t="s">
        <v>175</v>
      </c>
      <c r="P188" t="s">
        <v>175</v>
      </c>
      <c r="Q188" t="s">
        <v>175</v>
      </c>
      <c r="R188" t="s">
        <v>175</v>
      </c>
      <c r="S188" t="s">
        <v>175</v>
      </c>
      <c r="T188" t="s">
        <v>175</v>
      </c>
      <c r="U188" s="50" t="s">
        <v>175</v>
      </c>
      <c r="V188" t="s">
        <v>175</v>
      </c>
      <c r="W188" t="s">
        <v>175</v>
      </c>
      <c r="X188" t="s">
        <v>175</v>
      </c>
      <c r="Y188" t="s">
        <v>175</v>
      </c>
      <c r="Z188" t="s">
        <v>175</v>
      </c>
      <c r="AA188" t="s">
        <v>175</v>
      </c>
      <c r="AB188" t="s">
        <v>175</v>
      </c>
      <c r="AC188" t="s">
        <v>175</v>
      </c>
      <c r="AD188" t="s">
        <v>175</v>
      </c>
      <c r="AE188" t="s">
        <v>175</v>
      </c>
      <c r="AF188" t="s">
        <v>175</v>
      </c>
      <c r="AG188" t="s">
        <v>175</v>
      </c>
      <c r="AH188" t="s">
        <v>175</v>
      </c>
      <c r="AI188" t="s">
        <v>175</v>
      </c>
      <c r="AJ188" t="s">
        <v>175</v>
      </c>
      <c r="AK188" s="50" t="s">
        <v>175</v>
      </c>
      <c r="AL188" t="s">
        <v>175</v>
      </c>
      <c r="AM188" t="s">
        <v>175</v>
      </c>
      <c r="AN188" t="s">
        <v>175</v>
      </c>
      <c r="AO188" t="s">
        <v>175</v>
      </c>
      <c r="AP188" t="s">
        <v>175</v>
      </c>
      <c r="AQ188" t="s">
        <v>175</v>
      </c>
      <c r="AR188" t="s">
        <v>175</v>
      </c>
      <c r="AS188" t="s">
        <v>175</v>
      </c>
      <c r="AT188" t="s">
        <v>175</v>
      </c>
      <c r="AU188" t="s">
        <v>175</v>
      </c>
      <c r="AV188" t="s">
        <v>175</v>
      </c>
      <c r="AW188" t="s">
        <v>175</v>
      </c>
      <c r="AX188" t="s">
        <v>175</v>
      </c>
      <c r="AY188" t="s">
        <v>175</v>
      </c>
      <c r="AZ188" t="s">
        <v>175</v>
      </c>
      <c r="BA188" s="50" t="s">
        <v>175</v>
      </c>
      <c r="BB188" t="s">
        <v>175</v>
      </c>
      <c r="BC188" t="s">
        <v>175</v>
      </c>
      <c r="BD188" t="s">
        <v>175</v>
      </c>
      <c r="BE188" t="s">
        <v>175</v>
      </c>
      <c r="BF188" t="s">
        <v>175</v>
      </c>
      <c r="BG188" t="s">
        <v>175</v>
      </c>
      <c r="BH188" t="s">
        <v>175</v>
      </c>
      <c r="BI188" t="s">
        <v>175</v>
      </c>
      <c r="BJ188" t="s">
        <v>175</v>
      </c>
      <c r="BK188" t="s">
        <v>175</v>
      </c>
      <c r="BL188" t="s">
        <v>175</v>
      </c>
      <c r="BM188" t="s">
        <v>175</v>
      </c>
      <c r="BN188" t="s">
        <v>175</v>
      </c>
      <c r="BO188" t="s">
        <v>175</v>
      </c>
      <c r="BP188" t="s">
        <v>175</v>
      </c>
      <c r="BQ188" s="50" t="str">
        <f>CONCATENATE(C188&amp;" "&amp;BR188&amp;"n ",E188,F188,G188,H188,I188,J188,K188,L188,M188,N188,O188,P188,Q188,R188)</f>
        <v>Dim Terc up 9n 012321012 9n 012321012xxxxx</v>
      </c>
      <c r="BR188">
        <f t="shared" si="3867"/>
        <v>9</v>
      </c>
      <c r="BS188" t="str">
        <f t="shared" si="3868"/>
        <v>Dim9</v>
      </c>
    </row>
    <row r="189" spans="1:71">
      <c r="A189" t="s">
        <v>212</v>
      </c>
      <c r="B189" t="s">
        <v>200</v>
      </c>
      <c r="C189" s="13" t="s">
        <v>423</v>
      </c>
      <c r="E189">
        <v>0</v>
      </c>
      <c r="F189">
        <v>-1</v>
      </c>
      <c r="G189">
        <v>0</v>
      </c>
      <c r="H189">
        <v>1</v>
      </c>
      <c r="I189">
        <v>2</v>
      </c>
      <c r="J189">
        <v>1</v>
      </c>
      <c r="K189">
        <v>2</v>
      </c>
      <c r="L189">
        <v>3</v>
      </c>
      <c r="M189">
        <v>2</v>
      </c>
      <c r="N189" t="s">
        <v>175</v>
      </c>
      <c r="O189" t="s">
        <v>175</v>
      </c>
      <c r="P189" t="s">
        <v>175</v>
      </c>
      <c r="Q189" t="s">
        <v>175</v>
      </c>
      <c r="R189" t="s">
        <v>175</v>
      </c>
      <c r="S189" t="s">
        <v>175</v>
      </c>
      <c r="T189" t="s">
        <v>175</v>
      </c>
      <c r="U189" s="50" t="s">
        <v>175</v>
      </c>
      <c r="V189" t="s">
        <v>175</v>
      </c>
      <c r="W189" t="s">
        <v>175</v>
      </c>
      <c r="X189" t="s">
        <v>175</v>
      </c>
      <c r="Y189" t="s">
        <v>175</v>
      </c>
      <c r="Z189" t="s">
        <v>175</v>
      </c>
      <c r="AA189" t="s">
        <v>175</v>
      </c>
      <c r="AB189" t="s">
        <v>175</v>
      </c>
      <c r="AC189" t="s">
        <v>175</v>
      </c>
      <c r="AD189" t="s">
        <v>175</v>
      </c>
      <c r="AE189" t="s">
        <v>175</v>
      </c>
      <c r="AF189" t="s">
        <v>175</v>
      </c>
      <c r="AG189" t="s">
        <v>175</v>
      </c>
      <c r="AH189" t="s">
        <v>175</v>
      </c>
      <c r="AI189" t="s">
        <v>175</v>
      </c>
      <c r="AJ189" t="s">
        <v>175</v>
      </c>
      <c r="AK189" s="50" t="s">
        <v>175</v>
      </c>
      <c r="AL189" t="s">
        <v>175</v>
      </c>
      <c r="AM189" t="s">
        <v>175</v>
      </c>
      <c r="AN189" t="s">
        <v>175</v>
      </c>
      <c r="AO189" t="s">
        <v>175</v>
      </c>
      <c r="AP189" t="s">
        <v>175</v>
      </c>
      <c r="AQ189" t="s">
        <v>175</v>
      </c>
      <c r="AR189" t="s">
        <v>175</v>
      </c>
      <c r="AS189" t="s">
        <v>175</v>
      </c>
      <c r="AT189" t="s">
        <v>175</v>
      </c>
      <c r="AU189" t="s">
        <v>175</v>
      </c>
      <c r="AV189" t="s">
        <v>175</v>
      </c>
      <c r="AW189" t="s">
        <v>175</v>
      </c>
      <c r="AX189" t="s">
        <v>175</v>
      </c>
      <c r="AY189" t="s">
        <v>175</v>
      </c>
      <c r="AZ189" t="s">
        <v>175</v>
      </c>
      <c r="BA189" s="50" t="s">
        <v>175</v>
      </c>
      <c r="BB189" t="s">
        <v>175</v>
      </c>
      <c r="BC189" t="s">
        <v>175</v>
      </c>
      <c r="BD189" t="s">
        <v>175</v>
      </c>
      <c r="BE189" t="s">
        <v>175</v>
      </c>
      <c r="BF189" t="s">
        <v>175</v>
      </c>
      <c r="BG189" t="s">
        <v>175</v>
      </c>
      <c r="BH189" t="s">
        <v>175</v>
      </c>
      <c r="BI189" t="s">
        <v>175</v>
      </c>
      <c r="BJ189" t="s">
        <v>175</v>
      </c>
      <c r="BK189" t="s">
        <v>175</v>
      </c>
      <c r="BL189" t="s">
        <v>175</v>
      </c>
      <c r="BM189" t="s">
        <v>175</v>
      </c>
      <c r="BN189" t="s">
        <v>175</v>
      </c>
      <c r="BO189" t="s">
        <v>175</v>
      </c>
      <c r="BP189" t="s">
        <v>175</v>
      </c>
      <c r="BQ189" s="50" t="str">
        <f>CONCATENATE(C189&amp;" "&amp;BR189&amp;"n ",E189,F189,G189,H189,I189,J189,K189,L189,M189,N189,O189,P189,Q189,R189)</f>
        <v>Dim Terc up 9n 0-10121232 9n 0-10121232xxxxx</v>
      </c>
      <c r="BR189">
        <f t="shared" si="3867"/>
        <v>9</v>
      </c>
      <c r="BS189" t="str">
        <f t="shared" si="3868"/>
        <v>Dim9</v>
      </c>
    </row>
    <row r="190" spans="1:71">
      <c r="A190" t="s">
        <v>212</v>
      </c>
      <c r="B190" t="s">
        <v>200</v>
      </c>
      <c r="C190" s="13" t="s">
        <v>424</v>
      </c>
      <c r="E190">
        <v>0</v>
      </c>
      <c r="F190">
        <v>1</v>
      </c>
      <c r="G190">
        <v>2</v>
      </c>
      <c r="H190">
        <v>1</v>
      </c>
      <c r="I190">
        <v>0</v>
      </c>
      <c r="J190">
        <v>-1</v>
      </c>
      <c r="K190">
        <v>0</v>
      </c>
      <c r="L190">
        <v>1</v>
      </c>
      <c r="M190">
        <v>2</v>
      </c>
      <c r="N190" t="s">
        <v>175</v>
      </c>
      <c r="O190" t="s">
        <v>175</v>
      </c>
      <c r="P190" t="s">
        <v>175</v>
      </c>
      <c r="Q190" t="s">
        <v>175</v>
      </c>
      <c r="R190" t="s">
        <v>175</v>
      </c>
      <c r="S190" t="s">
        <v>175</v>
      </c>
      <c r="T190" t="s">
        <v>175</v>
      </c>
      <c r="U190" s="50" t="s">
        <v>175</v>
      </c>
      <c r="V190" t="s">
        <v>175</v>
      </c>
      <c r="W190" t="s">
        <v>175</v>
      </c>
      <c r="X190" t="s">
        <v>175</v>
      </c>
      <c r="Y190" t="s">
        <v>175</v>
      </c>
      <c r="Z190" t="s">
        <v>175</v>
      </c>
      <c r="AA190" t="s">
        <v>175</v>
      </c>
      <c r="AB190" t="s">
        <v>175</v>
      </c>
      <c r="AC190" t="s">
        <v>175</v>
      </c>
      <c r="AD190" t="s">
        <v>175</v>
      </c>
      <c r="AE190" t="s">
        <v>175</v>
      </c>
      <c r="AF190" t="s">
        <v>175</v>
      </c>
      <c r="AG190" t="s">
        <v>175</v>
      </c>
      <c r="AH190" t="s">
        <v>175</v>
      </c>
      <c r="AI190" t="s">
        <v>175</v>
      </c>
      <c r="AJ190" t="s">
        <v>175</v>
      </c>
      <c r="AK190" s="50" t="s">
        <v>175</v>
      </c>
      <c r="AL190" t="s">
        <v>175</v>
      </c>
      <c r="AM190" t="s">
        <v>175</v>
      </c>
      <c r="AN190" t="s">
        <v>175</v>
      </c>
      <c r="AO190" t="s">
        <v>175</v>
      </c>
      <c r="AP190" t="s">
        <v>175</v>
      </c>
      <c r="AQ190" t="s">
        <v>175</v>
      </c>
      <c r="AR190" t="s">
        <v>175</v>
      </c>
      <c r="AS190" t="s">
        <v>175</v>
      </c>
      <c r="AT190" t="s">
        <v>175</v>
      </c>
      <c r="AU190" t="s">
        <v>175</v>
      </c>
      <c r="AV190" t="s">
        <v>175</v>
      </c>
      <c r="AW190" t="s">
        <v>175</v>
      </c>
      <c r="AX190" t="s">
        <v>175</v>
      </c>
      <c r="AY190" t="s">
        <v>175</v>
      </c>
      <c r="AZ190" t="s">
        <v>175</v>
      </c>
      <c r="BA190" s="50" t="s">
        <v>175</v>
      </c>
      <c r="BB190" t="s">
        <v>175</v>
      </c>
      <c r="BC190" t="s">
        <v>175</v>
      </c>
      <c r="BD190" t="s">
        <v>175</v>
      </c>
      <c r="BE190" t="s">
        <v>175</v>
      </c>
      <c r="BF190" t="s">
        <v>175</v>
      </c>
      <c r="BG190" t="s">
        <v>175</v>
      </c>
      <c r="BH190" t="s">
        <v>175</v>
      </c>
      <c r="BI190" t="s">
        <v>175</v>
      </c>
      <c r="BJ190" t="s">
        <v>175</v>
      </c>
      <c r="BK190" t="s">
        <v>175</v>
      </c>
      <c r="BL190" t="s">
        <v>175</v>
      </c>
      <c r="BM190" t="s">
        <v>175</v>
      </c>
      <c r="BN190" t="s">
        <v>175</v>
      </c>
      <c r="BO190" t="s">
        <v>175</v>
      </c>
      <c r="BP190" t="s">
        <v>175</v>
      </c>
      <c r="BQ190" s="50" t="str">
        <f>CONCATENATE(C190&amp;" "&amp;BR190&amp;"n ",E190,F190,G190,H190,I190,J190,K190,L190,M190,N190,O190,P190,Q190,R190)</f>
        <v>Dim Terc up 9n 01210-1012 9n 01210-1012xxxxx</v>
      </c>
      <c r="BR190">
        <f t="shared" si="3867"/>
        <v>9</v>
      </c>
      <c r="BS190" t="str">
        <f t="shared" si="3868"/>
        <v>Dim9</v>
      </c>
    </row>
    <row r="191" spans="1:71">
      <c r="A191" t="s">
        <v>201</v>
      </c>
      <c r="B191" t="s">
        <v>200</v>
      </c>
      <c r="C191" s="13" t="s">
        <v>425</v>
      </c>
      <c r="E191">
        <v>0</v>
      </c>
      <c r="F191">
        <v>-2</v>
      </c>
      <c r="G191" t="s">
        <v>175</v>
      </c>
      <c r="H191" t="s">
        <v>175</v>
      </c>
      <c r="I191" t="s">
        <v>175</v>
      </c>
      <c r="J191" t="s">
        <v>175</v>
      </c>
      <c r="K191" t="s">
        <v>175</v>
      </c>
      <c r="L191" t="s">
        <v>175</v>
      </c>
      <c r="M191" t="s">
        <v>175</v>
      </c>
      <c r="N191" t="s">
        <v>175</v>
      </c>
      <c r="O191" t="s">
        <v>175</v>
      </c>
      <c r="P191" t="s">
        <v>175</v>
      </c>
      <c r="Q191" t="s">
        <v>175</v>
      </c>
      <c r="R191" t="s">
        <v>175</v>
      </c>
      <c r="S191" t="s">
        <v>175</v>
      </c>
      <c r="T191" t="s">
        <v>175</v>
      </c>
      <c r="U191" s="50" t="s">
        <v>175</v>
      </c>
      <c r="V191" t="s">
        <v>175</v>
      </c>
      <c r="W191" t="s">
        <v>175</v>
      </c>
      <c r="X191" t="s">
        <v>175</v>
      </c>
      <c r="Y191" t="s">
        <v>175</v>
      </c>
      <c r="Z191" t="s">
        <v>175</v>
      </c>
      <c r="AA191" t="s">
        <v>175</v>
      </c>
      <c r="AB191" t="s">
        <v>175</v>
      </c>
      <c r="AC191" t="s">
        <v>175</v>
      </c>
      <c r="AD191" t="s">
        <v>175</v>
      </c>
      <c r="AE191" t="s">
        <v>175</v>
      </c>
      <c r="AF191" t="s">
        <v>175</v>
      </c>
      <c r="AG191" t="s">
        <v>175</v>
      </c>
      <c r="AH191" t="s">
        <v>175</v>
      </c>
      <c r="AI191" t="s">
        <v>175</v>
      </c>
      <c r="AJ191" t="s">
        <v>175</v>
      </c>
      <c r="AK191" s="50" t="s">
        <v>175</v>
      </c>
      <c r="AL191" t="s">
        <v>175</v>
      </c>
      <c r="AM191" t="s">
        <v>175</v>
      </c>
      <c r="AN191" t="s">
        <v>175</v>
      </c>
      <c r="AO191" t="s">
        <v>175</v>
      </c>
      <c r="AP191" t="s">
        <v>175</v>
      </c>
      <c r="AQ191" t="s">
        <v>175</v>
      </c>
      <c r="AR191" t="s">
        <v>175</v>
      </c>
      <c r="AS191" t="s">
        <v>175</v>
      </c>
      <c r="AT191" t="s">
        <v>175</v>
      </c>
      <c r="AU191" t="s">
        <v>175</v>
      </c>
      <c r="AV191" t="s">
        <v>175</v>
      </c>
      <c r="AW191" t="s">
        <v>175</v>
      </c>
      <c r="AX191" t="s">
        <v>175</v>
      </c>
      <c r="AY191" t="s">
        <v>175</v>
      </c>
      <c r="AZ191" t="s">
        <v>175</v>
      </c>
      <c r="BA191" s="50" t="s">
        <v>175</v>
      </c>
      <c r="BB191" t="s">
        <v>175</v>
      </c>
      <c r="BC191" t="s">
        <v>175</v>
      </c>
      <c r="BD191" t="s">
        <v>175</v>
      </c>
      <c r="BE191" t="s">
        <v>175</v>
      </c>
      <c r="BF191" t="s">
        <v>175</v>
      </c>
      <c r="BG191" t="s">
        <v>175</v>
      </c>
      <c r="BH191" t="s">
        <v>175</v>
      </c>
      <c r="BI191" t="s">
        <v>175</v>
      </c>
      <c r="BJ191" t="s">
        <v>175</v>
      </c>
      <c r="BK191" t="s">
        <v>175</v>
      </c>
      <c r="BL191" t="s">
        <v>175</v>
      </c>
      <c r="BM191" t="s">
        <v>175</v>
      </c>
      <c r="BN191" t="s">
        <v>175</v>
      </c>
      <c r="BO191" t="s">
        <v>175</v>
      </c>
      <c r="BP191" t="s">
        <v>175</v>
      </c>
      <c r="BQ191" s="50" t="str">
        <f>CONCATENATE(C191&amp;" "&amp;BR191&amp;"n ",E191,F191,G191,H191,I191,J191,K191,L191,M191,N191,O191,P191,Q191,R191)</f>
        <v>Dim Terc down 2n 0-2 2n 0-2xxxxxxxxxxxx</v>
      </c>
      <c r="BR191">
        <f t="shared" si="3867"/>
        <v>2</v>
      </c>
      <c r="BS191" t="str">
        <f t="shared" si="3868"/>
        <v>Dim2</v>
      </c>
    </row>
    <row r="192" spans="1:71">
      <c r="A192" t="s">
        <v>202</v>
      </c>
      <c r="B192" t="s">
        <v>200</v>
      </c>
      <c r="C192" s="13" t="s">
        <v>426</v>
      </c>
      <c r="E192">
        <v>0</v>
      </c>
      <c r="F192">
        <v>-1</v>
      </c>
      <c r="G192">
        <v>-2</v>
      </c>
      <c r="H192" t="s">
        <v>175</v>
      </c>
      <c r="I192" t="s">
        <v>175</v>
      </c>
      <c r="J192" t="s">
        <v>175</v>
      </c>
      <c r="K192" t="s">
        <v>175</v>
      </c>
      <c r="L192" t="s">
        <v>175</v>
      </c>
      <c r="M192" t="s">
        <v>175</v>
      </c>
      <c r="N192" t="s">
        <v>175</v>
      </c>
      <c r="O192" t="s">
        <v>175</v>
      </c>
      <c r="P192" t="s">
        <v>175</v>
      </c>
      <c r="Q192" t="s">
        <v>175</v>
      </c>
      <c r="R192" t="s">
        <v>175</v>
      </c>
      <c r="S192" t="s">
        <v>175</v>
      </c>
      <c r="T192" t="s">
        <v>175</v>
      </c>
      <c r="U192" s="50" t="s">
        <v>175</v>
      </c>
      <c r="V192" t="s">
        <v>175</v>
      </c>
      <c r="W192" t="s">
        <v>175</v>
      </c>
      <c r="X192" t="s">
        <v>175</v>
      </c>
      <c r="Y192" t="s">
        <v>175</v>
      </c>
      <c r="Z192" t="s">
        <v>175</v>
      </c>
      <c r="AA192" t="s">
        <v>175</v>
      </c>
      <c r="AB192" t="s">
        <v>175</v>
      </c>
      <c r="AC192" t="s">
        <v>175</v>
      </c>
      <c r="AD192" t="s">
        <v>175</v>
      </c>
      <c r="AE192" t="s">
        <v>175</v>
      </c>
      <c r="AF192" t="s">
        <v>175</v>
      </c>
      <c r="AG192" t="s">
        <v>175</v>
      </c>
      <c r="AH192" t="s">
        <v>175</v>
      </c>
      <c r="AI192" t="s">
        <v>175</v>
      </c>
      <c r="AJ192" t="s">
        <v>175</v>
      </c>
      <c r="AK192" s="50" t="s">
        <v>175</v>
      </c>
      <c r="AL192" t="s">
        <v>175</v>
      </c>
      <c r="AM192" t="s">
        <v>175</v>
      </c>
      <c r="AN192" t="s">
        <v>175</v>
      </c>
      <c r="AO192" t="s">
        <v>175</v>
      </c>
      <c r="AP192" t="s">
        <v>175</v>
      </c>
      <c r="AQ192" t="s">
        <v>175</v>
      </c>
      <c r="AR192" t="s">
        <v>175</v>
      </c>
      <c r="AS192" t="s">
        <v>175</v>
      </c>
      <c r="AT192" t="s">
        <v>175</v>
      </c>
      <c r="AU192" t="s">
        <v>175</v>
      </c>
      <c r="AV192" t="s">
        <v>175</v>
      </c>
      <c r="AW192" t="s">
        <v>175</v>
      </c>
      <c r="AX192" t="s">
        <v>175</v>
      </c>
      <c r="AY192" t="s">
        <v>175</v>
      </c>
      <c r="AZ192" t="s">
        <v>175</v>
      </c>
      <c r="BA192" s="50" t="s">
        <v>175</v>
      </c>
      <c r="BB192" t="s">
        <v>175</v>
      </c>
      <c r="BC192" t="s">
        <v>175</v>
      </c>
      <c r="BD192" t="s">
        <v>175</v>
      </c>
      <c r="BE192" t="s">
        <v>175</v>
      </c>
      <c r="BF192" t="s">
        <v>175</v>
      </c>
      <c r="BG192" t="s">
        <v>175</v>
      </c>
      <c r="BH192" t="s">
        <v>175</v>
      </c>
      <c r="BI192" t="s">
        <v>175</v>
      </c>
      <c r="BJ192" t="s">
        <v>175</v>
      </c>
      <c r="BK192" t="s">
        <v>175</v>
      </c>
      <c r="BL192" t="s">
        <v>175</v>
      </c>
      <c r="BM192" t="s">
        <v>175</v>
      </c>
      <c r="BN192" t="s">
        <v>175</v>
      </c>
      <c r="BO192" t="s">
        <v>175</v>
      </c>
      <c r="BP192" t="s">
        <v>175</v>
      </c>
      <c r="BQ192" s="50" t="str">
        <f>CONCATENATE(C192&amp;" "&amp;BR192&amp;"n ",E192,F192,G192,H192,I192,J192,K192,L192,M192,N192,O192,P192,Q192,R192)</f>
        <v>Dim Terc down 3n 0-1-2 3n 0-1-2xxxxxxxxxxx</v>
      </c>
      <c r="BR192">
        <f t="shared" si="3867"/>
        <v>3</v>
      </c>
      <c r="BS192" t="str">
        <f t="shared" si="3868"/>
        <v>Dim3</v>
      </c>
    </row>
    <row r="193" spans="1:71">
      <c r="A193" t="s">
        <v>203</v>
      </c>
      <c r="B193" t="s">
        <v>200</v>
      </c>
      <c r="C193" s="13" t="s">
        <v>427</v>
      </c>
      <c r="E193">
        <v>0</v>
      </c>
      <c r="F193">
        <v>-1</v>
      </c>
      <c r="G193">
        <v>-3</v>
      </c>
      <c r="H193">
        <v>-2</v>
      </c>
      <c r="I193" t="s">
        <v>175</v>
      </c>
      <c r="J193" t="s">
        <v>175</v>
      </c>
      <c r="K193" t="s">
        <v>175</v>
      </c>
      <c r="L193" t="s">
        <v>175</v>
      </c>
      <c r="M193" t="s">
        <v>175</v>
      </c>
      <c r="N193" t="s">
        <v>175</v>
      </c>
      <c r="O193" t="s">
        <v>175</v>
      </c>
      <c r="P193" t="s">
        <v>175</v>
      </c>
      <c r="Q193" t="s">
        <v>175</v>
      </c>
      <c r="R193" t="s">
        <v>175</v>
      </c>
      <c r="S193" t="s">
        <v>175</v>
      </c>
      <c r="T193" t="s">
        <v>175</v>
      </c>
      <c r="U193" s="50" t="s">
        <v>175</v>
      </c>
      <c r="V193" t="s">
        <v>175</v>
      </c>
      <c r="W193" t="s">
        <v>175</v>
      </c>
      <c r="X193" t="s">
        <v>175</v>
      </c>
      <c r="Y193" t="s">
        <v>175</v>
      </c>
      <c r="Z193" t="s">
        <v>175</v>
      </c>
      <c r="AA193" t="s">
        <v>175</v>
      </c>
      <c r="AB193" t="s">
        <v>175</v>
      </c>
      <c r="AC193" t="s">
        <v>175</v>
      </c>
      <c r="AD193" t="s">
        <v>175</v>
      </c>
      <c r="AE193" t="s">
        <v>175</v>
      </c>
      <c r="AF193" t="s">
        <v>175</v>
      </c>
      <c r="AG193" t="s">
        <v>175</v>
      </c>
      <c r="AH193" t="s">
        <v>175</v>
      </c>
      <c r="AI193" t="s">
        <v>175</v>
      </c>
      <c r="AJ193" t="s">
        <v>175</v>
      </c>
      <c r="AK193" s="50" t="s">
        <v>175</v>
      </c>
      <c r="AL193" t="s">
        <v>175</v>
      </c>
      <c r="AM193" t="s">
        <v>175</v>
      </c>
      <c r="AN193" t="s">
        <v>175</v>
      </c>
      <c r="AO193" t="s">
        <v>175</v>
      </c>
      <c r="AP193" t="s">
        <v>175</v>
      </c>
      <c r="AQ193" t="s">
        <v>175</v>
      </c>
      <c r="AR193" t="s">
        <v>175</v>
      </c>
      <c r="AS193" t="s">
        <v>175</v>
      </c>
      <c r="AT193" t="s">
        <v>175</v>
      </c>
      <c r="AU193" t="s">
        <v>175</v>
      </c>
      <c r="AV193" t="s">
        <v>175</v>
      </c>
      <c r="AW193" t="s">
        <v>175</v>
      </c>
      <c r="AX193" t="s">
        <v>175</v>
      </c>
      <c r="AY193" t="s">
        <v>175</v>
      </c>
      <c r="AZ193" t="s">
        <v>175</v>
      </c>
      <c r="BA193" s="50" t="s">
        <v>175</v>
      </c>
      <c r="BB193" t="s">
        <v>175</v>
      </c>
      <c r="BC193" t="s">
        <v>175</v>
      </c>
      <c r="BD193" t="s">
        <v>175</v>
      </c>
      <c r="BE193" t="s">
        <v>175</v>
      </c>
      <c r="BF193" t="s">
        <v>175</v>
      </c>
      <c r="BG193" t="s">
        <v>175</v>
      </c>
      <c r="BH193" t="s">
        <v>175</v>
      </c>
      <c r="BI193" t="s">
        <v>175</v>
      </c>
      <c r="BJ193" t="s">
        <v>175</v>
      </c>
      <c r="BK193" t="s">
        <v>175</v>
      </c>
      <c r="BL193" t="s">
        <v>175</v>
      </c>
      <c r="BM193" t="s">
        <v>175</v>
      </c>
      <c r="BN193" t="s">
        <v>175</v>
      </c>
      <c r="BO193" t="s">
        <v>175</v>
      </c>
      <c r="BP193" t="s">
        <v>175</v>
      </c>
      <c r="BQ193" s="50" t="str">
        <f>CONCATENATE(C193&amp;" "&amp;BR193&amp;"n ",E193,F193,G193,H193,I193,J193,K193,L193,M193,N193,O193,P193,Q193,R193)</f>
        <v>Dim Terc down 4n 0-1-3-2 4n 0-1-3-2xxxxxxxxxx</v>
      </c>
      <c r="BR193">
        <f t="shared" si="3867"/>
        <v>4</v>
      </c>
      <c r="BS193" t="str">
        <f t="shared" si="3868"/>
        <v>Dim4</v>
      </c>
    </row>
    <row r="194" spans="1:71">
      <c r="A194" t="s">
        <v>203</v>
      </c>
      <c r="B194" t="s">
        <v>200</v>
      </c>
      <c r="C194" s="13" t="s">
        <v>428</v>
      </c>
      <c r="E194">
        <v>0</v>
      </c>
      <c r="F194">
        <v>-3</v>
      </c>
      <c r="G194">
        <v>-1</v>
      </c>
      <c r="H194">
        <v>-2</v>
      </c>
      <c r="I194" t="s">
        <v>175</v>
      </c>
      <c r="J194" t="s">
        <v>175</v>
      </c>
      <c r="K194" t="s">
        <v>175</v>
      </c>
      <c r="L194" t="s">
        <v>175</v>
      </c>
      <c r="M194" t="s">
        <v>175</v>
      </c>
      <c r="N194" t="s">
        <v>175</v>
      </c>
      <c r="O194" t="s">
        <v>175</v>
      </c>
      <c r="P194" t="s">
        <v>175</v>
      </c>
      <c r="Q194" t="s">
        <v>175</v>
      </c>
      <c r="R194" t="s">
        <v>175</v>
      </c>
      <c r="S194" t="s">
        <v>175</v>
      </c>
      <c r="T194" t="s">
        <v>175</v>
      </c>
      <c r="U194" s="50" t="s">
        <v>175</v>
      </c>
      <c r="V194" t="s">
        <v>175</v>
      </c>
      <c r="W194" t="s">
        <v>175</v>
      </c>
      <c r="X194" t="s">
        <v>175</v>
      </c>
      <c r="Y194" t="s">
        <v>175</v>
      </c>
      <c r="Z194" t="s">
        <v>175</v>
      </c>
      <c r="AA194" t="s">
        <v>175</v>
      </c>
      <c r="AB194" t="s">
        <v>175</v>
      </c>
      <c r="AC194" t="s">
        <v>175</v>
      </c>
      <c r="AD194" t="s">
        <v>175</v>
      </c>
      <c r="AE194" t="s">
        <v>175</v>
      </c>
      <c r="AF194" t="s">
        <v>175</v>
      </c>
      <c r="AG194" t="s">
        <v>175</v>
      </c>
      <c r="AH194" t="s">
        <v>175</v>
      </c>
      <c r="AI194" t="s">
        <v>175</v>
      </c>
      <c r="AJ194" t="s">
        <v>175</v>
      </c>
      <c r="AK194" s="50" t="s">
        <v>175</v>
      </c>
      <c r="AL194" t="s">
        <v>175</v>
      </c>
      <c r="AM194" t="s">
        <v>175</v>
      </c>
      <c r="AN194" t="s">
        <v>175</v>
      </c>
      <c r="AO194" t="s">
        <v>175</v>
      </c>
      <c r="AP194" t="s">
        <v>175</v>
      </c>
      <c r="AQ194" t="s">
        <v>175</v>
      </c>
      <c r="AR194" t="s">
        <v>175</v>
      </c>
      <c r="AS194" t="s">
        <v>175</v>
      </c>
      <c r="AT194" t="s">
        <v>175</v>
      </c>
      <c r="AU194" t="s">
        <v>175</v>
      </c>
      <c r="AV194" t="s">
        <v>175</v>
      </c>
      <c r="AW194" t="s">
        <v>175</v>
      </c>
      <c r="AX194" t="s">
        <v>175</v>
      </c>
      <c r="AY194" t="s">
        <v>175</v>
      </c>
      <c r="AZ194" t="s">
        <v>175</v>
      </c>
      <c r="BA194" s="50" t="s">
        <v>175</v>
      </c>
      <c r="BB194" t="s">
        <v>175</v>
      </c>
      <c r="BC194" t="s">
        <v>175</v>
      </c>
      <c r="BD194" t="s">
        <v>175</v>
      </c>
      <c r="BE194" t="s">
        <v>175</v>
      </c>
      <c r="BF194" t="s">
        <v>175</v>
      </c>
      <c r="BG194" t="s">
        <v>175</v>
      </c>
      <c r="BH194" t="s">
        <v>175</v>
      </c>
      <c r="BI194" t="s">
        <v>175</v>
      </c>
      <c r="BJ194" t="s">
        <v>175</v>
      </c>
      <c r="BK194" t="s">
        <v>175</v>
      </c>
      <c r="BL194" t="s">
        <v>175</v>
      </c>
      <c r="BM194" t="s">
        <v>175</v>
      </c>
      <c r="BN194" t="s">
        <v>175</v>
      </c>
      <c r="BO194" t="s">
        <v>175</v>
      </c>
      <c r="BP194" t="s">
        <v>175</v>
      </c>
      <c r="BQ194" s="50" t="str">
        <f>CONCATENATE(C194&amp;" "&amp;BR194&amp;"n ",E194,F194,G194,H194,I194,J194,K194,L194,M194,N194,O194,P194,Q194,R194)</f>
        <v>Dim Terc down 4n 0-3-1-2 4n 0-3-1-2xxxxxxxxxx</v>
      </c>
      <c r="BR194">
        <f t="shared" si="3867"/>
        <v>4</v>
      </c>
      <c r="BS194" t="str">
        <f t="shared" si="3868"/>
        <v>Dim4</v>
      </c>
    </row>
    <row r="195" spans="1:71">
      <c r="A195" t="s">
        <v>205</v>
      </c>
      <c r="B195" t="s">
        <v>200</v>
      </c>
      <c r="C195" s="13" t="s">
        <v>429</v>
      </c>
      <c r="E195">
        <v>0</v>
      </c>
      <c r="F195">
        <v>-1</v>
      </c>
      <c r="G195">
        <v>-2</v>
      </c>
      <c r="H195">
        <v>-3</v>
      </c>
      <c r="I195">
        <v>-2</v>
      </c>
      <c r="J195" t="s">
        <v>175</v>
      </c>
      <c r="K195" t="s">
        <v>175</v>
      </c>
      <c r="L195" t="s">
        <v>175</v>
      </c>
      <c r="M195" t="s">
        <v>175</v>
      </c>
      <c r="N195" t="s">
        <v>175</v>
      </c>
      <c r="O195" t="s">
        <v>175</v>
      </c>
      <c r="P195" t="s">
        <v>175</v>
      </c>
      <c r="Q195" t="s">
        <v>175</v>
      </c>
      <c r="R195" t="s">
        <v>175</v>
      </c>
      <c r="S195" t="s">
        <v>175</v>
      </c>
      <c r="T195" t="s">
        <v>175</v>
      </c>
      <c r="U195" s="50" t="s">
        <v>175</v>
      </c>
      <c r="V195" t="s">
        <v>175</v>
      </c>
      <c r="W195" t="s">
        <v>175</v>
      </c>
      <c r="X195" t="s">
        <v>175</v>
      </c>
      <c r="Y195" t="s">
        <v>175</v>
      </c>
      <c r="Z195" t="s">
        <v>175</v>
      </c>
      <c r="AA195" t="s">
        <v>175</v>
      </c>
      <c r="AB195" t="s">
        <v>175</v>
      </c>
      <c r="AC195" t="s">
        <v>175</v>
      </c>
      <c r="AD195" t="s">
        <v>175</v>
      </c>
      <c r="AE195" t="s">
        <v>175</v>
      </c>
      <c r="AF195" t="s">
        <v>175</v>
      </c>
      <c r="AG195" t="s">
        <v>175</v>
      </c>
      <c r="AH195" t="s">
        <v>175</v>
      </c>
      <c r="AI195" t="s">
        <v>175</v>
      </c>
      <c r="AJ195" t="s">
        <v>175</v>
      </c>
      <c r="AK195" s="50" t="s">
        <v>175</v>
      </c>
      <c r="AL195" t="s">
        <v>175</v>
      </c>
      <c r="AM195" t="s">
        <v>175</v>
      </c>
      <c r="AN195" t="s">
        <v>175</v>
      </c>
      <c r="AO195" t="s">
        <v>175</v>
      </c>
      <c r="AP195" t="s">
        <v>175</v>
      </c>
      <c r="AQ195" t="s">
        <v>175</v>
      </c>
      <c r="AR195" t="s">
        <v>175</v>
      </c>
      <c r="AS195" t="s">
        <v>175</v>
      </c>
      <c r="AT195" t="s">
        <v>175</v>
      </c>
      <c r="AU195" t="s">
        <v>175</v>
      </c>
      <c r="AV195" t="s">
        <v>175</v>
      </c>
      <c r="AW195" t="s">
        <v>175</v>
      </c>
      <c r="AX195" t="s">
        <v>175</v>
      </c>
      <c r="AY195" t="s">
        <v>175</v>
      </c>
      <c r="AZ195" t="s">
        <v>175</v>
      </c>
      <c r="BA195" s="50" t="s">
        <v>175</v>
      </c>
      <c r="BB195" t="s">
        <v>175</v>
      </c>
      <c r="BC195" t="s">
        <v>175</v>
      </c>
      <c r="BD195" t="s">
        <v>175</v>
      </c>
      <c r="BE195" t="s">
        <v>175</v>
      </c>
      <c r="BF195" t="s">
        <v>175</v>
      </c>
      <c r="BG195" t="s">
        <v>175</v>
      </c>
      <c r="BH195" t="s">
        <v>175</v>
      </c>
      <c r="BI195" t="s">
        <v>175</v>
      </c>
      <c r="BJ195" t="s">
        <v>175</v>
      </c>
      <c r="BK195" t="s">
        <v>175</v>
      </c>
      <c r="BL195" t="s">
        <v>175</v>
      </c>
      <c r="BM195" t="s">
        <v>175</v>
      </c>
      <c r="BN195" t="s">
        <v>175</v>
      </c>
      <c r="BO195" t="s">
        <v>175</v>
      </c>
      <c r="BP195" t="s">
        <v>175</v>
      </c>
      <c r="BQ195" s="50" t="str">
        <f>CONCATENATE(C195&amp;" "&amp;BR195&amp;"n ",E195,F195,G195,H195,I195,J195,K195,L195,M195,N195,O195,P195,Q195,R195)</f>
        <v>Dim Terc down 5n 0-1-2-3-2 5n 0-1-2-3-2xxxxxxxxx</v>
      </c>
      <c r="BR195">
        <f t="shared" si="3867"/>
        <v>5</v>
      </c>
      <c r="BS195" t="str">
        <f t="shared" si="3868"/>
        <v>Dim5</v>
      </c>
    </row>
    <row r="196" spans="1:71">
      <c r="A196" t="s">
        <v>205</v>
      </c>
      <c r="B196" t="s">
        <v>200</v>
      </c>
      <c r="C196" s="13" t="s">
        <v>430</v>
      </c>
      <c r="E196">
        <v>0</v>
      </c>
      <c r="F196">
        <v>-1</v>
      </c>
      <c r="G196">
        <v>-2</v>
      </c>
      <c r="H196">
        <v>-1</v>
      </c>
      <c r="I196">
        <v>-2</v>
      </c>
      <c r="J196" t="s">
        <v>175</v>
      </c>
      <c r="K196" t="s">
        <v>175</v>
      </c>
      <c r="L196" t="s">
        <v>175</v>
      </c>
      <c r="M196" t="s">
        <v>175</v>
      </c>
      <c r="N196" t="s">
        <v>175</v>
      </c>
      <c r="O196" t="s">
        <v>175</v>
      </c>
      <c r="P196" t="s">
        <v>175</v>
      </c>
      <c r="Q196" t="s">
        <v>175</v>
      </c>
      <c r="R196" t="s">
        <v>175</v>
      </c>
      <c r="S196" t="s">
        <v>175</v>
      </c>
      <c r="T196" t="s">
        <v>175</v>
      </c>
      <c r="U196" s="50" t="s">
        <v>175</v>
      </c>
      <c r="V196" t="s">
        <v>175</v>
      </c>
      <c r="W196" t="s">
        <v>175</v>
      </c>
      <c r="X196" t="s">
        <v>175</v>
      </c>
      <c r="Y196" t="s">
        <v>175</v>
      </c>
      <c r="Z196" t="s">
        <v>175</v>
      </c>
      <c r="AA196" t="s">
        <v>175</v>
      </c>
      <c r="AB196" t="s">
        <v>175</v>
      </c>
      <c r="AC196" t="s">
        <v>175</v>
      </c>
      <c r="AD196" t="s">
        <v>175</v>
      </c>
      <c r="AE196" t="s">
        <v>175</v>
      </c>
      <c r="AF196" t="s">
        <v>175</v>
      </c>
      <c r="AG196" t="s">
        <v>175</v>
      </c>
      <c r="AH196" t="s">
        <v>175</v>
      </c>
      <c r="AI196" t="s">
        <v>175</v>
      </c>
      <c r="AJ196" t="s">
        <v>175</v>
      </c>
      <c r="AK196" s="50" t="s">
        <v>175</v>
      </c>
      <c r="AL196" t="s">
        <v>175</v>
      </c>
      <c r="AM196" t="s">
        <v>175</v>
      </c>
      <c r="AN196" t="s">
        <v>175</v>
      </c>
      <c r="AO196" t="s">
        <v>175</v>
      </c>
      <c r="AP196" t="s">
        <v>175</v>
      </c>
      <c r="AQ196" t="s">
        <v>175</v>
      </c>
      <c r="AR196" t="s">
        <v>175</v>
      </c>
      <c r="AS196" t="s">
        <v>175</v>
      </c>
      <c r="AT196" t="s">
        <v>175</v>
      </c>
      <c r="AU196" t="s">
        <v>175</v>
      </c>
      <c r="AV196" t="s">
        <v>175</v>
      </c>
      <c r="AW196" t="s">
        <v>175</v>
      </c>
      <c r="AX196" t="s">
        <v>175</v>
      </c>
      <c r="AY196" t="s">
        <v>175</v>
      </c>
      <c r="AZ196" t="s">
        <v>175</v>
      </c>
      <c r="BA196" s="50" t="s">
        <v>175</v>
      </c>
      <c r="BB196" t="s">
        <v>175</v>
      </c>
      <c r="BC196" t="s">
        <v>175</v>
      </c>
      <c r="BD196" t="s">
        <v>175</v>
      </c>
      <c r="BE196" t="s">
        <v>175</v>
      </c>
      <c r="BF196" t="s">
        <v>175</v>
      </c>
      <c r="BG196" t="s">
        <v>175</v>
      </c>
      <c r="BH196" t="s">
        <v>175</v>
      </c>
      <c r="BI196" t="s">
        <v>175</v>
      </c>
      <c r="BJ196" t="s">
        <v>175</v>
      </c>
      <c r="BK196" t="s">
        <v>175</v>
      </c>
      <c r="BL196" t="s">
        <v>175</v>
      </c>
      <c r="BM196" t="s">
        <v>175</v>
      </c>
      <c r="BN196" t="s">
        <v>175</v>
      </c>
      <c r="BO196" t="s">
        <v>175</v>
      </c>
      <c r="BP196" t="s">
        <v>175</v>
      </c>
      <c r="BQ196" s="50" t="str">
        <f>CONCATENATE(C196&amp;" "&amp;BR196&amp;"n ",E196,F196,G196,H196,I196,J196,K196,L196,M196,N196,O196,P196,Q196,R196)</f>
        <v>Dim Terc down 5n 0-1-2-1-2 5n 0-1-2-1-2xxxxxxxxx</v>
      </c>
      <c r="BR196">
        <f t="shared" si="3867"/>
        <v>5</v>
      </c>
      <c r="BS196" t="str">
        <f t="shared" si="3868"/>
        <v>Dim5</v>
      </c>
    </row>
    <row r="197" spans="1:71">
      <c r="A197" t="s">
        <v>205</v>
      </c>
      <c r="B197" t="s">
        <v>200</v>
      </c>
      <c r="C197" s="13" t="s">
        <v>431</v>
      </c>
      <c r="E197">
        <v>0</v>
      </c>
      <c r="F197">
        <v>1</v>
      </c>
      <c r="G197">
        <v>0</v>
      </c>
      <c r="H197">
        <v>-1</v>
      </c>
      <c r="I197">
        <v>-2</v>
      </c>
      <c r="J197" t="s">
        <v>175</v>
      </c>
      <c r="K197" t="s">
        <v>175</v>
      </c>
      <c r="L197" t="s">
        <v>175</v>
      </c>
      <c r="M197" t="s">
        <v>175</v>
      </c>
      <c r="N197" t="s">
        <v>175</v>
      </c>
      <c r="O197" t="s">
        <v>175</v>
      </c>
      <c r="P197" t="s">
        <v>175</v>
      </c>
      <c r="Q197" t="s">
        <v>175</v>
      </c>
      <c r="R197" t="s">
        <v>175</v>
      </c>
      <c r="S197" t="s">
        <v>175</v>
      </c>
      <c r="T197" t="s">
        <v>175</v>
      </c>
      <c r="U197" s="50" t="s">
        <v>175</v>
      </c>
      <c r="V197" t="s">
        <v>175</v>
      </c>
      <c r="W197" t="s">
        <v>175</v>
      </c>
      <c r="X197" t="s">
        <v>175</v>
      </c>
      <c r="Y197" t="s">
        <v>175</v>
      </c>
      <c r="Z197" t="s">
        <v>175</v>
      </c>
      <c r="AA197" t="s">
        <v>175</v>
      </c>
      <c r="AB197" t="s">
        <v>175</v>
      </c>
      <c r="AC197" t="s">
        <v>175</v>
      </c>
      <c r="AD197" t="s">
        <v>175</v>
      </c>
      <c r="AE197" t="s">
        <v>175</v>
      </c>
      <c r="AF197" t="s">
        <v>175</v>
      </c>
      <c r="AG197" t="s">
        <v>175</v>
      </c>
      <c r="AH197" t="s">
        <v>175</v>
      </c>
      <c r="AI197" t="s">
        <v>175</v>
      </c>
      <c r="AJ197" t="s">
        <v>175</v>
      </c>
      <c r="AK197" s="50" t="s">
        <v>175</v>
      </c>
      <c r="AL197" t="s">
        <v>175</v>
      </c>
      <c r="AM197" t="s">
        <v>175</v>
      </c>
      <c r="AN197" t="s">
        <v>175</v>
      </c>
      <c r="AO197" t="s">
        <v>175</v>
      </c>
      <c r="AP197" t="s">
        <v>175</v>
      </c>
      <c r="AQ197" t="s">
        <v>175</v>
      </c>
      <c r="AR197" t="s">
        <v>175</v>
      </c>
      <c r="AS197" t="s">
        <v>175</v>
      </c>
      <c r="AT197" t="s">
        <v>175</v>
      </c>
      <c r="AU197" t="s">
        <v>175</v>
      </c>
      <c r="AV197" t="s">
        <v>175</v>
      </c>
      <c r="AW197" t="s">
        <v>175</v>
      </c>
      <c r="AX197" t="s">
        <v>175</v>
      </c>
      <c r="AY197" t="s">
        <v>175</v>
      </c>
      <c r="AZ197" t="s">
        <v>175</v>
      </c>
      <c r="BA197" s="50" t="s">
        <v>175</v>
      </c>
      <c r="BB197" t="s">
        <v>175</v>
      </c>
      <c r="BC197" t="s">
        <v>175</v>
      </c>
      <c r="BD197" t="s">
        <v>175</v>
      </c>
      <c r="BE197" t="s">
        <v>175</v>
      </c>
      <c r="BF197" t="s">
        <v>175</v>
      </c>
      <c r="BG197" t="s">
        <v>175</v>
      </c>
      <c r="BH197" t="s">
        <v>175</v>
      </c>
      <c r="BI197" t="s">
        <v>175</v>
      </c>
      <c r="BJ197" t="s">
        <v>175</v>
      </c>
      <c r="BK197" t="s">
        <v>175</v>
      </c>
      <c r="BL197" t="s">
        <v>175</v>
      </c>
      <c r="BM197" t="s">
        <v>175</v>
      </c>
      <c r="BN197" t="s">
        <v>175</v>
      </c>
      <c r="BO197" t="s">
        <v>175</v>
      </c>
      <c r="BP197" t="s">
        <v>175</v>
      </c>
      <c r="BQ197" s="50" t="str">
        <f>CONCATENATE(C197&amp;" "&amp;BR197&amp;"n ",E197,F197,G197,H197,I197,J197,K197,L197,M197,N197,O197,P197,Q197,R197)</f>
        <v>Dim Terc down 5n 010-1-2 5n 010-1-2xxxxxxxxx</v>
      </c>
      <c r="BR197">
        <f t="shared" si="3867"/>
        <v>5</v>
      </c>
      <c r="BS197" t="str">
        <f t="shared" si="3868"/>
        <v>Dim5</v>
      </c>
    </row>
    <row r="198" spans="1:71">
      <c r="A198" t="s">
        <v>206</v>
      </c>
      <c r="B198" t="s">
        <v>200</v>
      </c>
      <c r="C198" s="13" t="s">
        <v>432</v>
      </c>
      <c r="E198">
        <v>0</v>
      </c>
      <c r="F198">
        <v>-1</v>
      </c>
      <c r="G198">
        <v>-3</v>
      </c>
      <c r="H198">
        <v>-2</v>
      </c>
      <c r="I198">
        <v>-1</v>
      </c>
      <c r="J198">
        <v>-2</v>
      </c>
      <c r="K198" t="s">
        <v>175</v>
      </c>
      <c r="L198" t="s">
        <v>175</v>
      </c>
      <c r="M198" t="s">
        <v>175</v>
      </c>
      <c r="N198" t="s">
        <v>175</v>
      </c>
      <c r="O198" t="s">
        <v>175</v>
      </c>
      <c r="P198" t="s">
        <v>175</v>
      </c>
      <c r="Q198" t="s">
        <v>175</v>
      </c>
      <c r="R198" t="s">
        <v>175</v>
      </c>
      <c r="S198" t="s">
        <v>175</v>
      </c>
      <c r="T198" t="s">
        <v>175</v>
      </c>
      <c r="U198" s="50" t="s">
        <v>175</v>
      </c>
      <c r="V198" t="s">
        <v>175</v>
      </c>
      <c r="W198" t="s">
        <v>175</v>
      </c>
      <c r="X198" t="s">
        <v>175</v>
      </c>
      <c r="Y198" t="s">
        <v>175</v>
      </c>
      <c r="Z198" t="s">
        <v>175</v>
      </c>
      <c r="AA198" t="s">
        <v>175</v>
      </c>
      <c r="AB198" t="s">
        <v>175</v>
      </c>
      <c r="AC198" t="s">
        <v>175</v>
      </c>
      <c r="AD198" t="s">
        <v>175</v>
      </c>
      <c r="AE198" t="s">
        <v>175</v>
      </c>
      <c r="AF198" t="s">
        <v>175</v>
      </c>
      <c r="AG198" t="s">
        <v>175</v>
      </c>
      <c r="AH198" t="s">
        <v>175</v>
      </c>
      <c r="AI198" t="s">
        <v>175</v>
      </c>
      <c r="AJ198" t="s">
        <v>175</v>
      </c>
      <c r="AK198" s="50" t="s">
        <v>175</v>
      </c>
      <c r="AL198" t="s">
        <v>175</v>
      </c>
      <c r="AM198" t="s">
        <v>175</v>
      </c>
      <c r="AN198" t="s">
        <v>175</v>
      </c>
      <c r="AO198" t="s">
        <v>175</v>
      </c>
      <c r="AP198" t="s">
        <v>175</v>
      </c>
      <c r="AQ198" t="s">
        <v>175</v>
      </c>
      <c r="AR198" t="s">
        <v>175</v>
      </c>
      <c r="AS198" t="s">
        <v>175</v>
      </c>
      <c r="AT198" t="s">
        <v>175</v>
      </c>
      <c r="AU198" t="s">
        <v>175</v>
      </c>
      <c r="AV198" t="s">
        <v>175</v>
      </c>
      <c r="AW198" t="s">
        <v>175</v>
      </c>
      <c r="AX198" t="s">
        <v>175</v>
      </c>
      <c r="AY198" t="s">
        <v>175</v>
      </c>
      <c r="AZ198" t="s">
        <v>175</v>
      </c>
      <c r="BA198" s="50" t="s">
        <v>175</v>
      </c>
      <c r="BB198" t="s">
        <v>175</v>
      </c>
      <c r="BC198" t="s">
        <v>175</v>
      </c>
      <c r="BD198" t="s">
        <v>175</v>
      </c>
      <c r="BE198" t="s">
        <v>175</v>
      </c>
      <c r="BF198" t="s">
        <v>175</v>
      </c>
      <c r="BG198" t="s">
        <v>175</v>
      </c>
      <c r="BH198" t="s">
        <v>175</v>
      </c>
      <c r="BI198" t="s">
        <v>175</v>
      </c>
      <c r="BJ198" t="s">
        <v>175</v>
      </c>
      <c r="BK198" t="s">
        <v>175</v>
      </c>
      <c r="BL198" t="s">
        <v>175</v>
      </c>
      <c r="BM198" t="s">
        <v>175</v>
      </c>
      <c r="BN198" t="s">
        <v>175</v>
      </c>
      <c r="BO198" t="s">
        <v>175</v>
      </c>
      <c r="BP198" t="s">
        <v>175</v>
      </c>
      <c r="BQ198" s="50" t="str">
        <f>CONCATENATE(C198&amp;" "&amp;BR198&amp;"n ",E198,F198,G198,H198,I198,J198,K198,L198,M198,N198,O198,P198,Q198,R198)</f>
        <v>Dim Terc down 6n 0-1-3-2-1-2 6n 0-1-3-2-1-2xxxxxxxx</v>
      </c>
      <c r="BR198">
        <f t="shared" si="3867"/>
        <v>6</v>
      </c>
      <c r="BS198" t="str">
        <f t="shared" si="3868"/>
        <v>Dim6</v>
      </c>
    </row>
    <row r="199" spans="1:71">
      <c r="A199" t="s">
        <v>206</v>
      </c>
      <c r="B199" t="s">
        <v>200</v>
      </c>
      <c r="C199" s="13" t="s">
        <v>433</v>
      </c>
      <c r="E199">
        <v>0</v>
      </c>
      <c r="F199">
        <v>2</v>
      </c>
      <c r="G199">
        <v>1</v>
      </c>
      <c r="H199">
        <v>0</v>
      </c>
      <c r="I199">
        <v>-1</v>
      </c>
      <c r="J199">
        <v>-2</v>
      </c>
      <c r="K199" t="s">
        <v>175</v>
      </c>
      <c r="L199" t="s">
        <v>175</v>
      </c>
      <c r="M199" t="s">
        <v>175</v>
      </c>
      <c r="N199" t="s">
        <v>175</v>
      </c>
      <c r="O199" t="s">
        <v>175</v>
      </c>
      <c r="P199" t="s">
        <v>175</v>
      </c>
      <c r="Q199" t="s">
        <v>175</v>
      </c>
      <c r="R199" t="s">
        <v>175</v>
      </c>
      <c r="S199" t="s">
        <v>175</v>
      </c>
      <c r="T199" t="s">
        <v>175</v>
      </c>
      <c r="U199" s="50" t="s">
        <v>175</v>
      </c>
      <c r="V199" t="s">
        <v>175</v>
      </c>
      <c r="W199" t="s">
        <v>175</v>
      </c>
      <c r="X199" t="s">
        <v>175</v>
      </c>
      <c r="Y199" t="s">
        <v>175</v>
      </c>
      <c r="Z199" t="s">
        <v>175</v>
      </c>
      <c r="AA199" t="s">
        <v>175</v>
      </c>
      <c r="AB199" t="s">
        <v>175</v>
      </c>
      <c r="AC199" t="s">
        <v>175</v>
      </c>
      <c r="AD199" t="s">
        <v>175</v>
      </c>
      <c r="AE199" t="s">
        <v>175</v>
      </c>
      <c r="AF199" t="s">
        <v>175</v>
      </c>
      <c r="AG199" t="s">
        <v>175</v>
      </c>
      <c r="AH199" t="s">
        <v>175</v>
      </c>
      <c r="AI199" t="s">
        <v>175</v>
      </c>
      <c r="AJ199" t="s">
        <v>175</v>
      </c>
      <c r="AK199" s="50" t="s">
        <v>175</v>
      </c>
      <c r="AL199" t="s">
        <v>175</v>
      </c>
      <c r="AM199" t="s">
        <v>175</v>
      </c>
      <c r="AN199" t="s">
        <v>175</v>
      </c>
      <c r="AO199" t="s">
        <v>175</v>
      </c>
      <c r="AP199" t="s">
        <v>175</v>
      </c>
      <c r="AQ199" t="s">
        <v>175</v>
      </c>
      <c r="AR199" t="s">
        <v>175</v>
      </c>
      <c r="AS199" t="s">
        <v>175</v>
      </c>
      <c r="AT199" t="s">
        <v>175</v>
      </c>
      <c r="AU199" t="s">
        <v>175</v>
      </c>
      <c r="AV199" t="s">
        <v>175</v>
      </c>
      <c r="AW199" t="s">
        <v>175</v>
      </c>
      <c r="AX199" t="s">
        <v>175</v>
      </c>
      <c r="AY199" t="s">
        <v>175</v>
      </c>
      <c r="AZ199" t="s">
        <v>175</v>
      </c>
      <c r="BA199" s="50" t="s">
        <v>175</v>
      </c>
      <c r="BB199" t="s">
        <v>175</v>
      </c>
      <c r="BC199" t="s">
        <v>175</v>
      </c>
      <c r="BD199" t="s">
        <v>175</v>
      </c>
      <c r="BE199" t="s">
        <v>175</v>
      </c>
      <c r="BF199" t="s">
        <v>175</v>
      </c>
      <c r="BG199" t="s">
        <v>175</v>
      </c>
      <c r="BH199" t="s">
        <v>175</v>
      </c>
      <c r="BI199" t="s">
        <v>175</v>
      </c>
      <c r="BJ199" t="s">
        <v>175</v>
      </c>
      <c r="BK199" t="s">
        <v>175</v>
      </c>
      <c r="BL199" t="s">
        <v>175</v>
      </c>
      <c r="BM199" t="s">
        <v>175</v>
      </c>
      <c r="BN199" t="s">
        <v>175</v>
      </c>
      <c r="BO199" t="s">
        <v>175</v>
      </c>
      <c r="BP199" t="s">
        <v>175</v>
      </c>
      <c r="BQ199" s="50" t="str">
        <f>CONCATENATE(C199&amp;" "&amp;BR199&amp;"n ",E199,F199,G199,H199,I199,J199,K199,L199,M199,N199,O199,P199,Q199,R199)</f>
        <v>Dim Terc down 6n 0210-1-2 6n 0210-1-2xxxxxxxx</v>
      </c>
      <c r="BR199">
        <f t="shared" si="3867"/>
        <v>6</v>
      </c>
      <c r="BS199" t="str">
        <f t="shared" si="3868"/>
        <v>Dim6</v>
      </c>
    </row>
    <row r="200" spans="1:71">
      <c r="A200" t="s">
        <v>210</v>
      </c>
      <c r="B200" t="s">
        <v>200</v>
      </c>
      <c r="C200" s="13" t="s">
        <v>434</v>
      </c>
      <c r="E200">
        <v>0</v>
      </c>
      <c r="F200">
        <v>-1</v>
      </c>
      <c r="G200">
        <v>-2</v>
      </c>
      <c r="H200">
        <v>-1</v>
      </c>
      <c r="I200">
        <v>0</v>
      </c>
      <c r="J200">
        <v>-1</v>
      </c>
      <c r="K200">
        <v>-2</v>
      </c>
      <c r="L200" t="s">
        <v>175</v>
      </c>
      <c r="M200" t="s">
        <v>175</v>
      </c>
      <c r="N200" t="s">
        <v>175</v>
      </c>
      <c r="O200" t="s">
        <v>175</v>
      </c>
      <c r="P200" t="s">
        <v>175</v>
      </c>
      <c r="Q200" t="s">
        <v>175</v>
      </c>
      <c r="R200" t="s">
        <v>175</v>
      </c>
      <c r="S200" t="s">
        <v>175</v>
      </c>
      <c r="T200" t="s">
        <v>175</v>
      </c>
      <c r="U200" s="50" t="s">
        <v>175</v>
      </c>
      <c r="V200" t="s">
        <v>175</v>
      </c>
      <c r="W200" t="s">
        <v>175</v>
      </c>
      <c r="X200" t="s">
        <v>175</v>
      </c>
      <c r="Y200" t="s">
        <v>175</v>
      </c>
      <c r="Z200" t="s">
        <v>175</v>
      </c>
      <c r="AA200" t="s">
        <v>175</v>
      </c>
      <c r="AB200" t="s">
        <v>175</v>
      </c>
      <c r="AC200" t="s">
        <v>175</v>
      </c>
      <c r="AD200" t="s">
        <v>175</v>
      </c>
      <c r="AE200" t="s">
        <v>175</v>
      </c>
      <c r="AF200" t="s">
        <v>175</v>
      </c>
      <c r="AG200" t="s">
        <v>175</v>
      </c>
      <c r="AH200" t="s">
        <v>175</v>
      </c>
      <c r="AI200" t="s">
        <v>175</v>
      </c>
      <c r="AJ200" t="s">
        <v>175</v>
      </c>
      <c r="AK200" s="50" t="s">
        <v>175</v>
      </c>
      <c r="AL200" t="s">
        <v>175</v>
      </c>
      <c r="AM200" t="s">
        <v>175</v>
      </c>
      <c r="AN200" t="s">
        <v>175</v>
      </c>
      <c r="AO200" t="s">
        <v>175</v>
      </c>
      <c r="AP200" t="s">
        <v>175</v>
      </c>
      <c r="AQ200" t="s">
        <v>175</v>
      </c>
      <c r="AR200" t="s">
        <v>175</v>
      </c>
      <c r="AS200" t="s">
        <v>175</v>
      </c>
      <c r="AT200" t="s">
        <v>175</v>
      </c>
      <c r="AU200" t="s">
        <v>175</v>
      </c>
      <c r="AV200" t="s">
        <v>175</v>
      </c>
      <c r="AW200" t="s">
        <v>175</v>
      </c>
      <c r="AX200" t="s">
        <v>175</v>
      </c>
      <c r="AY200" t="s">
        <v>175</v>
      </c>
      <c r="AZ200" t="s">
        <v>175</v>
      </c>
      <c r="BA200" s="50" t="s">
        <v>175</v>
      </c>
      <c r="BB200" t="s">
        <v>175</v>
      </c>
      <c r="BC200" t="s">
        <v>175</v>
      </c>
      <c r="BD200" t="s">
        <v>175</v>
      </c>
      <c r="BE200" t="s">
        <v>175</v>
      </c>
      <c r="BF200" t="s">
        <v>175</v>
      </c>
      <c r="BG200" t="s">
        <v>175</v>
      </c>
      <c r="BH200" t="s">
        <v>175</v>
      </c>
      <c r="BI200" t="s">
        <v>175</v>
      </c>
      <c r="BJ200" t="s">
        <v>175</v>
      </c>
      <c r="BK200" t="s">
        <v>175</v>
      </c>
      <c r="BL200" t="s">
        <v>175</v>
      </c>
      <c r="BM200" t="s">
        <v>175</v>
      </c>
      <c r="BN200" t="s">
        <v>175</v>
      </c>
      <c r="BO200" t="s">
        <v>175</v>
      </c>
      <c r="BP200" t="s">
        <v>175</v>
      </c>
      <c r="BQ200" s="50" t="str">
        <f>CONCATENATE(C200&amp;" "&amp;BR200&amp;"n ",E200,F200,G200,H200,I200,J200,K200,L200,M200,N200,O200,P200,Q200,R200)</f>
        <v>Dim Terc down 7n 0-1-2-10-1-2 7n 0-1-2-10-1-2xxxxxxx</v>
      </c>
      <c r="BR200">
        <f t="shared" si="3867"/>
        <v>7</v>
      </c>
      <c r="BS200" t="str">
        <f t="shared" si="3868"/>
        <v>Dim7</v>
      </c>
    </row>
    <row r="201" spans="1:71">
      <c r="A201" t="s">
        <v>210</v>
      </c>
      <c r="B201" t="s">
        <v>200</v>
      </c>
      <c r="C201" s="13" t="s">
        <v>435</v>
      </c>
      <c r="E201">
        <v>0</v>
      </c>
      <c r="F201">
        <v>-1</v>
      </c>
      <c r="G201">
        <v>-2</v>
      </c>
      <c r="H201">
        <v>-3</v>
      </c>
      <c r="I201">
        <v>-2</v>
      </c>
      <c r="J201">
        <v>-1</v>
      </c>
      <c r="K201">
        <v>-2</v>
      </c>
      <c r="L201" t="s">
        <v>175</v>
      </c>
      <c r="M201" t="s">
        <v>175</v>
      </c>
      <c r="N201" t="s">
        <v>175</v>
      </c>
      <c r="O201" t="s">
        <v>175</v>
      </c>
      <c r="P201" t="s">
        <v>175</v>
      </c>
      <c r="Q201" t="s">
        <v>175</v>
      </c>
      <c r="R201" t="s">
        <v>175</v>
      </c>
      <c r="S201" t="s">
        <v>175</v>
      </c>
      <c r="T201" t="s">
        <v>175</v>
      </c>
      <c r="U201" s="50" t="s">
        <v>175</v>
      </c>
      <c r="V201" t="s">
        <v>175</v>
      </c>
      <c r="W201" t="s">
        <v>175</v>
      </c>
      <c r="X201" t="s">
        <v>175</v>
      </c>
      <c r="Y201" t="s">
        <v>175</v>
      </c>
      <c r="Z201" t="s">
        <v>175</v>
      </c>
      <c r="AA201" t="s">
        <v>175</v>
      </c>
      <c r="AB201" t="s">
        <v>175</v>
      </c>
      <c r="AC201" t="s">
        <v>175</v>
      </c>
      <c r="AD201" t="s">
        <v>175</v>
      </c>
      <c r="AE201" t="s">
        <v>175</v>
      </c>
      <c r="AF201" t="s">
        <v>175</v>
      </c>
      <c r="AG201" t="s">
        <v>175</v>
      </c>
      <c r="AH201" t="s">
        <v>175</v>
      </c>
      <c r="AI201" t="s">
        <v>175</v>
      </c>
      <c r="AJ201" t="s">
        <v>175</v>
      </c>
      <c r="AK201" s="50" t="s">
        <v>175</v>
      </c>
      <c r="AL201" t="s">
        <v>175</v>
      </c>
      <c r="AM201" t="s">
        <v>175</v>
      </c>
      <c r="AN201" t="s">
        <v>175</v>
      </c>
      <c r="AO201" t="s">
        <v>175</v>
      </c>
      <c r="AP201" t="s">
        <v>175</v>
      </c>
      <c r="AQ201" t="s">
        <v>175</v>
      </c>
      <c r="AR201" t="s">
        <v>175</v>
      </c>
      <c r="AS201" t="s">
        <v>175</v>
      </c>
      <c r="AT201" t="s">
        <v>175</v>
      </c>
      <c r="AU201" t="s">
        <v>175</v>
      </c>
      <c r="AV201" t="s">
        <v>175</v>
      </c>
      <c r="AW201" t="s">
        <v>175</v>
      </c>
      <c r="AX201" t="s">
        <v>175</v>
      </c>
      <c r="AY201" t="s">
        <v>175</v>
      </c>
      <c r="AZ201" t="s">
        <v>175</v>
      </c>
      <c r="BA201" s="50" t="s">
        <v>175</v>
      </c>
      <c r="BB201" t="s">
        <v>175</v>
      </c>
      <c r="BC201" t="s">
        <v>175</v>
      </c>
      <c r="BD201" t="s">
        <v>175</v>
      </c>
      <c r="BE201" t="s">
        <v>175</v>
      </c>
      <c r="BF201" t="s">
        <v>175</v>
      </c>
      <c r="BG201" t="s">
        <v>175</v>
      </c>
      <c r="BH201" t="s">
        <v>175</v>
      </c>
      <c r="BI201" t="s">
        <v>175</v>
      </c>
      <c r="BJ201" t="s">
        <v>175</v>
      </c>
      <c r="BK201" t="s">
        <v>175</v>
      </c>
      <c r="BL201" t="s">
        <v>175</v>
      </c>
      <c r="BM201" t="s">
        <v>175</v>
      </c>
      <c r="BN201" t="s">
        <v>175</v>
      </c>
      <c r="BO201" t="s">
        <v>175</v>
      </c>
      <c r="BP201" t="s">
        <v>175</v>
      </c>
      <c r="BQ201" s="50" t="str">
        <f>CONCATENATE(C201&amp;" "&amp;BR201&amp;"n ",E201,F201,G201,H201,I201,J201,K201,L201,M201,N201,O201,P201,Q201,R201)</f>
        <v>Dim Terc down 7n 0-1-2-3-2-1-2 7n 0-1-2-3-2-1-2xxxxxxx</v>
      </c>
      <c r="BR201">
        <f t="shared" si="3867"/>
        <v>7</v>
      </c>
      <c r="BS201" t="str">
        <f t="shared" si="3868"/>
        <v>Dim7</v>
      </c>
    </row>
    <row r="202" spans="1:71">
      <c r="A202" t="s">
        <v>210</v>
      </c>
      <c r="B202" t="s">
        <v>200</v>
      </c>
      <c r="C202" s="13" t="s">
        <v>436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-1</v>
      </c>
      <c r="K202">
        <v>-2</v>
      </c>
      <c r="L202" t="s">
        <v>175</v>
      </c>
      <c r="M202" t="s">
        <v>175</v>
      </c>
      <c r="N202" t="s">
        <v>175</v>
      </c>
      <c r="O202" t="s">
        <v>175</v>
      </c>
      <c r="P202" t="s">
        <v>175</v>
      </c>
      <c r="Q202" t="s">
        <v>175</v>
      </c>
      <c r="R202" t="s">
        <v>175</v>
      </c>
      <c r="S202" t="s">
        <v>175</v>
      </c>
      <c r="T202" t="s">
        <v>175</v>
      </c>
      <c r="U202" s="50" t="s">
        <v>175</v>
      </c>
      <c r="V202" t="s">
        <v>175</v>
      </c>
      <c r="W202" t="s">
        <v>175</v>
      </c>
      <c r="X202" t="s">
        <v>175</v>
      </c>
      <c r="Y202" t="s">
        <v>175</v>
      </c>
      <c r="Z202" t="s">
        <v>175</v>
      </c>
      <c r="AA202" t="s">
        <v>175</v>
      </c>
      <c r="AB202" t="s">
        <v>175</v>
      </c>
      <c r="AC202" t="s">
        <v>175</v>
      </c>
      <c r="AD202" t="s">
        <v>175</v>
      </c>
      <c r="AE202" t="s">
        <v>175</v>
      </c>
      <c r="AF202" t="s">
        <v>175</v>
      </c>
      <c r="AG202" t="s">
        <v>175</v>
      </c>
      <c r="AH202" t="s">
        <v>175</v>
      </c>
      <c r="AI202" t="s">
        <v>175</v>
      </c>
      <c r="AJ202" t="s">
        <v>175</v>
      </c>
      <c r="AK202" s="50" t="s">
        <v>175</v>
      </c>
      <c r="AL202" t="s">
        <v>175</v>
      </c>
      <c r="AM202" t="s">
        <v>175</v>
      </c>
      <c r="AN202" t="s">
        <v>175</v>
      </c>
      <c r="AO202" t="s">
        <v>175</v>
      </c>
      <c r="AP202" t="s">
        <v>175</v>
      </c>
      <c r="AQ202" t="s">
        <v>175</v>
      </c>
      <c r="AR202" t="s">
        <v>175</v>
      </c>
      <c r="AS202" t="s">
        <v>175</v>
      </c>
      <c r="AT202" t="s">
        <v>175</v>
      </c>
      <c r="AU202" t="s">
        <v>175</v>
      </c>
      <c r="AV202" t="s">
        <v>175</v>
      </c>
      <c r="AW202" t="s">
        <v>175</v>
      </c>
      <c r="AX202" t="s">
        <v>175</v>
      </c>
      <c r="AY202" t="s">
        <v>175</v>
      </c>
      <c r="AZ202" t="s">
        <v>175</v>
      </c>
      <c r="BA202" s="50" t="s">
        <v>175</v>
      </c>
      <c r="BB202" t="s">
        <v>175</v>
      </c>
      <c r="BC202" t="s">
        <v>175</v>
      </c>
      <c r="BD202" t="s">
        <v>175</v>
      </c>
      <c r="BE202" t="s">
        <v>175</v>
      </c>
      <c r="BF202" t="s">
        <v>175</v>
      </c>
      <c r="BG202" t="s">
        <v>175</v>
      </c>
      <c r="BH202" t="s">
        <v>175</v>
      </c>
      <c r="BI202" t="s">
        <v>175</v>
      </c>
      <c r="BJ202" t="s">
        <v>175</v>
      </c>
      <c r="BK202" t="s">
        <v>175</v>
      </c>
      <c r="BL202" t="s">
        <v>175</v>
      </c>
      <c r="BM202" t="s">
        <v>175</v>
      </c>
      <c r="BN202" t="s">
        <v>175</v>
      </c>
      <c r="BO202" t="s">
        <v>175</v>
      </c>
      <c r="BP202" t="s">
        <v>175</v>
      </c>
      <c r="BQ202" s="50" t="str">
        <f>CONCATENATE(C202&amp;" "&amp;BR202&amp;"n ",E202,F202,G202,H202,I202,J202,K202,L202,M202,N202,O202,P202,Q202,R202)</f>
        <v>Dim Terc down 7n 01010-1-2 7n 01010-1-2xxxxxxx</v>
      </c>
      <c r="BR202">
        <f t="shared" si="3867"/>
        <v>7</v>
      </c>
      <c r="BS202" t="str">
        <f t="shared" si="3868"/>
        <v>Dim7</v>
      </c>
    </row>
    <row r="203" spans="1:71">
      <c r="A203" t="s">
        <v>210</v>
      </c>
      <c r="B203" t="s">
        <v>200</v>
      </c>
      <c r="C203" s="13" t="s">
        <v>437</v>
      </c>
      <c r="E203">
        <v>0</v>
      </c>
      <c r="F203">
        <v>-1</v>
      </c>
      <c r="G203">
        <v>-2</v>
      </c>
      <c r="H203">
        <v>-1</v>
      </c>
      <c r="I203">
        <v>-2</v>
      </c>
      <c r="J203">
        <v>-3</v>
      </c>
      <c r="K203">
        <v>-2</v>
      </c>
      <c r="L203" t="s">
        <v>175</v>
      </c>
      <c r="M203" t="s">
        <v>175</v>
      </c>
      <c r="N203" t="s">
        <v>175</v>
      </c>
      <c r="O203" t="s">
        <v>175</v>
      </c>
      <c r="P203" t="s">
        <v>175</v>
      </c>
      <c r="Q203" t="s">
        <v>175</v>
      </c>
      <c r="R203" t="s">
        <v>175</v>
      </c>
      <c r="S203" t="s">
        <v>175</v>
      </c>
      <c r="T203" t="s">
        <v>175</v>
      </c>
      <c r="U203" s="50" t="s">
        <v>175</v>
      </c>
      <c r="V203" t="s">
        <v>175</v>
      </c>
      <c r="W203" t="s">
        <v>175</v>
      </c>
      <c r="X203" t="s">
        <v>175</v>
      </c>
      <c r="Y203" t="s">
        <v>175</v>
      </c>
      <c r="Z203" t="s">
        <v>175</v>
      </c>
      <c r="AA203" t="s">
        <v>175</v>
      </c>
      <c r="AB203" t="s">
        <v>175</v>
      </c>
      <c r="AC203" t="s">
        <v>175</v>
      </c>
      <c r="AD203" t="s">
        <v>175</v>
      </c>
      <c r="AE203" t="s">
        <v>175</v>
      </c>
      <c r="AF203" t="s">
        <v>175</v>
      </c>
      <c r="AG203" t="s">
        <v>175</v>
      </c>
      <c r="AH203" t="s">
        <v>175</v>
      </c>
      <c r="AI203" t="s">
        <v>175</v>
      </c>
      <c r="AJ203" t="s">
        <v>175</v>
      </c>
      <c r="AK203" s="50" t="s">
        <v>175</v>
      </c>
      <c r="AL203" t="s">
        <v>175</v>
      </c>
      <c r="AM203" t="s">
        <v>175</v>
      </c>
      <c r="AN203" t="s">
        <v>175</v>
      </c>
      <c r="AO203" t="s">
        <v>175</v>
      </c>
      <c r="AP203" t="s">
        <v>175</v>
      </c>
      <c r="AQ203" t="s">
        <v>175</v>
      </c>
      <c r="AR203" t="s">
        <v>175</v>
      </c>
      <c r="AS203" t="s">
        <v>175</v>
      </c>
      <c r="AT203" t="s">
        <v>175</v>
      </c>
      <c r="AU203" t="s">
        <v>175</v>
      </c>
      <c r="AV203" t="s">
        <v>175</v>
      </c>
      <c r="AW203" t="s">
        <v>175</v>
      </c>
      <c r="AX203" t="s">
        <v>175</v>
      </c>
      <c r="AY203" t="s">
        <v>175</v>
      </c>
      <c r="AZ203" t="s">
        <v>175</v>
      </c>
      <c r="BA203" s="50" t="s">
        <v>175</v>
      </c>
      <c r="BB203" t="s">
        <v>175</v>
      </c>
      <c r="BC203" t="s">
        <v>175</v>
      </c>
      <c r="BD203" t="s">
        <v>175</v>
      </c>
      <c r="BE203" t="s">
        <v>175</v>
      </c>
      <c r="BF203" t="s">
        <v>175</v>
      </c>
      <c r="BG203" t="s">
        <v>175</v>
      </c>
      <c r="BH203" t="s">
        <v>175</v>
      </c>
      <c r="BI203" t="s">
        <v>175</v>
      </c>
      <c r="BJ203" t="s">
        <v>175</v>
      </c>
      <c r="BK203" t="s">
        <v>175</v>
      </c>
      <c r="BL203" t="s">
        <v>175</v>
      </c>
      <c r="BM203" t="s">
        <v>175</v>
      </c>
      <c r="BN203" t="s">
        <v>175</v>
      </c>
      <c r="BO203" t="s">
        <v>175</v>
      </c>
      <c r="BP203" t="s">
        <v>175</v>
      </c>
      <c r="BQ203" s="50" t="str">
        <f>CONCATENATE(C203&amp;" "&amp;BR203&amp;"n ",E203,F203,G203,H203,I203,J203,K203,L203,M203,N203,O203,P203,Q203,R203)</f>
        <v>Dim Terc down 7n 0-1-2-1-2-3-2 7n 0-1-2-1-2-3-2xxxxxxx</v>
      </c>
      <c r="BR203">
        <f t="shared" si="3867"/>
        <v>7</v>
      </c>
      <c r="BS203" t="str">
        <f t="shared" si="3868"/>
        <v>Dim7</v>
      </c>
    </row>
    <row r="204" spans="1:71">
      <c r="A204" t="s">
        <v>211</v>
      </c>
      <c r="B204" t="s">
        <v>200</v>
      </c>
      <c r="C204" s="13" t="s">
        <v>438</v>
      </c>
      <c r="E204">
        <v>0</v>
      </c>
      <c r="F204">
        <v>2</v>
      </c>
      <c r="G204">
        <v>3</v>
      </c>
      <c r="H204">
        <v>2</v>
      </c>
      <c r="I204">
        <v>1</v>
      </c>
      <c r="J204">
        <v>0</v>
      </c>
      <c r="K204">
        <v>-1</v>
      </c>
      <c r="L204">
        <v>-2</v>
      </c>
      <c r="M204" t="s">
        <v>175</v>
      </c>
      <c r="N204" t="s">
        <v>175</v>
      </c>
      <c r="O204" t="s">
        <v>175</v>
      </c>
      <c r="P204" t="s">
        <v>175</v>
      </c>
      <c r="Q204" t="s">
        <v>175</v>
      </c>
      <c r="R204" t="s">
        <v>175</v>
      </c>
      <c r="S204" t="s">
        <v>175</v>
      </c>
      <c r="T204" t="s">
        <v>175</v>
      </c>
      <c r="U204" s="50" t="s">
        <v>175</v>
      </c>
      <c r="V204" t="s">
        <v>175</v>
      </c>
      <c r="W204" t="s">
        <v>175</v>
      </c>
      <c r="X204" t="s">
        <v>175</v>
      </c>
      <c r="Y204" t="s">
        <v>175</v>
      </c>
      <c r="Z204" t="s">
        <v>175</v>
      </c>
      <c r="AA204" t="s">
        <v>175</v>
      </c>
      <c r="AB204" t="s">
        <v>175</v>
      </c>
      <c r="AC204" t="s">
        <v>175</v>
      </c>
      <c r="AD204" t="s">
        <v>175</v>
      </c>
      <c r="AE204" t="s">
        <v>175</v>
      </c>
      <c r="AF204" t="s">
        <v>175</v>
      </c>
      <c r="AG204" t="s">
        <v>175</v>
      </c>
      <c r="AH204" t="s">
        <v>175</v>
      </c>
      <c r="AI204" t="s">
        <v>175</v>
      </c>
      <c r="AJ204" t="s">
        <v>175</v>
      </c>
      <c r="AK204" s="50" t="s">
        <v>175</v>
      </c>
      <c r="AL204" t="s">
        <v>175</v>
      </c>
      <c r="AM204" t="s">
        <v>175</v>
      </c>
      <c r="AN204" t="s">
        <v>175</v>
      </c>
      <c r="AO204" t="s">
        <v>175</v>
      </c>
      <c r="AP204" t="s">
        <v>175</v>
      </c>
      <c r="AQ204" t="s">
        <v>175</v>
      </c>
      <c r="AR204" t="s">
        <v>175</v>
      </c>
      <c r="AS204" t="s">
        <v>175</v>
      </c>
      <c r="AT204" t="s">
        <v>175</v>
      </c>
      <c r="AU204" t="s">
        <v>175</v>
      </c>
      <c r="AV204" t="s">
        <v>175</v>
      </c>
      <c r="AW204" t="s">
        <v>175</v>
      </c>
      <c r="AX204" t="s">
        <v>175</v>
      </c>
      <c r="AY204" t="s">
        <v>175</v>
      </c>
      <c r="AZ204" t="s">
        <v>175</v>
      </c>
      <c r="BA204" s="50" t="s">
        <v>175</v>
      </c>
      <c r="BB204" t="s">
        <v>175</v>
      </c>
      <c r="BC204" t="s">
        <v>175</v>
      </c>
      <c r="BD204" t="s">
        <v>175</v>
      </c>
      <c r="BE204" t="s">
        <v>175</v>
      </c>
      <c r="BF204" t="s">
        <v>175</v>
      </c>
      <c r="BG204" t="s">
        <v>175</v>
      </c>
      <c r="BH204" t="s">
        <v>175</v>
      </c>
      <c r="BI204" t="s">
        <v>175</v>
      </c>
      <c r="BJ204" t="s">
        <v>175</v>
      </c>
      <c r="BK204" t="s">
        <v>175</v>
      </c>
      <c r="BL204" t="s">
        <v>175</v>
      </c>
      <c r="BM204" t="s">
        <v>175</v>
      </c>
      <c r="BN204" t="s">
        <v>175</v>
      </c>
      <c r="BO204" t="s">
        <v>175</v>
      </c>
      <c r="BP204" t="s">
        <v>175</v>
      </c>
      <c r="BQ204" s="50" t="str">
        <f>CONCATENATE(C204&amp;" "&amp;BR204&amp;"n ",E204,F204,G204,H204,I204,J204,K204,L204,M204,N204,O204,P204,Q204,R204)</f>
        <v>Dim Terc down 8n 023210-1-2 8n 023210-1-2xxxxxx</v>
      </c>
      <c r="BR204">
        <f t="shared" si="3867"/>
        <v>8</v>
      </c>
      <c r="BS204" t="str">
        <f t="shared" si="3868"/>
        <v>Dim8</v>
      </c>
    </row>
    <row r="205" spans="1:71">
      <c r="A205" t="s">
        <v>211</v>
      </c>
      <c r="B205" t="s">
        <v>200</v>
      </c>
      <c r="C205" s="13" t="s">
        <v>439</v>
      </c>
      <c r="E205">
        <v>0</v>
      </c>
      <c r="F205">
        <v>1</v>
      </c>
      <c r="G205">
        <v>0</v>
      </c>
      <c r="H205">
        <v>2</v>
      </c>
      <c r="I205">
        <v>1</v>
      </c>
      <c r="J205">
        <v>0</v>
      </c>
      <c r="K205">
        <v>-1</v>
      </c>
      <c r="L205">
        <v>-2</v>
      </c>
      <c r="M205" t="s">
        <v>175</v>
      </c>
      <c r="N205" t="s">
        <v>175</v>
      </c>
      <c r="O205" t="s">
        <v>175</v>
      </c>
      <c r="P205" t="s">
        <v>175</v>
      </c>
      <c r="Q205" t="s">
        <v>175</v>
      </c>
      <c r="R205" t="s">
        <v>175</v>
      </c>
      <c r="S205" t="s">
        <v>175</v>
      </c>
      <c r="T205" t="s">
        <v>175</v>
      </c>
      <c r="U205" s="50" t="s">
        <v>175</v>
      </c>
      <c r="V205" t="s">
        <v>175</v>
      </c>
      <c r="W205" t="s">
        <v>175</v>
      </c>
      <c r="X205" t="s">
        <v>175</v>
      </c>
      <c r="Y205" t="s">
        <v>175</v>
      </c>
      <c r="Z205" t="s">
        <v>175</v>
      </c>
      <c r="AA205" t="s">
        <v>175</v>
      </c>
      <c r="AB205" t="s">
        <v>175</v>
      </c>
      <c r="AC205" t="s">
        <v>175</v>
      </c>
      <c r="AD205" t="s">
        <v>175</v>
      </c>
      <c r="AE205" t="s">
        <v>175</v>
      </c>
      <c r="AF205" t="s">
        <v>175</v>
      </c>
      <c r="AG205" t="s">
        <v>175</v>
      </c>
      <c r="AH205" t="s">
        <v>175</v>
      </c>
      <c r="AI205" t="s">
        <v>175</v>
      </c>
      <c r="AJ205" t="s">
        <v>175</v>
      </c>
      <c r="AK205" s="50" t="s">
        <v>175</v>
      </c>
      <c r="AL205" t="s">
        <v>175</v>
      </c>
      <c r="AM205" t="s">
        <v>175</v>
      </c>
      <c r="AN205" t="s">
        <v>175</v>
      </c>
      <c r="AO205" t="s">
        <v>175</v>
      </c>
      <c r="AP205" t="s">
        <v>175</v>
      </c>
      <c r="AQ205" t="s">
        <v>175</v>
      </c>
      <c r="AR205" t="s">
        <v>175</v>
      </c>
      <c r="AS205" t="s">
        <v>175</v>
      </c>
      <c r="AT205" t="s">
        <v>175</v>
      </c>
      <c r="AU205" t="s">
        <v>175</v>
      </c>
      <c r="AV205" t="s">
        <v>175</v>
      </c>
      <c r="AW205" t="s">
        <v>175</v>
      </c>
      <c r="AX205" t="s">
        <v>175</v>
      </c>
      <c r="AY205" t="s">
        <v>175</v>
      </c>
      <c r="AZ205" t="s">
        <v>175</v>
      </c>
      <c r="BA205" s="50" t="s">
        <v>175</v>
      </c>
      <c r="BB205" t="s">
        <v>175</v>
      </c>
      <c r="BC205" t="s">
        <v>175</v>
      </c>
      <c r="BD205" t="s">
        <v>175</v>
      </c>
      <c r="BE205" t="s">
        <v>175</v>
      </c>
      <c r="BF205" t="s">
        <v>175</v>
      </c>
      <c r="BG205" t="s">
        <v>175</v>
      </c>
      <c r="BH205" t="s">
        <v>175</v>
      </c>
      <c r="BI205" t="s">
        <v>175</v>
      </c>
      <c r="BJ205" t="s">
        <v>175</v>
      </c>
      <c r="BK205" t="s">
        <v>175</v>
      </c>
      <c r="BL205" t="s">
        <v>175</v>
      </c>
      <c r="BM205" t="s">
        <v>175</v>
      </c>
      <c r="BN205" t="s">
        <v>175</v>
      </c>
      <c r="BO205" t="s">
        <v>175</v>
      </c>
      <c r="BP205" t="s">
        <v>175</v>
      </c>
      <c r="BQ205" s="50" t="str">
        <f>CONCATENATE(C205&amp;" "&amp;BR205&amp;"n ",E205,F205,G205,H205,I205,J205,K205,L205,M205,N205,O205,P205,Q205,R205)</f>
        <v>Dim Terc down 8n 010210-1-2 8n 010210-1-2xxxxxx</v>
      </c>
      <c r="BR205">
        <f t="shared" si="3867"/>
        <v>8</v>
      </c>
      <c r="BS205" t="str">
        <f t="shared" si="3868"/>
        <v>Dim8</v>
      </c>
    </row>
    <row r="206" spans="1:71">
      <c r="A206" t="s">
        <v>211</v>
      </c>
      <c r="B206" t="s">
        <v>200</v>
      </c>
      <c r="C206" s="13" t="s">
        <v>440</v>
      </c>
      <c r="E206">
        <v>0</v>
      </c>
      <c r="F206">
        <v>-1</v>
      </c>
      <c r="G206">
        <v>-2</v>
      </c>
      <c r="H206">
        <v>-3</v>
      </c>
      <c r="I206">
        <v>-2</v>
      </c>
      <c r="J206">
        <v>-3</v>
      </c>
      <c r="K206">
        <v>-1</v>
      </c>
      <c r="L206">
        <v>-2</v>
      </c>
      <c r="M206" t="s">
        <v>175</v>
      </c>
      <c r="N206" t="s">
        <v>175</v>
      </c>
      <c r="O206" t="s">
        <v>175</v>
      </c>
      <c r="P206" t="s">
        <v>175</v>
      </c>
      <c r="Q206" t="s">
        <v>175</v>
      </c>
      <c r="R206" t="s">
        <v>175</v>
      </c>
      <c r="S206" t="s">
        <v>175</v>
      </c>
      <c r="T206" t="s">
        <v>175</v>
      </c>
      <c r="U206" s="50" t="s">
        <v>175</v>
      </c>
      <c r="V206" t="s">
        <v>175</v>
      </c>
      <c r="W206" t="s">
        <v>175</v>
      </c>
      <c r="X206" t="s">
        <v>175</v>
      </c>
      <c r="Y206" t="s">
        <v>175</v>
      </c>
      <c r="Z206" t="s">
        <v>175</v>
      </c>
      <c r="AA206" t="s">
        <v>175</v>
      </c>
      <c r="AB206" t="s">
        <v>175</v>
      </c>
      <c r="AC206" t="s">
        <v>175</v>
      </c>
      <c r="AD206" t="s">
        <v>175</v>
      </c>
      <c r="AE206" t="s">
        <v>175</v>
      </c>
      <c r="AF206" t="s">
        <v>175</v>
      </c>
      <c r="AG206" t="s">
        <v>175</v>
      </c>
      <c r="AH206" t="s">
        <v>175</v>
      </c>
      <c r="AI206" t="s">
        <v>175</v>
      </c>
      <c r="AJ206" t="s">
        <v>175</v>
      </c>
      <c r="AK206" s="50" t="s">
        <v>175</v>
      </c>
      <c r="AL206" t="s">
        <v>175</v>
      </c>
      <c r="AM206" t="s">
        <v>175</v>
      </c>
      <c r="AN206" t="s">
        <v>175</v>
      </c>
      <c r="AO206" t="s">
        <v>175</v>
      </c>
      <c r="AP206" t="s">
        <v>175</v>
      </c>
      <c r="AQ206" t="s">
        <v>175</v>
      </c>
      <c r="AR206" t="s">
        <v>175</v>
      </c>
      <c r="AS206" t="s">
        <v>175</v>
      </c>
      <c r="AT206" t="s">
        <v>175</v>
      </c>
      <c r="AU206" t="s">
        <v>175</v>
      </c>
      <c r="AV206" t="s">
        <v>175</v>
      </c>
      <c r="AW206" t="s">
        <v>175</v>
      </c>
      <c r="AX206" t="s">
        <v>175</v>
      </c>
      <c r="AY206" t="s">
        <v>175</v>
      </c>
      <c r="AZ206" t="s">
        <v>175</v>
      </c>
      <c r="BA206" s="50" t="s">
        <v>175</v>
      </c>
      <c r="BB206" t="s">
        <v>175</v>
      </c>
      <c r="BC206" t="s">
        <v>175</v>
      </c>
      <c r="BD206" t="s">
        <v>175</v>
      </c>
      <c r="BE206" t="s">
        <v>175</v>
      </c>
      <c r="BF206" t="s">
        <v>175</v>
      </c>
      <c r="BG206" t="s">
        <v>175</v>
      </c>
      <c r="BH206" t="s">
        <v>175</v>
      </c>
      <c r="BI206" t="s">
        <v>175</v>
      </c>
      <c r="BJ206" t="s">
        <v>175</v>
      </c>
      <c r="BK206" t="s">
        <v>175</v>
      </c>
      <c r="BL206" t="s">
        <v>175</v>
      </c>
      <c r="BM206" t="s">
        <v>175</v>
      </c>
      <c r="BN206" t="s">
        <v>175</v>
      </c>
      <c r="BO206" t="s">
        <v>175</v>
      </c>
      <c r="BP206" t="s">
        <v>175</v>
      </c>
      <c r="BQ206" s="50" t="str">
        <f>CONCATENATE(C206&amp;" "&amp;BR206&amp;"n ",E206,F206,G206,H206,I206,J206,K206,L206,M206,N206,O206,P206,Q206,R206)</f>
        <v>Dim Terc down 8n 0-1-2-3-2-3-1-2 8n 0-1-2-3-2-3-1-2xxxxxx</v>
      </c>
      <c r="BR206">
        <f t="shared" si="3867"/>
        <v>8</v>
      </c>
      <c r="BS206" t="str">
        <f t="shared" si="3868"/>
        <v>Dim8</v>
      </c>
    </row>
    <row r="207" spans="1:71">
      <c r="A207" t="s">
        <v>212</v>
      </c>
      <c r="B207" t="s">
        <v>200</v>
      </c>
      <c r="C207" s="13" t="s">
        <v>441</v>
      </c>
      <c r="E207">
        <v>0</v>
      </c>
      <c r="F207">
        <v>1</v>
      </c>
      <c r="G207">
        <v>2</v>
      </c>
      <c r="H207">
        <v>3</v>
      </c>
      <c r="I207">
        <v>2</v>
      </c>
      <c r="J207">
        <v>1</v>
      </c>
      <c r="K207">
        <v>0</v>
      </c>
      <c r="L207">
        <v>-1</v>
      </c>
      <c r="M207">
        <v>-2</v>
      </c>
      <c r="N207" t="s">
        <v>175</v>
      </c>
      <c r="O207" t="s">
        <v>175</v>
      </c>
      <c r="P207" t="s">
        <v>175</v>
      </c>
      <c r="Q207" t="s">
        <v>175</v>
      </c>
      <c r="R207" t="s">
        <v>175</v>
      </c>
      <c r="S207" t="s">
        <v>175</v>
      </c>
      <c r="T207" t="s">
        <v>175</v>
      </c>
      <c r="U207" s="50" t="s">
        <v>175</v>
      </c>
      <c r="V207" t="s">
        <v>175</v>
      </c>
      <c r="W207" t="s">
        <v>175</v>
      </c>
      <c r="X207" t="s">
        <v>175</v>
      </c>
      <c r="Y207" t="s">
        <v>175</v>
      </c>
      <c r="Z207" t="s">
        <v>175</v>
      </c>
      <c r="AA207" t="s">
        <v>175</v>
      </c>
      <c r="AB207" t="s">
        <v>175</v>
      </c>
      <c r="AC207" t="s">
        <v>175</v>
      </c>
      <c r="AD207" t="s">
        <v>175</v>
      </c>
      <c r="AE207" t="s">
        <v>175</v>
      </c>
      <c r="AF207" t="s">
        <v>175</v>
      </c>
      <c r="AG207" t="s">
        <v>175</v>
      </c>
      <c r="AH207" t="s">
        <v>175</v>
      </c>
      <c r="AI207" t="s">
        <v>175</v>
      </c>
      <c r="AJ207" t="s">
        <v>175</v>
      </c>
      <c r="AK207" s="50" t="s">
        <v>175</v>
      </c>
      <c r="AL207" t="s">
        <v>175</v>
      </c>
      <c r="AM207" t="s">
        <v>175</v>
      </c>
      <c r="AN207" t="s">
        <v>175</v>
      </c>
      <c r="AO207" t="s">
        <v>175</v>
      </c>
      <c r="AP207" t="s">
        <v>175</v>
      </c>
      <c r="AQ207" t="s">
        <v>175</v>
      </c>
      <c r="AR207" t="s">
        <v>175</v>
      </c>
      <c r="AS207" t="s">
        <v>175</v>
      </c>
      <c r="AT207" t="s">
        <v>175</v>
      </c>
      <c r="AU207" t="s">
        <v>175</v>
      </c>
      <c r="AV207" t="s">
        <v>175</v>
      </c>
      <c r="AW207" t="s">
        <v>175</v>
      </c>
      <c r="AX207" t="s">
        <v>175</v>
      </c>
      <c r="AY207" t="s">
        <v>175</v>
      </c>
      <c r="AZ207" t="s">
        <v>175</v>
      </c>
      <c r="BA207" s="50" t="s">
        <v>175</v>
      </c>
      <c r="BB207" t="s">
        <v>175</v>
      </c>
      <c r="BC207" t="s">
        <v>175</v>
      </c>
      <c r="BD207" t="s">
        <v>175</v>
      </c>
      <c r="BE207" t="s">
        <v>175</v>
      </c>
      <c r="BF207" t="s">
        <v>175</v>
      </c>
      <c r="BG207" t="s">
        <v>175</v>
      </c>
      <c r="BH207" t="s">
        <v>175</v>
      </c>
      <c r="BI207" t="s">
        <v>175</v>
      </c>
      <c r="BJ207" t="s">
        <v>175</v>
      </c>
      <c r="BK207" t="s">
        <v>175</v>
      </c>
      <c r="BL207" t="s">
        <v>175</v>
      </c>
      <c r="BM207" t="s">
        <v>175</v>
      </c>
      <c r="BN207" t="s">
        <v>175</v>
      </c>
      <c r="BO207" t="s">
        <v>175</v>
      </c>
      <c r="BP207" t="s">
        <v>175</v>
      </c>
      <c r="BQ207" s="50" t="str">
        <f>CONCATENATE(C207&amp;" "&amp;BR207&amp;"n ",E207,F207,G207,H207,I207,J207,K207,L207,M207,N207,O207,P207,Q207,R207)</f>
        <v>Dim Terc down 9n 0123210-1-2 9n 0123210-1-2xxxxx</v>
      </c>
      <c r="BR207">
        <f t="shared" si="3867"/>
        <v>9</v>
      </c>
      <c r="BS207" t="str">
        <f t="shared" si="3868"/>
        <v>Dim9</v>
      </c>
    </row>
    <row r="208" spans="1:71">
      <c r="A208" t="s">
        <v>212</v>
      </c>
      <c r="B208" t="s">
        <v>200</v>
      </c>
      <c r="C208" s="13" t="s">
        <v>442</v>
      </c>
      <c r="E208">
        <v>0</v>
      </c>
      <c r="F208">
        <v>-1</v>
      </c>
      <c r="G208">
        <v>-2</v>
      </c>
      <c r="H208">
        <v>-3</v>
      </c>
      <c r="I208">
        <v>-2</v>
      </c>
      <c r="J208">
        <v>-1</v>
      </c>
      <c r="K208">
        <v>0</v>
      </c>
      <c r="L208">
        <v>-1</v>
      </c>
      <c r="M208">
        <v>-2</v>
      </c>
      <c r="N208" t="s">
        <v>175</v>
      </c>
      <c r="O208" t="s">
        <v>175</v>
      </c>
      <c r="P208" t="s">
        <v>175</v>
      </c>
      <c r="Q208" t="s">
        <v>175</v>
      </c>
      <c r="R208" t="s">
        <v>175</v>
      </c>
      <c r="S208" t="s">
        <v>175</v>
      </c>
      <c r="T208" t="s">
        <v>175</v>
      </c>
      <c r="U208" s="50" t="s">
        <v>175</v>
      </c>
      <c r="V208" t="s">
        <v>175</v>
      </c>
      <c r="W208" t="s">
        <v>175</v>
      </c>
      <c r="X208" t="s">
        <v>175</v>
      </c>
      <c r="Y208" t="s">
        <v>175</v>
      </c>
      <c r="Z208" t="s">
        <v>175</v>
      </c>
      <c r="AA208" t="s">
        <v>175</v>
      </c>
      <c r="AB208" t="s">
        <v>175</v>
      </c>
      <c r="AC208" t="s">
        <v>175</v>
      </c>
      <c r="AD208" t="s">
        <v>175</v>
      </c>
      <c r="AE208" t="s">
        <v>175</v>
      </c>
      <c r="AF208" t="s">
        <v>175</v>
      </c>
      <c r="AG208" t="s">
        <v>175</v>
      </c>
      <c r="AH208" t="s">
        <v>175</v>
      </c>
      <c r="AI208" t="s">
        <v>175</v>
      </c>
      <c r="AJ208" t="s">
        <v>175</v>
      </c>
      <c r="AK208" s="50" t="s">
        <v>175</v>
      </c>
      <c r="AL208" t="s">
        <v>175</v>
      </c>
      <c r="AM208" t="s">
        <v>175</v>
      </c>
      <c r="AN208" t="s">
        <v>175</v>
      </c>
      <c r="AO208" t="s">
        <v>175</v>
      </c>
      <c r="AP208" t="s">
        <v>175</v>
      </c>
      <c r="AQ208" t="s">
        <v>175</v>
      </c>
      <c r="AR208" t="s">
        <v>175</v>
      </c>
      <c r="AS208" t="s">
        <v>175</v>
      </c>
      <c r="AT208" t="s">
        <v>175</v>
      </c>
      <c r="AU208" t="s">
        <v>175</v>
      </c>
      <c r="AV208" t="s">
        <v>175</v>
      </c>
      <c r="AW208" t="s">
        <v>175</v>
      </c>
      <c r="AX208" t="s">
        <v>175</v>
      </c>
      <c r="AY208" t="s">
        <v>175</v>
      </c>
      <c r="AZ208" t="s">
        <v>175</v>
      </c>
      <c r="BA208" s="50" t="s">
        <v>175</v>
      </c>
      <c r="BB208" t="s">
        <v>175</v>
      </c>
      <c r="BC208" t="s">
        <v>175</v>
      </c>
      <c r="BD208" t="s">
        <v>175</v>
      </c>
      <c r="BE208" t="s">
        <v>175</v>
      </c>
      <c r="BF208" t="s">
        <v>175</v>
      </c>
      <c r="BG208" t="s">
        <v>175</v>
      </c>
      <c r="BH208" t="s">
        <v>175</v>
      </c>
      <c r="BI208" t="s">
        <v>175</v>
      </c>
      <c r="BJ208" t="s">
        <v>175</v>
      </c>
      <c r="BK208" t="s">
        <v>175</v>
      </c>
      <c r="BL208" t="s">
        <v>175</v>
      </c>
      <c r="BM208" t="s">
        <v>175</v>
      </c>
      <c r="BN208" t="s">
        <v>175</v>
      </c>
      <c r="BO208" t="s">
        <v>175</v>
      </c>
      <c r="BP208" t="s">
        <v>175</v>
      </c>
      <c r="BQ208" s="50" t="str">
        <f>CONCATENATE(C208&amp;" "&amp;BR208&amp;"n ",E208,F208,G208,H208,I208,J208,K208,L208,M208,N208,O208,P208,Q208,R208)</f>
        <v>Dim Terc down 9n 0-1-2-3-2-10-1-2 9n 0-1-2-3-2-10-1-2xxxxx</v>
      </c>
      <c r="BR208">
        <f t="shared" si="3867"/>
        <v>9</v>
      </c>
      <c r="BS208" t="str">
        <f t="shared" si="3868"/>
        <v>Dim9</v>
      </c>
    </row>
    <row r="209" spans="1:71">
      <c r="A209" t="s">
        <v>212</v>
      </c>
      <c r="B209" t="s">
        <v>200</v>
      </c>
      <c r="C209" s="13" t="s">
        <v>443</v>
      </c>
      <c r="E209">
        <v>0</v>
      </c>
      <c r="F209">
        <v>1</v>
      </c>
      <c r="G209">
        <v>0</v>
      </c>
      <c r="H209">
        <v>-1</v>
      </c>
      <c r="I209">
        <v>-2</v>
      </c>
      <c r="J209">
        <v>-1</v>
      </c>
      <c r="K209">
        <v>-2</v>
      </c>
      <c r="L209">
        <v>-3</v>
      </c>
      <c r="M209">
        <v>-2</v>
      </c>
      <c r="N209" t="s">
        <v>175</v>
      </c>
      <c r="O209" t="s">
        <v>175</v>
      </c>
      <c r="P209" t="s">
        <v>175</v>
      </c>
      <c r="Q209" t="s">
        <v>175</v>
      </c>
      <c r="R209" t="s">
        <v>175</v>
      </c>
      <c r="S209" t="s">
        <v>175</v>
      </c>
      <c r="T209" t="s">
        <v>175</v>
      </c>
      <c r="U209" s="50" t="s">
        <v>175</v>
      </c>
      <c r="V209" t="s">
        <v>175</v>
      </c>
      <c r="W209" t="s">
        <v>175</v>
      </c>
      <c r="X209" t="s">
        <v>175</v>
      </c>
      <c r="Y209" t="s">
        <v>175</v>
      </c>
      <c r="Z209" t="s">
        <v>175</v>
      </c>
      <c r="AA209" t="s">
        <v>175</v>
      </c>
      <c r="AB209" t="s">
        <v>175</v>
      </c>
      <c r="AC209" t="s">
        <v>175</v>
      </c>
      <c r="AD209" t="s">
        <v>175</v>
      </c>
      <c r="AE209" t="s">
        <v>175</v>
      </c>
      <c r="AF209" t="s">
        <v>175</v>
      </c>
      <c r="AG209" t="s">
        <v>175</v>
      </c>
      <c r="AH209" t="s">
        <v>175</v>
      </c>
      <c r="AI209" t="s">
        <v>175</v>
      </c>
      <c r="AJ209" t="s">
        <v>175</v>
      </c>
      <c r="AK209" s="50" t="s">
        <v>175</v>
      </c>
      <c r="AL209" t="s">
        <v>175</v>
      </c>
      <c r="AM209" t="s">
        <v>175</v>
      </c>
      <c r="AN209" t="s">
        <v>175</v>
      </c>
      <c r="AO209" t="s">
        <v>175</v>
      </c>
      <c r="AP209" t="s">
        <v>175</v>
      </c>
      <c r="AQ209" t="s">
        <v>175</v>
      </c>
      <c r="AR209" t="s">
        <v>175</v>
      </c>
      <c r="AS209" t="s">
        <v>175</v>
      </c>
      <c r="AT209" t="s">
        <v>175</v>
      </c>
      <c r="AU209" t="s">
        <v>175</v>
      </c>
      <c r="AV209" t="s">
        <v>175</v>
      </c>
      <c r="AW209" t="s">
        <v>175</v>
      </c>
      <c r="AX209" t="s">
        <v>175</v>
      </c>
      <c r="AY209" t="s">
        <v>175</v>
      </c>
      <c r="AZ209" t="s">
        <v>175</v>
      </c>
      <c r="BA209" s="50" t="s">
        <v>175</v>
      </c>
      <c r="BB209" t="s">
        <v>175</v>
      </c>
      <c r="BC209" t="s">
        <v>175</v>
      </c>
      <c r="BD209" t="s">
        <v>175</v>
      </c>
      <c r="BE209" t="s">
        <v>175</v>
      </c>
      <c r="BF209" t="s">
        <v>175</v>
      </c>
      <c r="BG209" t="s">
        <v>175</v>
      </c>
      <c r="BH209" t="s">
        <v>175</v>
      </c>
      <c r="BI209" t="s">
        <v>175</v>
      </c>
      <c r="BJ209" t="s">
        <v>175</v>
      </c>
      <c r="BK209" t="s">
        <v>175</v>
      </c>
      <c r="BL209" t="s">
        <v>175</v>
      </c>
      <c r="BM209" t="s">
        <v>175</v>
      </c>
      <c r="BN209" t="s">
        <v>175</v>
      </c>
      <c r="BO209" t="s">
        <v>175</v>
      </c>
      <c r="BP209" t="s">
        <v>175</v>
      </c>
      <c r="BQ209" s="50" t="str">
        <f>CONCATENATE(C209&amp;" "&amp;BR209&amp;"n ",E209,F209,G209,H209,I209,J209,K209,L209,M209,N209,O209,P209,Q209,R209)</f>
        <v>Dim Terc down 9n 010-1-2-1-2-3-2 9n 010-1-2-1-2-3-2xxxxx</v>
      </c>
      <c r="BR209">
        <f t="shared" si="3867"/>
        <v>9</v>
      </c>
      <c r="BS209" t="str">
        <f t="shared" si="3868"/>
        <v>Dim9</v>
      </c>
    </row>
    <row r="210" spans="1:71">
      <c r="A210" t="s">
        <v>201</v>
      </c>
      <c r="B210" t="s">
        <v>200</v>
      </c>
      <c r="C210" s="13" t="s">
        <v>444</v>
      </c>
      <c r="E210">
        <v>0</v>
      </c>
      <c r="F210">
        <v>3</v>
      </c>
      <c r="G210" t="s">
        <v>175</v>
      </c>
      <c r="H210" t="s">
        <v>175</v>
      </c>
      <c r="I210" t="s">
        <v>175</v>
      </c>
      <c r="J210" t="s">
        <v>175</v>
      </c>
      <c r="K210" t="s">
        <v>175</v>
      </c>
      <c r="L210" t="s">
        <v>175</v>
      </c>
      <c r="M210" t="s">
        <v>175</v>
      </c>
      <c r="N210" t="s">
        <v>175</v>
      </c>
      <c r="O210" t="s">
        <v>175</v>
      </c>
      <c r="P210" t="s">
        <v>175</v>
      </c>
      <c r="Q210" t="s">
        <v>175</v>
      </c>
      <c r="R210" t="s">
        <v>175</v>
      </c>
      <c r="S210" t="s">
        <v>175</v>
      </c>
      <c r="T210" t="s">
        <v>175</v>
      </c>
      <c r="U210" s="50" t="s">
        <v>175</v>
      </c>
      <c r="V210" t="s">
        <v>175</v>
      </c>
      <c r="W210" t="s">
        <v>175</v>
      </c>
      <c r="X210" t="s">
        <v>175</v>
      </c>
      <c r="Y210" t="s">
        <v>175</v>
      </c>
      <c r="Z210" t="s">
        <v>175</v>
      </c>
      <c r="AA210" t="s">
        <v>175</v>
      </c>
      <c r="AB210" t="s">
        <v>175</v>
      </c>
      <c r="AC210" t="s">
        <v>175</v>
      </c>
      <c r="AD210" t="s">
        <v>175</v>
      </c>
      <c r="AE210" t="s">
        <v>175</v>
      </c>
      <c r="AF210" t="s">
        <v>175</v>
      </c>
      <c r="AG210" t="s">
        <v>175</v>
      </c>
      <c r="AH210" t="s">
        <v>175</v>
      </c>
      <c r="AI210" t="s">
        <v>175</v>
      </c>
      <c r="AJ210" t="s">
        <v>175</v>
      </c>
      <c r="AK210" s="50" t="s">
        <v>175</v>
      </c>
      <c r="AL210" t="s">
        <v>175</v>
      </c>
      <c r="AM210" t="s">
        <v>175</v>
      </c>
      <c r="AN210" t="s">
        <v>175</v>
      </c>
      <c r="AO210" t="s">
        <v>175</v>
      </c>
      <c r="AP210" t="s">
        <v>175</v>
      </c>
      <c r="AQ210" t="s">
        <v>175</v>
      </c>
      <c r="AR210" t="s">
        <v>175</v>
      </c>
      <c r="AS210" t="s">
        <v>175</v>
      </c>
      <c r="AT210" t="s">
        <v>175</v>
      </c>
      <c r="AU210" t="s">
        <v>175</v>
      </c>
      <c r="AV210" t="s">
        <v>175</v>
      </c>
      <c r="AW210" t="s">
        <v>175</v>
      </c>
      <c r="AX210" t="s">
        <v>175</v>
      </c>
      <c r="AY210" t="s">
        <v>175</v>
      </c>
      <c r="AZ210" t="s">
        <v>175</v>
      </c>
      <c r="BA210" s="50" t="s">
        <v>175</v>
      </c>
      <c r="BB210" t="s">
        <v>175</v>
      </c>
      <c r="BC210" t="s">
        <v>175</v>
      </c>
      <c r="BD210" t="s">
        <v>175</v>
      </c>
      <c r="BE210" t="s">
        <v>175</v>
      </c>
      <c r="BF210" t="s">
        <v>175</v>
      </c>
      <c r="BG210" t="s">
        <v>175</v>
      </c>
      <c r="BH210" t="s">
        <v>175</v>
      </c>
      <c r="BI210" t="s">
        <v>175</v>
      </c>
      <c r="BJ210" t="s">
        <v>175</v>
      </c>
      <c r="BK210" t="s">
        <v>175</v>
      </c>
      <c r="BL210" t="s">
        <v>175</v>
      </c>
      <c r="BM210" t="s">
        <v>175</v>
      </c>
      <c r="BN210" t="s">
        <v>175</v>
      </c>
      <c r="BO210" t="s">
        <v>175</v>
      </c>
      <c r="BP210" t="s">
        <v>175</v>
      </c>
      <c r="BQ210" s="50" t="str">
        <f>CONCATENATE(C210&amp;" "&amp;BR210&amp;"n ",E210,F210,G210,H210,I210,J210,K210,L210,M210,N210,O210,P210,Q210,R210)</f>
        <v>Dim Kwar up 2n 03 2n 03xxxxxxxxxxxx</v>
      </c>
      <c r="BR210">
        <f t="shared" si="3867"/>
        <v>2</v>
      </c>
      <c r="BS210" t="str">
        <f t="shared" si="3868"/>
        <v>Dim2</v>
      </c>
    </row>
    <row r="211" spans="1:71">
      <c r="A211" t="s">
        <v>202</v>
      </c>
      <c r="B211" t="s">
        <v>200</v>
      </c>
      <c r="C211" s="13" t="s">
        <v>445</v>
      </c>
      <c r="E211">
        <v>0</v>
      </c>
      <c r="F211">
        <v>2</v>
      </c>
      <c r="G211">
        <v>3</v>
      </c>
      <c r="H211" t="s">
        <v>175</v>
      </c>
      <c r="I211" t="s">
        <v>175</v>
      </c>
      <c r="J211" t="s">
        <v>175</v>
      </c>
      <c r="K211" t="s">
        <v>175</v>
      </c>
      <c r="L211" t="s">
        <v>175</v>
      </c>
      <c r="M211" t="s">
        <v>175</v>
      </c>
      <c r="N211" t="s">
        <v>175</v>
      </c>
      <c r="O211" t="s">
        <v>175</v>
      </c>
      <c r="P211" t="s">
        <v>175</v>
      </c>
      <c r="Q211" t="s">
        <v>175</v>
      </c>
      <c r="R211" t="s">
        <v>175</v>
      </c>
      <c r="S211" t="s">
        <v>175</v>
      </c>
      <c r="T211" t="s">
        <v>175</v>
      </c>
      <c r="U211" s="50" t="s">
        <v>175</v>
      </c>
      <c r="V211" t="s">
        <v>175</v>
      </c>
      <c r="W211" t="s">
        <v>175</v>
      </c>
      <c r="X211" t="s">
        <v>175</v>
      </c>
      <c r="Y211" t="s">
        <v>175</v>
      </c>
      <c r="Z211" t="s">
        <v>175</v>
      </c>
      <c r="AA211" t="s">
        <v>175</v>
      </c>
      <c r="AB211" t="s">
        <v>175</v>
      </c>
      <c r="AC211" t="s">
        <v>175</v>
      </c>
      <c r="AD211" t="s">
        <v>175</v>
      </c>
      <c r="AE211" t="s">
        <v>175</v>
      </c>
      <c r="AF211" t="s">
        <v>175</v>
      </c>
      <c r="AG211" t="s">
        <v>175</v>
      </c>
      <c r="AH211" t="s">
        <v>175</v>
      </c>
      <c r="AI211" t="s">
        <v>175</v>
      </c>
      <c r="AJ211" t="s">
        <v>175</v>
      </c>
      <c r="AK211" s="50" t="s">
        <v>175</v>
      </c>
      <c r="AL211" t="s">
        <v>175</v>
      </c>
      <c r="AM211" t="s">
        <v>175</v>
      </c>
      <c r="AN211" t="s">
        <v>175</v>
      </c>
      <c r="AO211" t="s">
        <v>175</v>
      </c>
      <c r="AP211" t="s">
        <v>175</v>
      </c>
      <c r="AQ211" t="s">
        <v>175</v>
      </c>
      <c r="AR211" t="s">
        <v>175</v>
      </c>
      <c r="AS211" t="s">
        <v>175</v>
      </c>
      <c r="AT211" t="s">
        <v>175</v>
      </c>
      <c r="AU211" t="s">
        <v>175</v>
      </c>
      <c r="AV211" t="s">
        <v>175</v>
      </c>
      <c r="AW211" t="s">
        <v>175</v>
      </c>
      <c r="AX211" t="s">
        <v>175</v>
      </c>
      <c r="AY211" t="s">
        <v>175</v>
      </c>
      <c r="AZ211" t="s">
        <v>175</v>
      </c>
      <c r="BA211" s="50" t="s">
        <v>175</v>
      </c>
      <c r="BB211" t="s">
        <v>175</v>
      </c>
      <c r="BC211" t="s">
        <v>175</v>
      </c>
      <c r="BD211" t="s">
        <v>175</v>
      </c>
      <c r="BE211" t="s">
        <v>175</v>
      </c>
      <c r="BF211" t="s">
        <v>175</v>
      </c>
      <c r="BG211" t="s">
        <v>175</v>
      </c>
      <c r="BH211" t="s">
        <v>175</v>
      </c>
      <c r="BI211" t="s">
        <v>175</v>
      </c>
      <c r="BJ211" t="s">
        <v>175</v>
      </c>
      <c r="BK211" t="s">
        <v>175</v>
      </c>
      <c r="BL211" t="s">
        <v>175</v>
      </c>
      <c r="BM211" t="s">
        <v>175</v>
      </c>
      <c r="BN211" t="s">
        <v>175</v>
      </c>
      <c r="BO211" t="s">
        <v>175</v>
      </c>
      <c r="BP211" t="s">
        <v>175</v>
      </c>
      <c r="BQ211" s="50" t="str">
        <f>CONCATENATE(C211&amp;" "&amp;BR211&amp;"n ",E211,F211,G211,H211,I211,J211,K211,L211,M211,N211,O211,P211,Q211,R211)</f>
        <v>Dim Kwar up 3n 023 3n 023xxxxxxxxxxx</v>
      </c>
      <c r="BR211">
        <f t="shared" si="3867"/>
        <v>3</v>
      </c>
      <c r="BS211" t="str">
        <f t="shared" si="3868"/>
        <v>Dim3</v>
      </c>
    </row>
    <row r="212" spans="1:71">
      <c r="A212" t="s">
        <v>203</v>
      </c>
      <c r="B212" t="s">
        <v>200</v>
      </c>
      <c r="C212" s="13" t="s">
        <v>446</v>
      </c>
      <c r="E212">
        <v>0</v>
      </c>
      <c r="F212">
        <v>1</v>
      </c>
      <c r="G212">
        <v>2</v>
      </c>
      <c r="H212">
        <v>3</v>
      </c>
      <c r="I212" t="s">
        <v>175</v>
      </c>
      <c r="J212" t="s">
        <v>175</v>
      </c>
      <c r="K212" t="s">
        <v>175</v>
      </c>
      <c r="L212" t="s">
        <v>175</v>
      </c>
      <c r="M212" t="s">
        <v>175</v>
      </c>
      <c r="N212" t="s">
        <v>175</v>
      </c>
      <c r="O212" t="s">
        <v>175</v>
      </c>
      <c r="P212" t="s">
        <v>175</v>
      </c>
      <c r="Q212" t="s">
        <v>175</v>
      </c>
      <c r="R212" t="s">
        <v>175</v>
      </c>
      <c r="S212" t="s">
        <v>175</v>
      </c>
      <c r="T212" t="s">
        <v>175</v>
      </c>
      <c r="U212" s="50" t="s">
        <v>175</v>
      </c>
      <c r="V212" t="s">
        <v>175</v>
      </c>
      <c r="W212" t="s">
        <v>175</v>
      </c>
      <c r="X212" t="s">
        <v>175</v>
      </c>
      <c r="Y212" t="s">
        <v>175</v>
      </c>
      <c r="Z212" t="s">
        <v>175</v>
      </c>
      <c r="AA212" t="s">
        <v>175</v>
      </c>
      <c r="AB212" t="s">
        <v>175</v>
      </c>
      <c r="AC212" t="s">
        <v>175</v>
      </c>
      <c r="AD212" t="s">
        <v>175</v>
      </c>
      <c r="AE212" t="s">
        <v>175</v>
      </c>
      <c r="AF212" t="s">
        <v>175</v>
      </c>
      <c r="AG212" t="s">
        <v>175</v>
      </c>
      <c r="AH212" t="s">
        <v>175</v>
      </c>
      <c r="AI212" t="s">
        <v>175</v>
      </c>
      <c r="AJ212" t="s">
        <v>175</v>
      </c>
      <c r="AK212" s="50" t="s">
        <v>175</v>
      </c>
      <c r="AL212" t="s">
        <v>175</v>
      </c>
      <c r="AM212" t="s">
        <v>175</v>
      </c>
      <c r="AN212" t="s">
        <v>175</v>
      </c>
      <c r="AO212" t="s">
        <v>175</v>
      </c>
      <c r="AP212" t="s">
        <v>175</v>
      </c>
      <c r="AQ212" t="s">
        <v>175</v>
      </c>
      <c r="AR212" t="s">
        <v>175</v>
      </c>
      <c r="AS212" t="s">
        <v>175</v>
      </c>
      <c r="AT212" t="s">
        <v>175</v>
      </c>
      <c r="AU212" t="s">
        <v>175</v>
      </c>
      <c r="AV212" t="s">
        <v>175</v>
      </c>
      <c r="AW212" t="s">
        <v>175</v>
      </c>
      <c r="AX212" t="s">
        <v>175</v>
      </c>
      <c r="AY212" t="s">
        <v>175</v>
      </c>
      <c r="AZ212" t="s">
        <v>175</v>
      </c>
      <c r="BA212" s="50" t="s">
        <v>175</v>
      </c>
      <c r="BB212" t="s">
        <v>175</v>
      </c>
      <c r="BC212" t="s">
        <v>175</v>
      </c>
      <c r="BD212" t="s">
        <v>175</v>
      </c>
      <c r="BE212" t="s">
        <v>175</v>
      </c>
      <c r="BF212" t="s">
        <v>175</v>
      </c>
      <c r="BG212" t="s">
        <v>175</v>
      </c>
      <c r="BH212" t="s">
        <v>175</v>
      </c>
      <c r="BI212" t="s">
        <v>175</v>
      </c>
      <c r="BJ212" t="s">
        <v>175</v>
      </c>
      <c r="BK212" t="s">
        <v>175</v>
      </c>
      <c r="BL212" t="s">
        <v>175</v>
      </c>
      <c r="BM212" t="s">
        <v>175</v>
      </c>
      <c r="BN212" t="s">
        <v>175</v>
      </c>
      <c r="BO212" t="s">
        <v>175</v>
      </c>
      <c r="BP212" t="s">
        <v>175</v>
      </c>
      <c r="BQ212" s="50" t="str">
        <f>CONCATENATE(C212&amp;" "&amp;BR212&amp;"n ",E212,F212,G212,H212,I212,J212,K212,L212,M212,N212,O212,P212,Q212,R212)</f>
        <v>Dim Kwar up 4n 0123 4n 0123xxxxxxxxxx</v>
      </c>
      <c r="BR212">
        <f t="shared" si="3867"/>
        <v>4</v>
      </c>
      <c r="BS212" t="str">
        <f t="shared" si="3868"/>
        <v>Dim4</v>
      </c>
    </row>
    <row r="213" spans="1:71">
      <c r="A213" t="s">
        <v>203</v>
      </c>
      <c r="B213" t="s">
        <v>200</v>
      </c>
      <c r="C213" s="13" t="s">
        <v>447</v>
      </c>
      <c r="E213">
        <v>0</v>
      </c>
      <c r="F213">
        <v>1</v>
      </c>
      <c r="G213">
        <v>0</v>
      </c>
      <c r="H213">
        <v>3</v>
      </c>
      <c r="I213" t="s">
        <v>175</v>
      </c>
      <c r="J213" t="s">
        <v>175</v>
      </c>
      <c r="K213" t="s">
        <v>175</v>
      </c>
      <c r="L213" t="s">
        <v>175</v>
      </c>
      <c r="M213" t="s">
        <v>175</v>
      </c>
      <c r="N213" t="s">
        <v>175</v>
      </c>
      <c r="O213" t="s">
        <v>175</v>
      </c>
      <c r="P213" t="s">
        <v>175</v>
      </c>
      <c r="Q213" t="s">
        <v>175</v>
      </c>
      <c r="R213" t="s">
        <v>175</v>
      </c>
      <c r="S213" t="s">
        <v>175</v>
      </c>
      <c r="T213" t="s">
        <v>175</v>
      </c>
      <c r="U213" s="50" t="s">
        <v>175</v>
      </c>
      <c r="V213" t="s">
        <v>175</v>
      </c>
      <c r="W213" t="s">
        <v>175</v>
      </c>
      <c r="X213" t="s">
        <v>175</v>
      </c>
      <c r="Y213" t="s">
        <v>175</v>
      </c>
      <c r="Z213" t="s">
        <v>175</v>
      </c>
      <c r="AA213" t="s">
        <v>175</v>
      </c>
      <c r="AB213" t="s">
        <v>175</v>
      </c>
      <c r="AC213" t="s">
        <v>175</v>
      </c>
      <c r="AD213" t="s">
        <v>175</v>
      </c>
      <c r="AE213" t="s">
        <v>175</v>
      </c>
      <c r="AF213" t="s">
        <v>175</v>
      </c>
      <c r="AG213" t="s">
        <v>175</v>
      </c>
      <c r="AH213" t="s">
        <v>175</v>
      </c>
      <c r="AI213" t="s">
        <v>175</v>
      </c>
      <c r="AJ213" t="s">
        <v>175</v>
      </c>
      <c r="AK213" s="50" t="s">
        <v>175</v>
      </c>
      <c r="AL213" t="s">
        <v>175</v>
      </c>
      <c r="AM213" t="s">
        <v>175</v>
      </c>
      <c r="AN213" t="s">
        <v>175</v>
      </c>
      <c r="AO213" t="s">
        <v>175</v>
      </c>
      <c r="AP213" t="s">
        <v>175</v>
      </c>
      <c r="AQ213" t="s">
        <v>175</v>
      </c>
      <c r="AR213" t="s">
        <v>175</v>
      </c>
      <c r="AS213" t="s">
        <v>175</v>
      </c>
      <c r="AT213" t="s">
        <v>175</v>
      </c>
      <c r="AU213" t="s">
        <v>175</v>
      </c>
      <c r="AV213" t="s">
        <v>175</v>
      </c>
      <c r="AW213" t="s">
        <v>175</v>
      </c>
      <c r="AX213" t="s">
        <v>175</v>
      </c>
      <c r="AY213" t="s">
        <v>175</v>
      </c>
      <c r="AZ213" t="s">
        <v>175</v>
      </c>
      <c r="BA213" s="50" t="s">
        <v>175</v>
      </c>
      <c r="BB213" t="s">
        <v>175</v>
      </c>
      <c r="BC213" t="s">
        <v>175</v>
      </c>
      <c r="BD213" t="s">
        <v>175</v>
      </c>
      <c r="BE213" t="s">
        <v>175</v>
      </c>
      <c r="BF213" t="s">
        <v>175</v>
      </c>
      <c r="BG213" t="s">
        <v>175</v>
      </c>
      <c r="BH213" t="s">
        <v>175</v>
      </c>
      <c r="BI213" t="s">
        <v>175</v>
      </c>
      <c r="BJ213" t="s">
        <v>175</v>
      </c>
      <c r="BK213" t="s">
        <v>175</v>
      </c>
      <c r="BL213" t="s">
        <v>175</v>
      </c>
      <c r="BM213" t="s">
        <v>175</v>
      </c>
      <c r="BN213" t="s">
        <v>175</v>
      </c>
      <c r="BO213" t="s">
        <v>175</v>
      </c>
      <c r="BP213" t="s">
        <v>175</v>
      </c>
      <c r="BQ213" s="50" t="str">
        <f>CONCATENATE(C213&amp;" "&amp;BR213&amp;"n ",E213,F213,G213,H213,I213,J213,K213,L213,M213,N213,O213,P213,Q213,R213)</f>
        <v>Dim Kwar up 4n 0103 4n 0103xxxxxxxxxx</v>
      </c>
      <c r="BR213">
        <f t="shared" si="3867"/>
        <v>4</v>
      </c>
      <c r="BS213" t="str">
        <f t="shared" si="3868"/>
        <v>Dim4</v>
      </c>
    </row>
    <row r="214" spans="1:71">
      <c r="A214" t="s">
        <v>205</v>
      </c>
      <c r="B214" t="s">
        <v>200</v>
      </c>
      <c r="C214" s="13" t="s">
        <v>448</v>
      </c>
      <c r="E214">
        <v>0</v>
      </c>
      <c r="F214">
        <v>1</v>
      </c>
      <c r="G214">
        <v>2</v>
      </c>
      <c r="H214">
        <v>0</v>
      </c>
      <c r="I214">
        <v>3</v>
      </c>
      <c r="J214" t="s">
        <v>175</v>
      </c>
      <c r="K214" t="s">
        <v>175</v>
      </c>
      <c r="L214" t="s">
        <v>175</v>
      </c>
      <c r="M214" t="s">
        <v>175</v>
      </c>
      <c r="N214" t="s">
        <v>175</v>
      </c>
      <c r="O214" t="s">
        <v>175</v>
      </c>
      <c r="P214" t="s">
        <v>175</v>
      </c>
      <c r="Q214" t="s">
        <v>175</v>
      </c>
      <c r="R214" t="s">
        <v>175</v>
      </c>
      <c r="S214" t="s">
        <v>175</v>
      </c>
      <c r="T214" t="s">
        <v>175</v>
      </c>
      <c r="U214" s="50" t="s">
        <v>175</v>
      </c>
      <c r="V214" t="s">
        <v>175</v>
      </c>
      <c r="W214" t="s">
        <v>175</v>
      </c>
      <c r="X214" t="s">
        <v>175</v>
      </c>
      <c r="Y214" t="s">
        <v>175</v>
      </c>
      <c r="Z214" t="s">
        <v>175</v>
      </c>
      <c r="AA214" t="s">
        <v>175</v>
      </c>
      <c r="AB214" t="s">
        <v>175</v>
      </c>
      <c r="AC214" t="s">
        <v>175</v>
      </c>
      <c r="AD214" t="s">
        <v>175</v>
      </c>
      <c r="AE214" t="s">
        <v>175</v>
      </c>
      <c r="AF214" t="s">
        <v>175</v>
      </c>
      <c r="AG214" t="s">
        <v>175</v>
      </c>
      <c r="AH214" t="s">
        <v>175</v>
      </c>
      <c r="AI214" t="s">
        <v>175</v>
      </c>
      <c r="AJ214" t="s">
        <v>175</v>
      </c>
      <c r="AK214" s="50" t="s">
        <v>175</v>
      </c>
      <c r="AL214" t="s">
        <v>175</v>
      </c>
      <c r="AM214" t="s">
        <v>175</v>
      </c>
      <c r="AN214" t="s">
        <v>175</v>
      </c>
      <c r="AO214" t="s">
        <v>175</v>
      </c>
      <c r="AP214" t="s">
        <v>175</v>
      </c>
      <c r="AQ214" t="s">
        <v>175</v>
      </c>
      <c r="AR214" t="s">
        <v>175</v>
      </c>
      <c r="AS214" t="s">
        <v>175</v>
      </c>
      <c r="AT214" t="s">
        <v>175</v>
      </c>
      <c r="AU214" t="s">
        <v>175</v>
      </c>
      <c r="AV214" t="s">
        <v>175</v>
      </c>
      <c r="AW214" t="s">
        <v>175</v>
      </c>
      <c r="AX214" t="s">
        <v>175</v>
      </c>
      <c r="AY214" t="s">
        <v>175</v>
      </c>
      <c r="AZ214" t="s">
        <v>175</v>
      </c>
      <c r="BA214" s="50" t="s">
        <v>175</v>
      </c>
      <c r="BB214" t="s">
        <v>175</v>
      </c>
      <c r="BC214" t="s">
        <v>175</v>
      </c>
      <c r="BD214" t="s">
        <v>175</v>
      </c>
      <c r="BE214" t="s">
        <v>175</v>
      </c>
      <c r="BF214" t="s">
        <v>175</v>
      </c>
      <c r="BG214" t="s">
        <v>175</v>
      </c>
      <c r="BH214" t="s">
        <v>175</v>
      </c>
      <c r="BI214" t="s">
        <v>175</v>
      </c>
      <c r="BJ214" t="s">
        <v>175</v>
      </c>
      <c r="BK214" t="s">
        <v>175</v>
      </c>
      <c r="BL214" t="s">
        <v>175</v>
      </c>
      <c r="BM214" t="s">
        <v>175</v>
      </c>
      <c r="BN214" t="s">
        <v>175</v>
      </c>
      <c r="BO214" t="s">
        <v>175</v>
      </c>
      <c r="BP214" t="s">
        <v>175</v>
      </c>
      <c r="BQ214" s="50" t="str">
        <f>CONCATENATE(C214&amp;" "&amp;BR214&amp;"n ",E214,F214,G214,H214,I214,J214,K214,L214,M214,N214,O214,P214,Q214,R214)</f>
        <v>Dim Kwar up 5n 01203 5n 01203xxxxxxxxx</v>
      </c>
      <c r="BR214">
        <f t="shared" si="3867"/>
        <v>5</v>
      </c>
      <c r="BS214" t="str">
        <f t="shared" si="3868"/>
        <v>Dim5</v>
      </c>
    </row>
    <row r="215" spans="1:71">
      <c r="A215" t="s">
        <v>206</v>
      </c>
      <c r="B215" t="s">
        <v>200</v>
      </c>
      <c r="C215" s="13" t="s">
        <v>449</v>
      </c>
      <c r="E215">
        <v>0</v>
      </c>
      <c r="F215">
        <v>1</v>
      </c>
      <c r="G215">
        <v>2</v>
      </c>
      <c r="H215">
        <v>1</v>
      </c>
      <c r="I215">
        <v>2</v>
      </c>
      <c r="J215">
        <v>3</v>
      </c>
      <c r="K215" t="s">
        <v>175</v>
      </c>
      <c r="L215" t="s">
        <v>175</v>
      </c>
      <c r="M215" t="s">
        <v>175</v>
      </c>
      <c r="N215" t="s">
        <v>175</v>
      </c>
      <c r="O215" t="s">
        <v>175</v>
      </c>
      <c r="P215" t="s">
        <v>175</v>
      </c>
      <c r="Q215" t="s">
        <v>175</v>
      </c>
      <c r="R215" t="s">
        <v>175</v>
      </c>
      <c r="S215" t="s">
        <v>175</v>
      </c>
      <c r="T215" t="s">
        <v>175</v>
      </c>
      <c r="U215" s="50" t="s">
        <v>175</v>
      </c>
      <c r="V215" t="s">
        <v>175</v>
      </c>
      <c r="W215" t="s">
        <v>175</v>
      </c>
      <c r="X215" t="s">
        <v>175</v>
      </c>
      <c r="Y215" t="s">
        <v>175</v>
      </c>
      <c r="Z215" t="s">
        <v>175</v>
      </c>
      <c r="AA215" t="s">
        <v>175</v>
      </c>
      <c r="AB215" t="s">
        <v>175</v>
      </c>
      <c r="AC215" t="s">
        <v>175</v>
      </c>
      <c r="AD215" t="s">
        <v>175</v>
      </c>
      <c r="AE215" t="s">
        <v>175</v>
      </c>
      <c r="AF215" t="s">
        <v>175</v>
      </c>
      <c r="AG215" t="s">
        <v>175</v>
      </c>
      <c r="AH215" t="s">
        <v>175</v>
      </c>
      <c r="AI215" t="s">
        <v>175</v>
      </c>
      <c r="AJ215" t="s">
        <v>175</v>
      </c>
      <c r="AK215" s="50" t="s">
        <v>175</v>
      </c>
      <c r="AL215" t="s">
        <v>175</v>
      </c>
      <c r="AM215" t="s">
        <v>175</v>
      </c>
      <c r="AN215" t="s">
        <v>175</v>
      </c>
      <c r="AO215" t="s">
        <v>175</v>
      </c>
      <c r="AP215" t="s">
        <v>175</v>
      </c>
      <c r="AQ215" t="s">
        <v>175</v>
      </c>
      <c r="AR215" t="s">
        <v>175</v>
      </c>
      <c r="AS215" t="s">
        <v>175</v>
      </c>
      <c r="AT215" t="s">
        <v>175</v>
      </c>
      <c r="AU215" t="s">
        <v>175</v>
      </c>
      <c r="AV215" t="s">
        <v>175</v>
      </c>
      <c r="AW215" t="s">
        <v>175</v>
      </c>
      <c r="AX215" t="s">
        <v>175</v>
      </c>
      <c r="AY215" t="s">
        <v>175</v>
      </c>
      <c r="AZ215" t="s">
        <v>175</v>
      </c>
      <c r="BA215" s="50" t="s">
        <v>175</v>
      </c>
      <c r="BB215" t="s">
        <v>175</v>
      </c>
      <c r="BC215" t="s">
        <v>175</v>
      </c>
      <c r="BD215" t="s">
        <v>175</v>
      </c>
      <c r="BE215" t="s">
        <v>175</v>
      </c>
      <c r="BF215" t="s">
        <v>175</v>
      </c>
      <c r="BG215" t="s">
        <v>175</v>
      </c>
      <c r="BH215" t="s">
        <v>175</v>
      </c>
      <c r="BI215" t="s">
        <v>175</v>
      </c>
      <c r="BJ215" t="s">
        <v>175</v>
      </c>
      <c r="BK215" t="s">
        <v>175</v>
      </c>
      <c r="BL215" t="s">
        <v>175</v>
      </c>
      <c r="BM215" t="s">
        <v>175</v>
      </c>
      <c r="BN215" t="s">
        <v>175</v>
      </c>
      <c r="BO215" t="s">
        <v>175</v>
      </c>
      <c r="BP215" t="s">
        <v>175</v>
      </c>
      <c r="BQ215" s="50" t="str">
        <f>CONCATENATE(C215&amp;" "&amp;BR215&amp;"n ",E215,F215,G215,H215,I215,J215,K215,L215,M215,N215,O215,P215,Q215,R215)</f>
        <v>Dim Kwar up 6n 012123 6n 012123xxxxxxxx</v>
      </c>
      <c r="BR215">
        <f t="shared" si="3867"/>
        <v>6</v>
      </c>
      <c r="BS215" t="str">
        <f t="shared" si="3868"/>
        <v>Dim6</v>
      </c>
    </row>
    <row r="216" spans="1:71">
      <c r="A216" t="s">
        <v>206</v>
      </c>
      <c r="B216" t="s">
        <v>200</v>
      </c>
      <c r="C216" s="13" t="s">
        <v>450</v>
      </c>
      <c r="E216">
        <v>0</v>
      </c>
      <c r="F216">
        <v>1</v>
      </c>
      <c r="G216">
        <v>0</v>
      </c>
      <c r="H216">
        <v>1</v>
      </c>
      <c r="I216">
        <v>2</v>
      </c>
      <c r="J216">
        <v>3</v>
      </c>
      <c r="K216" t="s">
        <v>175</v>
      </c>
      <c r="L216" t="s">
        <v>175</v>
      </c>
      <c r="M216" t="s">
        <v>175</v>
      </c>
      <c r="N216" t="s">
        <v>175</v>
      </c>
      <c r="O216" t="s">
        <v>175</v>
      </c>
      <c r="P216" t="s">
        <v>175</v>
      </c>
      <c r="Q216" t="s">
        <v>175</v>
      </c>
      <c r="R216" t="s">
        <v>175</v>
      </c>
      <c r="S216" t="s">
        <v>175</v>
      </c>
      <c r="T216" t="s">
        <v>175</v>
      </c>
      <c r="U216" s="50" t="s">
        <v>175</v>
      </c>
      <c r="V216" t="s">
        <v>175</v>
      </c>
      <c r="W216" t="s">
        <v>175</v>
      </c>
      <c r="X216" t="s">
        <v>175</v>
      </c>
      <c r="Y216" t="s">
        <v>175</v>
      </c>
      <c r="Z216" t="s">
        <v>175</v>
      </c>
      <c r="AA216" t="s">
        <v>175</v>
      </c>
      <c r="AB216" t="s">
        <v>175</v>
      </c>
      <c r="AC216" t="s">
        <v>175</v>
      </c>
      <c r="AD216" t="s">
        <v>175</v>
      </c>
      <c r="AE216" t="s">
        <v>175</v>
      </c>
      <c r="AF216" t="s">
        <v>175</v>
      </c>
      <c r="AG216" t="s">
        <v>175</v>
      </c>
      <c r="AH216" t="s">
        <v>175</v>
      </c>
      <c r="AI216" t="s">
        <v>175</v>
      </c>
      <c r="AJ216" t="s">
        <v>175</v>
      </c>
      <c r="AK216" s="50" t="s">
        <v>175</v>
      </c>
      <c r="AL216" t="s">
        <v>175</v>
      </c>
      <c r="AM216" t="s">
        <v>175</v>
      </c>
      <c r="AN216" t="s">
        <v>175</v>
      </c>
      <c r="AO216" t="s">
        <v>175</v>
      </c>
      <c r="AP216" t="s">
        <v>175</v>
      </c>
      <c r="AQ216" t="s">
        <v>175</v>
      </c>
      <c r="AR216" t="s">
        <v>175</v>
      </c>
      <c r="AS216" t="s">
        <v>175</v>
      </c>
      <c r="AT216" t="s">
        <v>175</v>
      </c>
      <c r="AU216" t="s">
        <v>175</v>
      </c>
      <c r="AV216" t="s">
        <v>175</v>
      </c>
      <c r="AW216" t="s">
        <v>175</v>
      </c>
      <c r="AX216" t="s">
        <v>175</v>
      </c>
      <c r="AY216" t="s">
        <v>175</v>
      </c>
      <c r="AZ216" t="s">
        <v>175</v>
      </c>
      <c r="BA216" s="50" t="s">
        <v>175</v>
      </c>
      <c r="BB216" t="s">
        <v>175</v>
      </c>
      <c r="BC216" t="s">
        <v>175</v>
      </c>
      <c r="BD216" t="s">
        <v>175</v>
      </c>
      <c r="BE216" t="s">
        <v>175</v>
      </c>
      <c r="BF216" t="s">
        <v>175</v>
      </c>
      <c r="BG216" t="s">
        <v>175</v>
      </c>
      <c r="BH216" t="s">
        <v>175</v>
      </c>
      <c r="BI216" t="s">
        <v>175</v>
      </c>
      <c r="BJ216" t="s">
        <v>175</v>
      </c>
      <c r="BK216" t="s">
        <v>175</v>
      </c>
      <c r="BL216" t="s">
        <v>175</v>
      </c>
      <c r="BM216" t="s">
        <v>175</v>
      </c>
      <c r="BN216" t="s">
        <v>175</v>
      </c>
      <c r="BO216" t="s">
        <v>175</v>
      </c>
      <c r="BP216" t="s">
        <v>175</v>
      </c>
      <c r="BQ216" s="50" t="str">
        <f>CONCATENATE(C216&amp;" "&amp;BR216&amp;"n ",E216,F216,G216,H216,I216,J216,K216,L216,M216,N216,O216,P216,Q216,R216)</f>
        <v>Dim Kwar up 6n 010123 6n 010123xxxxxxxx</v>
      </c>
      <c r="BR216">
        <f t="shared" si="3867"/>
        <v>6</v>
      </c>
      <c r="BS216" t="str">
        <f t="shared" si="3868"/>
        <v>Dim6</v>
      </c>
    </row>
    <row r="217" spans="1:71">
      <c r="A217" t="s">
        <v>206</v>
      </c>
      <c r="B217" t="s">
        <v>200</v>
      </c>
      <c r="C217" s="13" t="s">
        <v>450</v>
      </c>
      <c r="E217">
        <v>0</v>
      </c>
      <c r="F217">
        <v>1</v>
      </c>
      <c r="G217">
        <v>0</v>
      </c>
      <c r="H217">
        <v>1</v>
      </c>
      <c r="I217">
        <v>2</v>
      </c>
      <c r="J217">
        <v>3</v>
      </c>
      <c r="K217" t="s">
        <v>175</v>
      </c>
      <c r="L217" t="s">
        <v>175</v>
      </c>
      <c r="M217" t="s">
        <v>175</v>
      </c>
      <c r="N217" t="s">
        <v>175</v>
      </c>
      <c r="O217" t="s">
        <v>175</v>
      </c>
      <c r="P217" t="s">
        <v>175</v>
      </c>
      <c r="Q217" t="s">
        <v>175</v>
      </c>
      <c r="R217" t="s">
        <v>175</v>
      </c>
      <c r="S217" t="s">
        <v>175</v>
      </c>
      <c r="T217" t="s">
        <v>175</v>
      </c>
      <c r="U217" s="50" t="s">
        <v>175</v>
      </c>
      <c r="V217" t="s">
        <v>175</v>
      </c>
      <c r="W217" t="s">
        <v>175</v>
      </c>
      <c r="X217" t="s">
        <v>175</v>
      </c>
      <c r="Y217" t="s">
        <v>175</v>
      </c>
      <c r="Z217" t="s">
        <v>175</v>
      </c>
      <c r="AA217" t="s">
        <v>175</v>
      </c>
      <c r="AB217" t="s">
        <v>175</v>
      </c>
      <c r="AC217" t="s">
        <v>175</v>
      </c>
      <c r="AD217" t="s">
        <v>175</v>
      </c>
      <c r="AE217" t="s">
        <v>175</v>
      </c>
      <c r="AF217" t="s">
        <v>175</v>
      </c>
      <c r="AG217" t="s">
        <v>175</v>
      </c>
      <c r="AH217" t="s">
        <v>175</v>
      </c>
      <c r="AI217" t="s">
        <v>175</v>
      </c>
      <c r="AJ217" t="s">
        <v>175</v>
      </c>
      <c r="AK217" s="50" t="s">
        <v>175</v>
      </c>
      <c r="AL217" t="s">
        <v>175</v>
      </c>
      <c r="AM217" t="s">
        <v>175</v>
      </c>
      <c r="AN217" t="s">
        <v>175</v>
      </c>
      <c r="AO217" t="s">
        <v>175</v>
      </c>
      <c r="AP217" t="s">
        <v>175</v>
      </c>
      <c r="AQ217" t="s">
        <v>175</v>
      </c>
      <c r="AR217" t="s">
        <v>175</v>
      </c>
      <c r="AS217" t="s">
        <v>175</v>
      </c>
      <c r="AT217" t="s">
        <v>175</v>
      </c>
      <c r="AU217" t="s">
        <v>175</v>
      </c>
      <c r="AV217" t="s">
        <v>175</v>
      </c>
      <c r="AW217" t="s">
        <v>175</v>
      </c>
      <c r="AX217" t="s">
        <v>175</v>
      </c>
      <c r="AY217" t="s">
        <v>175</v>
      </c>
      <c r="AZ217" t="s">
        <v>175</v>
      </c>
      <c r="BA217" s="50" t="s">
        <v>175</v>
      </c>
      <c r="BB217" t="s">
        <v>175</v>
      </c>
      <c r="BC217" t="s">
        <v>175</v>
      </c>
      <c r="BD217" t="s">
        <v>175</v>
      </c>
      <c r="BE217" t="s">
        <v>175</v>
      </c>
      <c r="BF217" t="s">
        <v>175</v>
      </c>
      <c r="BG217" t="s">
        <v>175</v>
      </c>
      <c r="BH217" t="s">
        <v>175</v>
      </c>
      <c r="BI217" t="s">
        <v>175</v>
      </c>
      <c r="BJ217" t="s">
        <v>175</v>
      </c>
      <c r="BK217" t="s">
        <v>175</v>
      </c>
      <c r="BL217" t="s">
        <v>175</v>
      </c>
      <c r="BM217" t="s">
        <v>175</v>
      </c>
      <c r="BN217" t="s">
        <v>175</v>
      </c>
      <c r="BO217" t="s">
        <v>175</v>
      </c>
      <c r="BP217" t="s">
        <v>175</v>
      </c>
      <c r="BQ217" s="50" t="str">
        <f>CONCATENATE(C217&amp;" "&amp;BR217&amp;"n ",E217,F217,G217,H217,I217,J217,K217,L217,M217,N217,O217,P217,Q217,R217)</f>
        <v>Dim Kwar up 6n 010123 6n 010123xxxxxxxx</v>
      </c>
      <c r="BR217">
        <f t="shared" si="3867"/>
        <v>6</v>
      </c>
      <c r="BS217" t="str">
        <f t="shared" si="3868"/>
        <v>Dim6</v>
      </c>
    </row>
    <row r="218" spans="1:71">
      <c r="A218" t="s">
        <v>210</v>
      </c>
      <c r="B218" t="s">
        <v>200</v>
      </c>
      <c r="C218" s="13" t="s">
        <v>451</v>
      </c>
      <c r="E218">
        <v>0</v>
      </c>
      <c r="F218">
        <v>1</v>
      </c>
      <c r="G218">
        <v>0</v>
      </c>
      <c r="H218">
        <v>1</v>
      </c>
      <c r="I218">
        <v>2</v>
      </c>
      <c r="J218">
        <v>0</v>
      </c>
      <c r="K218">
        <v>3</v>
      </c>
      <c r="L218" t="s">
        <v>175</v>
      </c>
      <c r="M218" t="s">
        <v>175</v>
      </c>
      <c r="N218" t="s">
        <v>175</v>
      </c>
      <c r="O218" t="s">
        <v>175</v>
      </c>
      <c r="P218" t="s">
        <v>175</v>
      </c>
      <c r="Q218" t="s">
        <v>175</v>
      </c>
      <c r="R218" t="s">
        <v>175</v>
      </c>
      <c r="S218" t="s">
        <v>175</v>
      </c>
      <c r="T218" t="s">
        <v>175</v>
      </c>
      <c r="U218" s="50" t="s">
        <v>175</v>
      </c>
      <c r="V218" t="s">
        <v>175</v>
      </c>
      <c r="W218" t="s">
        <v>175</v>
      </c>
      <c r="X218" t="s">
        <v>175</v>
      </c>
      <c r="Y218" t="s">
        <v>175</v>
      </c>
      <c r="Z218" t="s">
        <v>175</v>
      </c>
      <c r="AA218" t="s">
        <v>175</v>
      </c>
      <c r="AB218" t="s">
        <v>175</v>
      </c>
      <c r="AC218" t="s">
        <v>175</v>
      </c>
      <c r="AD218" t="s">
        <v>175</v>
      </c>
      <c r="AE218" t="s">
        <v>175</v>
      </c>
      <c r="AF218" t="s">
        <v>175</v>
      </c>
      <c r="AG218" t="s">
        <v>175</v>
      </c>
      <c r="AH218" t="s">
        <v>175</v>
      </c>
      <c r="AI218" t="s">
        <v>175</v>
      </c>
      <c r="AJ218" t="s">
        <v>175</v>
      </c>
      <c r="AK218" s="50" t="s">
        <v>175</v>
      </c>
      <c r="AL218" t="s">
        <v>175</v>
      </c>
      <c r="AM218" t="s">
        <v>175</v>
      </c>
      <c r="AN218" t="s">
        <v>175</v>
      </c>
      <c r="AO218" t="s">
        <v>175</v>
      </c>
      <c r="AP218" t="s">
        <v>175</v>
      </c>
      <c r="AQ218" t="s">
        <v>175</v>
      </c>
      <c r="AR218" t="s">
        <v>175</v>
      </c>
      <c r="AS218" t="s">
        <v>175</v>
      </c>
      <c r="AT218" t="s">
        <v>175</v>
      </c>
      <c r="AU218" t="s">
        <v>175</v>
      </c>
      <c r="AV218" t="s">
        <v>175</v>
      </c>
      <c r="AW218" t="s">
        <v>175</v>
      </c>
      <c r="AX218" t="s">
        <v>175</v>
      </c>
      <c r="AY218" t="s">
        <v>175</v>
      </c>
      <c r="AZ218" t="s">
        <v>175</v>
      </c>
      <c r="BA218" s="50" t="s">
        <v>175</v>
      </c>
      <c r="BB218" t="s">
        <v>175</v>
      </c>
      <c r="BC218" t="s">
        <v>175</v>
      </c>
      <c r="BD218" t="s">
        <v>175</v>
      </c>
      <c r="BE218" t="s">
        <v>175</v>
      </c>
      <c r="BF218" t="s">
        <v>175</v>
      </c>
      <c r="BG218" t="s">
        <v>175</v>
      </c>
      <c r="BH218" t="s">
        <v>175</v>
      </c>
      <c r="BI218" t="s">
        <v>175</v>
      </c>
      <c r="BJ218" t="s">
        <v>175</v>
      </c>
      <c r="BK218" t="s">
        <v>175</v>
      </c>
      <c r="BL218" t="s">
        <v>175</v>
      </c>
      <c r="BM218" t="s">
        <v>175</v>
      </c>
      <c r="BN218" t="s">
        <v>175</v>
      </c>
      <c r="BO218" t="s">
        <v>175</v>
      </c>
      <c r="BP218" t="s">
        <v>175</v>
      </c>
      <c r="BQ218" s="50" t="str">
        <f>CONCATENATE(C218&amp;" "&amp;BR218&amp;"n ",E218,F218,G218,H218,I218,J218,K218,L218,M218,N218,O218,P218,Q218,R218)</f>
        <v>Dim Kwar up 7n 0101203 7n 0101203xxxxxxx</v>
      </c>
      <c r="BR218">
        <f t="shared" si="3867"/>
        <v>7</v>
      </c>
      <c r="BS218" t="str">
        <f t="shared" si="3868"/>
        <v>Dim7</v>
      </c>
    </row>
    <row r="219" spans="1:71">
      <c r="A219" t="s">
        <v>210</v>
      </c>
      <c r="B219" t="s">
        <v>200</v>
      </c>
      <c r="C219" s="13" t="s">
        <v>452</v>
      </c>
      <c r="E219">
        <v>0</v>
      </c>
      <c r="F219">
        <v>1</v>
      </c>
      <c r="G219">
        <v>2</v>
      </c>
      <c r="H219">
        <v>0</v>
      </c>
      <c r="I219">
        <v>1</v>
      </c>
      <c r="J219">
        <v>2</v>
      </c>
      <c r="K219">
        <v>3</v>
      </c>
      <c r="L219" t="s">
        <v>175</v>
      </c>
      <c r="M219" t="s">
        <v>175</v>
      </c>
      <c r="N219" t="s">
        <v>175</v>
      </c>
      <c r="O219" t="s">
        <v>175</v>
      </c>
      <c r="P219" t="s">
        <v>175</v>
      </c>
      <c r="Q219" t="s">
        <v>175</v>
      </c>
      <c r="R219" t="s">
        <v>175</v>
      </c>
      <c r="S219" t="s">
        <v>175</v>
      </c>
      <c r="T219" t="s">
        <v>175</v>
      </c>
      <c r="U219" s="50" t="s">
        <v>175</v>
      </c>
      <c r="V219" t="s">
        <v>175</v>
      </c>
      <c r="W219" t="s">
        <v>175</v>
      </c>
      <c r="X219" t="s">
        <v>175</v>
      </c>
      <c r="Y219" t="s">
        <v>175</v>
      </c>
      <c r="Z219" t="s">
        <v>175</v>
      </c>
      <c r="AA219" t="s">
        <v>175</v>
      </c>
      <c r="AB219" t="s">
        <v>175</v>
      </c>
      <c r="AC219" t="s">
        <v>175</v>
      </c>
      <c r="AD219" t="s">
        <v>175</v>
      </c>
      <c r="AE219" t="s">
        <v>175</v>
      </c>
      <c r="AF219" t="s">
        <v>175</v>
      </c>
      <c r="AG219" t="s">
        <v>175</v>
      </c>
      <c r="AH219" t="s">
        <v>175</v>
      </c>
      <c r="AI219" t="s">
        <v>175</v>
      </c>
      <c r="AJ219" t="s">
        <v>175</v>
      </c>
      <c r="AK219" s="50" t="s">
        <v>175</v>
      </c>
      <c r="AL219" t="s">
        <v>175</v>
      </c>
      <c r="AM219" t="s">
        <v>175</v>
      </c>
      <c r="AN219" t="s">
        <v>175</v>
      </c>
      <c r="AO219" t="s">
        <v>175</v>
      </c>
      <c r="AP219" t="s">
        <v>175</v>
      </c>
      <c r="AQ219" t="s">
        <v>175</v>
      </c>
      <c r="AR219" t="s">
        <v>175</v>
      </c>
      <c r="AS219" t="s">
        <v>175</v>
      </c>
      <c r="AT219" t="s">
        <v>175</v>
      </c>
      <c r="AU219" t="s">
        <v>175</v>
      </c>
      <c r="AV219" t="s">
        <v>175</v>
      </c>
      <c r="AW219" t="s">
        <v>175</v>
      </c>
      <c r="AX219" t="s">
        <v>175</v>
      </c>
      <c r="AY219" t="s">
        <v>175</v>
      </c>
      <c r="AZ219" t="s">
        <v>175</v>
      </c>
      <c r="BA219" s="50" t="s">
        <v>175</v>
      </c>
      <c r="BB219" t="s">
        <v>175</v>
      </c>
      <c r="BC219" t="s">
        <v>175</v>
      </c>
      <c r="BD219" t="s">
        <v>175</v>
      </c>
      <c r="BE219" t="s">
        <v>175</v>
      </c>
      <c r="BF219" t="s">
        <v>175</v>
      </c>
      <c r="BG219" t="s">
        <v>175</v>
      </c>
      <c r="BH219" t="s">
        <v>175</v>
      </c>
      <c r="BI219" t="s">
        <v>175</v>
      </c>
      <c r="BJ219" t="s">
        <v>175</v>
      </c>
      <c r="BK219" t="s">
        <v>175</v>
      </c>
      <c r="BL219" t="s">
        <v>175</v>
      </c>
      <c r="BM219" t="s">
        <v>175</v>
      </c>
      <c r="BN219" t="s">
        <v>175</v>
      </c>
      <c r="BO219" t="s">
        <v>175</v>
      </c>
      <c r="BP219" t="s">
        <v>175</v>
      </c>
      <c r="BQ219" s="50" t="str">
        <f>CONCATENATE(C219&amp;" "&amp;BR219&amp;"n ",E219,F219,G219,H219,I219,J219,K219,L219,M219,N219,O219,P219,Q219,R219)</f>
        <v>Dim Kwar up 7n 0120123 7n 0120123xxxxxxx</v>
      </c>
      <c r="BR219">
        <f t="shared" si="3867"/>
        <v>7</v>
      </c>
      <c r="BS219" t="str">
        <f t="shared" si="3868"/>
        <v>Dim7</v>
      </c>
    </row>
    <row r="220" spans="1:71">
      <c r="A220" t="s">
        <v>210</v>
      </c>
      <c r="B220" t="s">
        <v>200</v>
      </c>
      <c r="C220" s="13" t="s">
        <v>453</v>
      </c>
      <c r="E220">
        <v>0</v>
      </c>
      <c r="F220">
        <v>1</v>
      </c>
      <c r="G220">
        <v>2</v>
      </c>
      <c r="H220">
        <v>3</v>
      </c>
      <c r="I220">
        <v>4</v>
      </c>
      <c r="J220">
        <v>2</v>
      </c>
      <c r="K220">
        <v>3</v>
      </c>
      <c r="L220" t="s">
        <v>175</v>
      </c>
      <c r="M220" t="s">
        <v>175</v>
      </c>
      <c r="N220" t="s">
        <v>175</v>
      </c>
      <c r="O220" t="s">
        <v>175</v>
      </c>
      <c r="P220" t="s">
        <v>175</v>
      </c>
      <c r="Q220" t="s">
        <v>175</v>
      </c>
      <c r="R220" t="s">
        <v>175</v>
      </c>
      <c r="S220" t="s">
        <v>175</v>
      </c>
      <c r="T220" t="s">
        <v>175</v>
      </c>
      <c r="U220" s="50" t="s">
        <v>175</v>
      </c>
      <c r="V220" t="s">
        <v>175</v>
      </c>
      <c r="W220" t="s">
        <v>175</v>
      </c>
      <c r="X220" t="s">
        <v>175</v>
      </c>
      <c r="Y220" t="s">
        <v>175</v>
      </c>
      <c r="Z220" t="s">
        <v>175</v>
      </c>
      <c r="AA220" t="s">
        <v>175</v>
      </c>
      <c r="AB220" t="s">
        <v>175</v>
      </c>
      <c r="AC220" t="s">
        <v>175</v>
      </c>
      <c r="AD220" t="s">
        <v>175</v>
      </c>
      <c r="AE220" t="s">
        <v>175</v>
      </c>
      <c r="AF220" t="s">
        <v>175</v>
      </c>
      <c r="AG220" t="s">
        <v>175</v>
      </c>
      <c r="AH220" t="s">
        <v>175</v>
      </c>
      <c r="AI220" t="s">
        <v>175</v>
      </c>
      <c r="AJ220" t="s">
        <v>175</v>
      </c>
      <c r="AK220" s="50" t="s">
        <v>175</v>
      </c>
      <c r="AL220" t="s">
        <v>175</v>
      </c>
      <c r="AM220" t="s">
        <v>175</v>
      </c>
      <c r="AN220" t="s">
        <v>175</v>
      </c>
      <c r="AO220" t="s">
        <v>175</v>
      </c>
      <c r="AP220" t="s">
        <v>175</v>
      </c>
      <c r="AQ220" t="s">
        <v>175</v>
      </c>
      <c r="AR220" t="s">
        <v>175</v>
      </c>
      <c r="AS220" t="s">
        <v>175</v>
      </c>
      <c r="AT220" t="s">
        <v>175</v>
      </c>
      <c r="AU220" t="s">
        <v>175</v>
      </c>
      <c r="AV220" t="s">
        <v>175</v>
      </c>
      <c r="AW220" t="s">
        <v>175</v>
      </c>
      <c r="AX220" t="s">
        <v>175</v>
      </c>
      <c r="AY220" t="s">
        <v>175</v>
      </c>
      <c r="AZ220" t="s">
        <v>175</v>
      </c>
      <c r="BA220" s="50" t="s">
        <v>175</v>
      </c>
      <c r="BB220" t="s">
        <v>175</v>
      </c>
      <c r="BC220" t="s">
        <v>175</v>
      </c>
      <c r="BD220" t="s">
        <v>175</v>
      </c>
      <c r="BE220" t="s">
        <v>175</v>
      </c>
      <c r="BF220" t="s">
        <v>175</v>
      </c>
      <c r="BG220" t="s">
        <v>175</v>
      </c>
      <c r="BH220" t="s">
        <v>175</v>
      </c>
      <c r="BI220" t="s">
        <v>175</v>
      </c>
      <c r="BJ220" t="s">
        <v>175</v>
      </c>
      <c r="BK220" t="s">
        <v>175</v>
      </c>
      <c r="BL220" t="s">
        <v>175</v>
      </c>
      <c r="BM220" t="s">
        <v>175</v>
      </c>
      <c r="BN220" t="s">
        <v>175</v>
      </c>
      <c r="BO220" t="s">
        <v>175</v>
      </c>
      <c r="BP220" t="s">
        <v>175</v>
      </c>
      <c r="BQ220" s="50" t="str">
        <f>CONCATENATE(C220&amp;" "&amp;BR220&amp;"n ",E220,F220,G220,H220,I220,J220,K220,L220,M220,N220,O220,P220,Q220,R220)</f>
        <v>Dim Kwar up 7n 0123423 7n 0123423xxxxxxx</v>
      </c>
      <c r="BR220">
        <f t="shared" si="3867"/>
        <v>7</v>
      </c>
      <c r="BS220" t="str">
        <f t="shared" si="3868"/>
        <v>Dim7</v>
      </c>
    </row>
    <row r="221" spans="1:71">
      <c r="A221" t="s">
        <v>211</v>
      </c>
      <c r="B221" t="s">
        <v>200</v>
      </c>
      <c r="C221" s="13" t="s">
        <v>454</v>
      </c>
      <c r="E221">
        <v>0</v>
      </c>
      <c r="F221">
        <v>-1</v>
      </c>
      <c r="G221">
        <v>-2</v>
      </c>
      <c r="H221">
        <v>-1</v>
      </c>
      <c r="I221">
        <v>0</v>
      </c>
      <c r="J221">
        <v>1</v>
      </c>
      <c r="K221">
        <v>2</v>
      </c>
      <c r="L221">
        <v>3</v>
      </c>
      <c r="M221" t="s">
        <v>175</v>
      </c>
      <c r="N221" t="s">
        <v>175</v>
      </c>
      <c r="O221" t="s">
        <v>175</v>
      </c>
      <c r="P221" t="s">
        <v>175</v>
      </c>
      <c r="Q221" t="s">
        <v>175</v>
      </c>
      <c r="R221" t="s">
        <v>175</v>
      </c>
      <c r="S221" t="s">
        <v>175</v>
      </c>
      <c r="T221" t="s">
        <v>175</v>
      </c>
      <c r="U221" s="50" t="s">
        <v>175</v>
      </c>
      <c r="V221" t="s">
        <v>175</v>
      </c>
      <c r="W221" t="s">
        <v>175</v>
      </c>
      <c r="X221" t="s">
        <v>175</v>
      </c>
      <c r="Y221" t="s">
        <v>175</v>
      </c>
      <c r="Z221" t="s">
        <v>175</v>
      </c>
      <c r="AA221" t="s">
        <v>175</v>
      </c>
      <c r="AB221" t="s">
        <v>175</v>
      </c>
      <c r="AC221" t="s">
        <v>175</v>
      </c>
      <c r="AD221" t="s">
        <v>175</v>
      </c>
      <c r="AE221" t="s">
        <v>175</v>
      </c>
      <c r="AF221" t="s">
        <v>175</v>
      </c>
      <c r="AG221" t="s">
        <v>175</v>
      </c>
      <c r="AH221" t="s">
        <v>175</v>
      </c>
      <c r="AI221" t="s">
        <v>175</v>
      </c>
      <c r="AJ221" t="s">
        <v>175</v>
      </c>
      <c r="AK221" s="50" t="s">
        <v>175</v>
      </c>
      <c r="AL221" t="s">
        <v>175</v>
      </c>
      <c r="AM221" t="s">
        <v>175</v>
      </c>
      <c r="AN221" t="s">
        <v>175</v>
      </c>
      <c r="AO221" t="s">
        <v>175</v>
      </c>
      <c r="AP221" t="s">
        <v>175</v>
      </c>
      <c r="AQ221" t="s">
        <v>175</v>
      </c>
      <c r="AR221" t="s">
        <v>175</v>
      </c>
      <c r="AS221" t="s">
        <v>175</v>
      </c>
      <c r="AT221" t="s">
        <v>175</v>
      </c>
      <c r="AU221" t="s">
        <v>175</v>
      </c>
      <c r="AV221" t="s">
        <v>175</v>
      </c>
      <c r="AW221" t="s">
        <v>175</v>
      </c>
      <c r="AX221" t="s">
        <v>175</v>
      </c>
      <c r="AY221" t="s">
        <v>175</v>
      </c>
      <c r="AZ221" t="s">
        <v>175</v>
      </c>
      <c r="BA221" s="50" t="s">
        <v>175</v>
      </c>
      <c r="BB221" t="s">
        <v>175</v>
      </c>
      <c r="BC221" t="s">
        <v>175</v>
      </c>
      <c r="BD221" t="s">
        <v>175</v>
      </c>
      <c r="BE221" t="s">
        <v>175</v>
      </c>
      <c r="BF221" t="s">
        <v>175</v>
      </c>
      <c r="BG221" t="s">
        <v>175</v>
      </c>
      <c r="BH221" t="s">
        <v>175</v>
      </c>
      <c r="BI221" t="s">
        <v>175</v>
      </c>
      <c r="BJ221" t="s">
        <v>175</v>
      </c>
      <c r="BK221" t="s">
        <v>175</v>
      </c>
      <c r="BL221" t="s">
        <v>175</v>
      </c>
      <c r="BM221" t="s">
        <v>175</v>
      </c>
      <c r="BN221" t="s">
        <v>175</v>
      </c>
      <c r="BO221" t="s">
        <v>175</v>
      </c>
      <c r="BP221" t="s">
        <v>175</v>
      </c>
      <c r="BQ221" s="50" t="str">
        <f>CONCATENATE(C221&amp;" "&amp;BR221&amp;"n ",E221,F221,G221,H221,I221,J221,K221,L221,M221,N221,O221,P221,Q221,R221)</f>
        <v>Dim Kwar up 8n 0-1-2-10123 8n 0-1-2-10123xxxxxx</v>
      </c>
      <c r="BR221">
        <f t="shared" si="3867"/>
        <v>8</v>
      </c>
      <c r="BS221" t="str">
        <f t="shared" si="3868"/>
        <v>Dim8</v>
      </c>
    </row>
    <row r="222" spans="1:71">
      <c r="A222" t="s">
        <v>211</v>
      </c>
      <c r="B222" t="s">
        <v>200</v>
      </c>
      <c r="C222" s="13" t="s">
        <v>455</v>
      </c>
      <c r="E222">
        <v>0</v>
      </c>
      <c r="F222">
        <v>1</v>
      </c>
      <c r="G222">
        <v>2</v>
      </c>
      <c r="H222">
        <v>3</v>
      </c>
      <c r="I222">
        <v>2</v>
      </c>
      <c r="J222">
        <v>1</v>
      </c>
      <c r="K222">
        <v>2</v>
      </c>
      <c r="L222">
        <v>3</v>
      </c>
      <c r="M222" t="s">
        <v>175</v>
      </c>
      <c r="N222" t="s">
        <v>175</v>
      </c>
      <c r="O222" t="s">
        <v>175</v>
      </c>
      <c r="P222" t="s">
        <v>175</v>
      </c>
      <c r="Q222" t="s">
        <v>175</v>
      </c>
      <c r="R222" t="s">
        <v>175</v>
      </c>
      <c r="S222" t="s">
        <v>175</v>
      </c>
      <c r="T222" t="s">
        <v>175</v>
      </c>
      <c r="U222" s="50" t="s">
        <v>175</v>
      </c>
      <c r="V222" t="s">
        <v>175</v>
      </c>
      <c r="W222" t="s">
        <v>175</v>
      </c>
      <c r="X222" t="s">
        <v>175</v>
      </c>
      <c r="Y222" t="s">
        <v>175</v>
      </c>
      <c r="Z222" t="s">
        <v>175</v>
      </c>
      <c r="AA222" t="s">
        <v>175</v>
      </c>
      <c r="AB222" t="s">
        <v>175</v>
      </c>
      <c r="AC222" t="s">
        <v>175</v>
      </c>
      <c r="AD222" t="s">
        <v>175</v>
      </c>
      <c r="AE222" t="s">
        <v>175</v>
      </c>
      <c r="AF222" t="s">
        <v>175</v>
      </c>
      <c r="AG222" t="s">
        <v>175</v>
      </c>
      <c r="AH222" t="s">
        <v>175</v>
      </c>
      <c r="AI222" t="s">
        <v>175</v>
      </c>
      <c r="AJ222" t="s">
        <v>175</v>
      </c>
      <c r="AK222" s="50" t="s">
        <v>175</v>
      </c>
      <c r="AL222" t="s">
        <v>175</v>
      </c>
      <c r="AM222" t="s">
        <v>175</v>
      </c>
      <c r="AN222" t="s">
        <v>175</v>
      </c>
      <c r="AO222" t="s">
        <v>175</v>
      </c>
      <c r="AP222" t="s">
        <v>175</v>
      </c>
      <c r="AQ222" t="s">
        <v>175</v>
      </c>
      <c r="AR222" t="s">
        <v>175</v>
      </c>
      <c r="AS222" t="s">
        <v>175</v>
      </c>
      <c r="AT222" t="s">
        <v>175</v>
      </c>
      <c r="AU222" t="s">
        <v>175</v>
      </c>
      <c r="AV222" t="s">
        <v>175</v>
      </c>
      <c r="AW222" t="s">
        <v>175</v>
      </c>
      <c r="AX222" t="s">
        <v>175</v>
      </c>
      <c r="AY222" t="s">
        <v>175</v>
      </c>
      <c r="AZ222" t="s">
        <v>175</v>
      </c>
      <c r="BA222" s="50" t="s">
        <v>175</v>
      </c>
      <c r="BB222" t="s">
        <v>175</v>
      </c>
      <c r="BC222" t="s">
        <v>175</v>
      </c>
      <c r="BD222" t="s">
        <v>175</v>
      </c>
      <c r="BE222" t="s">
        <v>175</v>
      </c>
      <c r="BF222" t="s">
        <v>175</v>
      </c>
      <c r="BG222" t="s">
        <v>175</v>
      </c>
      <c r="BH222" t="s">
        <v>175</v>
      </c>
      <c r="BI222" t="s">
        <v>175</v>
      </c>
      <c r="BJ222" t="s">
        <v>175</v>
      </c>
      <c r="BK222" t="s">
        <v>175</v>
      </c>
      <c r="BL222" t="s">
        <v>175</v>
      </c>
      <c r="BM222" t="s">
        <v>175</v>
      </c>
      <c r="BN222" t="s">
        <v>175</v>
      </c>
      <c r="BO222" t="s">
        <v>175</v>
      </c>
      <c r="BP222" t="s">
        <v>175</v>
      </c>
      <c r="BQ222" s="50" t="str">
        <f>CONCATENATE(C222&amp;" "&amp;BR222&amp;"n ",E222,F222,G222,H222,I222,J222,K222,L222,M222,N222,O222,P222,Q222,R222)</f>
        <v>Dim Kwar up 8n 01232123 8n 01232123xxxxxx</v>
      </c>
      <c r="BR222">
        <f t="shared" si="3867"/>
        <v>8</v>
      </c>
      <c r="BS222" t="str">
        <f t="shared" si="3868"/>
        <v>Dim8</v>
      </c>
    </row>
    <row r="223" spans="1:71">
      <c r="A223" t="s">
        <v>212</v>
      </c>
      <c r="B223" t="s">
        <v>200</v>
      </c>
      <c r="C223" s="13" t="s">
        <v>456</v>
      </c>
      <c r="E223">
        <v>0</v>
      </c>
      <c r="F223">
        <v>-1</v>
      </c>
      <c r="G223">
        <v>0</v>
      </c>
      <c r="H223">
        <v>1</v>
      </c>
      <c r="I223">
        <v>2</v>
      </c>
      <c r="J223">
        <v>0</v>
      </c>
      <c r="K223">
        <v>1</v>
      </c>
      <c r="L223">
        <v>2</v>
      </c>
      <c r="M223">
        <v>3</v>
      </c>
      <c r="N223" t="s">
        <v>175</v>
      </c>
      <c r="O223" t="s">
        <v>175</v>
      </c>
      <c r="P223" t="s">
        <v>175</v>
      </c>
      <c r="Q223" t="s">
        <v>175</v>
      </c>
      <c r="R223" t="s">
        <v>175</v>
      </c>
      <c r="S223" t="s">
        <v>175</v>
      </c>
      <c r="T223" t="s">
        <v>175</v>
      </c>
      <c r="U223" s="50" t="s">
        <v>175</v>
      </c>
      <c r="V223" t="s">
        <v>175</v>
      </c>
      <c r="W223" t="s">
        <v>175</v>
      </c>
      <c r="X223" t="s">
        <v>175</v>
      </c>
      <c r="Y223" t="s">
        <v>175</v>
      </c>
      <c r="Z223" t="s">
        <v>175</v>
      </c>
      <c r="AA223" t="s">
        <v>175</v>
      </c>
      <c r="AB223" t="s">
        <v>175</v>
      </c>
      <c r="AC223" t="s">
        <v>175</v>
      </c>
      <c r="AD223" t="s">
        <v>175</v>
      </c>
      <c r="AE223" t="s">
        <v>175</v>
      </c>
      <c r="AF223" t="s">
        <v>175</v>
      </c>
      <c r="AG223" t="s">
        <v>175</v>
      </c>
      <c r="AH223" t="s">
        <v>175</v>
      </c>
      <c r="AI223" t="s">
        <v>175</v>
      </c>
      <c r="AJ223" t="s">
        <v>175</v>
      </c>
      <c r="AK223" s="50" t="s">
        <v>175</v>
      </c>
      <c r="AL223" t="s">
        <v>175</v>
      </c>
      <c r="AM223" t="s">
        <v>175</v>
      </c>
      <c r="AN223" t="s">
        <v>175</v>
      </c>
      <c r="AO223" t="s">
        <v>175</v>
      </c>
      <c r="AP223" t="s">
        <v>175</v>
      </c>
      <c r="AQ223" t="s">
        <v>175</v>
      </c>
      <c r="AR223" t="s">
        <v>175</v>
      </c>
      <c r="AS223" t="s">
        <v>175</v>
      </c>
      <c r="AT223" t="s">
        <v>175</v>
      </c>
      <c r="AU223" t="s">
        <v>175</v>
      </c>
      <c r="AV223" t="s">
        <v>175</v>
      </c>
      <c r="AW223" t="s">
        <v>175</v>
      </c>
      <c r="AX223" t="s">
        <v>175</v>
      </c>
      <c r="AY223" t="s">
        <v>175</v>
      </c>
      <c r="AZ223" t="s">
        <v>175</v>
      </c>
      <c r="BA223" s="50" t="s">
        <v>175</v>
      </c>
      <c r="BB223" t="s">
        <v>175</v>
      </c>
      <c r="BC223" t="s">
        <v>175</v>
      </c>
      <c r="BD223" t="s">
        <v>175</v>
      </c>
      <c r="BE223" t="s">
        <v>175</v>
      </c>
      <c r="BF223" t="s">
        <v>175</v>
      </c>
      <c r="BG223" t="s">
        <v>175</v>
      </c>
      <c r="BH223" t="s">
        <v>175</v>
      </c>
      <c r="BI223" t="s">
        <v>175</v>
      </c>
      <c r="BJ223" t="s">
        <v>175</v>
      </c>
      <c r="BK223" t="s">
        <v>175</v>
      </c>
      <c r="BL223" t="s">
        <v>175</v>
      </c>
      <c r="BM223" t="s">
        <v>175</v>
      </c>
      <c r="BN223" t="s">
        <v>175</v>
      </c>
      <c r="BO223" t="s">
        <v>175</v>
      </c>
      <c r="BP223" t="s">
        <v>175</v>
      </c>
      <c r="BQ223" s="50" t="str">
        <f>CONCATENATE(C223&amp;" "&amp;BR223&amp;"n ",E223,F223,G223,H223,I223,J223,K223,L223,M223,N223,O223,P223,Q223,R223)</f>
        <v>Dim Kwar up 9n 0-10120123 9n 0-10120123xxxxx</v>
      </c>
      <c r="BR223">
        <f t="shared" si="3867"/>
        <v>9</v>
      </c>
      <c r="BS223" t="str">
        <f t="shared" si="3868"/>
        <v>Dim9</v>
      </c>
    </row>
    <row r="224" spans="1:71">
      <c r="A224" t="s">
        <v>212</v>
      </c>
      <c r="B224" t="s">
        <v>200</v>
      </c>
      <c r="C224" s="13" t="s">
        <v>457</v>
      </c>
      <c r="E224">
        <v>0</v>
      </c>
      <c r="F224">
        <v>1</v>
      </c>
      <c r="G224">
        <v>2</v>
      </c>
      <c r="H224">
        <v>3</v>
      </c>
      <c r="I224">
        <v>4</v>
      </c>
      <c r="J224">
        <v>2</v>
      </c>
      <c r="K224">
        <v>3</v>
      </c>
      <c r="L224">
        <v>4</v>
      </c>
      <c r="M224">
        <v>3</v>
      </c>
      <c r="N224" t="s">
        <v>175</v>
      </c>
      <c r="O224" t="s">
        <v>175</v>
      </c>
      <c r="P224" t="s">
        <v>175</v>
      </c>
      <c r="Q224" t="s">
        <v>175</v>
      </c>
      <c r="R224" t="s">
        <v>175</v>
      </c>
      <c r="S224" t="s">
        <v>175</v>
      </c>
      <c r="T224" t="s">
        <v>175</v>
      </c>
      <c r="U224" s="50" t="s">
        <v>175</v>
      </c>
      <c r="V224" t="s">
        <v>175</v>
      </c>
      <c r="W224" t="s">
        <v>175</v>
      </c>
      <c r="X224" t="s">
        <v>175</v>
      </c>
      <c r="Y224" t="s">
        <v>175</v>
      </c>
      <c r="Z224" t="s">
        <v>175</v>
      </c>
      <c r="AA224" t="s">
        <v>175</v>
      </c>
      <c r="AB224" t="s">
        <v>175</v>
      </c>
      <c r="AC224" t="s">
        <v>175</v>
      </c>
      <c r="AD224" t="s">
        <v>175</v>
      </c>
      <c r="AE224" t="s">
        <v>175</v>
      </c>
      <c r="AF224" t="s">
        <v>175</v>
      </c>
      <c r="AG224" t="s">
        <v>175</v>
      </c>
      <c r="AH224" t="s">
        <v>175</v>
      </c>
      <c r="AI224" t="s">
        <v>175</v>
      </c>
      <c r="AJ224" t="s">
        <v>175</v>
      </c>
      <c r="AK224" s="50" t="s">
        <v>175</v>
      </c>
      <c r="AL224" t="s">
        <v>175</v>
      </c>
      <c r="AM224" t="s">
        <v>175</v>
      </c>
      <c r="AN224" t="s">
        <v>175</v>
      </c>
      <c r="AO224" t="s">
        <v>175</v>
      </c>
      <c r="AP224" t="s">
        <v>175</v>
      </c>
      <c r="AQ224" t="s">
        <v>175</v>
      </c>
      <c r="AR224" t="s">
        <v>175</v>
      </c>
      <c r="AS224" t="s">
        <v>175</v>
      </c>
      <c r="AT224" t="s">
        <v>175</v>
      </c>
      <c r="AU224" t="s">
        <v>175</v>
      </c>
      <c r="AV224" t="s">
        <v>175</v>
      </c>
      <c r="AW224" t="s">
        <v>175</v>
      </c>
      <c r="AX224" t="s">
        <v>175</v>
      </c>
      <c r="AY224" t="s">
        <v>175</v>
      </c>
      <c r="AZ224" t="s">
        <v>175</v>
      </c>
      <c r="BA224" s="50" t="s">
        <v>175</v>
      </c>
      <c r="BB224" t="s">
        <v>175</v>
      </c>
      <c r="BC224" t="s">
        <v>175</v>
      </c>
      <c r="BD224" t="s">
        <v>175</v>
      </c>
      <c r="BE224" t="s">
        <v>175</v>
      </c>
      <c r="BF224" t="s">
        <v>175</v>
      </c>
      <c r="BG224" t="s">
        <v>175</v>
      </c>
      <c r="BH224" t="s">
        <v>175</v>
      </c>
      <c r="BI224" t="s">
        <v>175</v>
      </c>
      <c r="BJ224" t="s">
        <v>175</v>
      </c>
      <c r="BK224" t="s">
        <v>175</v>
      </c>
      <c r="BL224" t="s">
        <v>175</v>
      </c>
      <c r="BM224" t="s">
        <v>175</v>
      </c>
      <c r="BN224" t="s">
        <v>175</v>
      </c>
      <c r="BO224" t="s">
        <v>175</v>
      </c>
      <c r="BP224" t="s">
        <v>175</v>
      </c>
      <c r="BQ224" s="50" t="str">
        <f>CONCATENATE(C224&amp;" "&amp;BR224&amp;"n ",E224,F224,G224,H224,I224,J224,K224,L224,M224,N224,O224,P224,Q224,R224)</f>
        <v>Dim Kwar up 9n 012342343 9n 012342343xxxxx</v>
      </c>
      <c r="BR224">
        <f t="shared" si="3867"/>
        <v>9</v>
      </c>
      <c r="BS224" t="str">
        <f t="shared" si="3868"/>
        <v>Dim9</v>
      </c>
    </row>
    <row r="225" spans="1:71">
      <c r="A225" t="s">
        <v>212</v>
      </c>
      <c r="B225" t="s">
        <v>200</v>
      </c>
      <c r="C225" s="13" t="s">
        <v>458</v>
      </c>
      <c r="E225">
        <v>0</v>
      </c>
      <c r="F225">
        <v>1</v>
      </c>
      <c r="G225">
        <v>2</v>
      </c>
      <c r="H225">
        <v>3</v>
      </c>
      <c r="I225">
        <v>4</v>
      </c>
      <c r="J225">
        <v>3</v>
      </c>
      <c r="K225">
        <v>4</v>
      </c>
      <c r="L225">
        <v>2</v>
      </c>
      <c r="M225">
        <v>3</v>
      </c>
      <c r="N225" t="s">
        <v>175</v>
      </c>
      <c r="O225" t="s">
        <v>175</v>
      </c>
      <c r="P225" t="s">
        <v>175</v>
      </c>
      <c r="Q225" t="s">
        <v>175</v>
      </c>
      <c r="R225" t="s">
        <v>175</v>
      </c>
      <c r="S225" t="s">
        <v>175</v>
      </c>
      <c r="T225" t="s">
        <v>175</v>
      </c>
      <c r="U225" s="50" t="s">
        <v>175</v>
      </c>
      <c r="V225" t="s">
        <v>175</v>
      </c>
      <c r="W225" t="s">
        <v>175</v>
      </c>
      <c r="X225" t="s">
        <v>175</v>
      </c>
      <c r="Y225" t="s">
        <v>175</v>
      </c>
      <c r="Z225" t="s">
        <v>175</v>
      </c>
      <c r="AA225" t="s">
        <v>175</v>
      </c>
      <c r="AB225" t="s">
        <v>175</v>
      </c>
      <c r="AC225" t="s">
        <v>175</v>
      </c>
      <c r="AD225" t="s">
        <v>175</v>
      </c>
      <c r="AE225" t="s">
        <v>175</v>
      </c>
      <c r="AF225" t="s">
        <v>175</v>
      </c>
      <c r="AG225" t="s">
        <v>175</v>
      </c>
      <c r="AH225" t="s">
        <v>175</v>
      </c>
      <c r="AI225" t="s">
        <v>175</v>
      </c>
      <c r="AJ225" t="s">
        <v>175</v>
      </c>
      <c r="AK225" s="50" t="s">
        <v>175</v>
      </c>
      <c r="AL225" t="s">
        <v>175</v>
      </c>
      <c r="AM225" t="s">
        <v>175</v>
      </c>
      <c r="AN225" t="s">
        <v>175</v>
      </c>
      <c r="AO225" t="s">
        <v>175</v>
      </c>
      <c r="AP225" t="s">
        <v>175</v>
      </c>
      <c r="AQ225" t="s">
        <v>175</v>
      </c>
      <c r="AR225" t="s">
        <v>175</v>
      </c>
      <c r="AS225" t="s">
        <v>175</v>
      </c>
      <c r="AT225" t="s">
        <v>175</v>
      </c>
      <c r="AU225" t="s">
        <v>175</v>
      </c>
      <c r="AV225" t="s">
        <v>175</v>
      </c>
      <c r="AW225" t="s">
        <v>175</v>
      </c>
      <c r="AX225" t="s">
        <v>175</v>
      </c>
      <c r="AY225" t="s">
        <v>175</v>
      </c>
      <c r="AZ225" t="s">
        <v>175</v>
      </c>
      <c r="BA225" s="50" t="s">
        <v>175</v>
      </c>
      <c r="BB225" t="s">
        <v>175</v>
      </c>
      <c r="BC225" t="s">
        <v>175</v>
      </c>
      <c r="BD225" t="s">
        <v>175</v>
      </c>
      <c r="BE225" t="s">
        <v>175</v>
      </c>
      <c r="BF225" t="s">
        <v>175</v>
      </c>
      <c r="BG225" t="s">
        <v>175</v>
      </c>
      <c r="BH225" t="s">
        <v>175</v>
      </c>
      <c r="BI225" t="s">
        <v>175</v>
      </c>
      <c r="BJ225" t="s">
        <v>175</v>
      </c>
      <c r="BK225" t="s">
        <v>175</v>
      </c>
      <c r="BL225" t="s">
        <v>175</v>
      </c>
      <c r="BM225" t="s">
        <v>175</v>
      </c>
      <c r="BN225" t="s">
        <v>175</v>
      </c>
      <c r="BO225" t="s">
        <v>175</v>
      </c>
      <c r="BP225" t="s">
        <v>175</v>
      </c>
      <c r="BQ225" s="50" t="str">
        <f>CONCATENATE(C225&amp;" "&amp;BR225&amp;"n ",E225,F225,G225,H225,I225,J225,K225,L225,M225,N225,O225,P225,Q225,R225)</f>
        <v>Dim Kwar up 9n 012343423 9n 012343423xxxxx</v>
      </c>
      <c r="BR225">
        <f t="shared" ref="BR225:BR288" si="3869">MATCH("x",E225:BB225,0)-1</f>
        <v>9</v>
      </c>
      <c r="BS225" t="str">
        <f t="shared" ref="BS225:BS288" si="3870">"Dim"&amp;BR225</f>
        <v>Dim9</v>
      </c>
    </row>
    <row r="226" spans="1:71">
      <c r="A226" t="s">
        <v>212</v>
      </c>
      <c r="B226" t="s">
        <v>200</v>
      </c>
      <c r="C226" s="13" t="s">
        <v>459</v>
      </c>
      <c r="E226">
        <v>0</v>
      </c>
      <c r="F226">
        <v>-4</v>
      </c>
      <c r="G226">
        <v>-3</v>
      </c>
      <c r="H226">
        <v>-2</v>
      </c>
      <c r="I226">
        <v>-1</v>
      </c>
      <c r="J226">
        <v>0</v>
      </c>
      <c r="K226">
        <v>1</v>
      </c>
      <c r="L226">
        <v>2</v>
      </c>
      <c r="M226">
        <v>3</v>
      </c>
      <c r="N226" t="s">
        <v>175</v>
      </c>
      <c r="O226" t="s">
        <v>175</v>
      </c>
      <c r="P226" t="s">
        <v>175</v>
      </c>
      <c r="Q226" t="s">
        <v>175</v>
      </c>
      <c r="R226" t="s">
        <v>175</v>
      </c>
      <c r="S226" t="s">
        <v>175</v>
      </c>
      <c r="T226" t="s">
        <v>175</v>
      </c>
      <c r="U226" s="50" t="s">
        <v>175</v>
      </c>
      <c r="V226" t="s">
        <v>175</v>
      </c>
      <c r="W226" t="s">
        <v>175</v>
      </c>
      <c r="X226" t="s">
        <v>175</v>
      </c>
      <c r="Y226" t="s">
        <v>175</v>
      </c>
      <c r="Z226" t="s">
        <v>175</v>
      </c>
      <c r="AA226" t="s">
        <v>175</v>
      </c>
      <c r="AB226" t="s">
        <v>175</v>
      </c>
      <c r="AC226" t="s">
        <v>175</v>
      </c>
      <c r="AD226" t="s">
        <v>175</v>
      </c>
      <c r="AE226" t="s">
        <v>175</v>
      </c>
      <c r="AF226" t="s">
        <v>175</v>
      </c>
      <c r="AG226" t="s">
        <v>175</v>
      </c>
      <c r="AH226" t="s">
        <v>175</v>
      </c>
      <c r="AI226" t="s">
        <v>175</v>
      </c>
      <c r="AJ226" t="s">
        <v>175</v>
      </c>
      <c r="AK226" s="50" t="s">
        <v>175</v>
      </c>
      <c r="AL226" t="s">
        <v>175</v>
      </c>
      <c r="AM226" t="s">
        <v>175</v>
      </c>
      <c r="AN226" t="s">
        <v>175</v>
      </c>
      <c r="AO226" t="s">
        <v>175</v>
      </c>
      <c r="AP226" t="s">
        <v>175</v>
      </c>
      <c r="AQ226" t="s">
        <v>175</v>
      </c>
      <c r="AR226" t="s">
        <v>175</v>
      </c>
      <c r="AS226" t="s">
        <v>175</v>
      </c>
      <c r="AT226" t="s">
        <v>175</v>
      </c>
      <c r="AU226" t="s">
        <v>175</v>
      </c>
      <c r="AV226" t="s">
        <v>175</v>
      </c>
      <c r="AW226" t="s">
        <v>175</v>
      </c>
      <c r="AX226" t="s">
        <v>175</v>
      </c>
      <c r="AY226" t="s">
        <v>175</v>
      </c>
      <c r="AZ226" t="s">
        <v>175</v>
      </c>
      <c r="BA226" s="50" t="s">
        <v>175</v>
      </c>
      <c r="BB226" t="s">
        <v>175</v>
      </c>
      <c r="BC226" t="s">
        <v>175</v>
      </c>
      <c r="BD226" t="s">
        <v>175</v>
      </c>
      <c r="BE226" t="s">
        <v>175</v>
      </c>
      <c r="BF226" t="s">
        <v>175</v>
      </c>
      <c r="BG226" t="s">
        <v>175</v>
      </c>
      <c r="BH226" t="s">
        <v>175</v>
      </c>
      <c r="BI226" t="s">
        <v>175</v>
      </c>
      <c r="BJ226" t="s">
        <v>175</v>
      </c>
      <c r="BK226" t="s">
        <v>175</v>
      </c>
      <c r="BL226" t="s">
        <v>175</v>
      </c>
      <c r="BM226" t="s">
        <v>175</v>
      </c>
      <c r="BN226" t="s">
        <v>175</v>
      </c>
      <c r="BO226" t="s">
        <v>175</v>
      </c>
      <c r="BP226" t="s">
        <v>175</v>
      </c>
      <c r="BQ226" s="50" t="str">
        <f>CONCATENATE(C226&amp;" "&amp;BR226&amp;"n ",E226,F226,G226,H226,I226,J226,K226,L226,M226,N226,O226,P226,Q226,R226)</f>
        <v>Dim Kwar up 9n 0-4-3-2-10123 9n 0-4-3-2-10123xxxxx</v>
      </c>
      <c r="BR226">
        <f t="shared" si="3869"/>
        <v>9</v>
      </c>
      <c r="BS226" t="str">
        <f t="shared" si="3870"/>
        <v>Dim9</v>
      </c>
    </row>
    <row r="227" spans="1:71">
      <c r="A227" t="s">
        <v>201</v>
      </c>
      <c r="B227" t="s">
        <v>200</v>
      </c>
      <c r="C227" s="13" t="s">
        <v>460</v>
      </c>
      <c r="E227">
        <v>0</v>
      </c>
      <c r="F227">
        <v>-3</v>
      </c>
      <c r="G227" t="s">
        <v>175</v>
      </c>
      <c r="H227" t="s">
        <v>175</v>
      </c>
      <c r="I227" t="s">
        <v>175</v>
      </c>
      <c r="J227" t="s">
        <v>175</v>
      </c>
      <c r="K227" t="s">
        <v>175</v>
      </c>
      <c r="L227" t="s">
        <v>175</v>
      </c>
      <c r="M227" t="s">
        <v>175</v>
      </c>
      <c r="N227" t="s">
        <v>175</v>
      </c>
      <c r="O227" t="s">
        <v>175</v>
      </c>
      <c r="P227" t="s">
        <v>175</v>
      </c>
      <c r="Q227" t="s">
        <v>175</v>
      </c>
      <c r="R227" t="s">
        <v>175</v>
      </c>
      <c r="S227" t="s">
        <v>175</v>
      </c>
      <c r="T227" t="s">
        <v>175</v>
      </c>
      <c r="U227" s="50" t="s">
        <v>175</v>
      </c>
      <c r="V227" t="s">
        <v>175</v>
      </c>
      <c r="W227" t="s">
        <v>175</v>
      </c>
      <c r="X227" t="s">
        <v>175</v>
      </c>
      <c r="Y227" t="s">
        <v>175</v>
      </c>
      <c r="Z227" t="s">
        <v>175</v>
      </c>
      <c r="AA227" t="s">
        <v>175</v>
      </c>
      <c r="AB227" t="s">
        <v>175</v>
      </c>
      <c r="AC227" t="s">
        <v>175</v>
      </c>
      <c r="AD227" t="s">
        <v>175</v>
      </c>
      <c r="AE227" t="s">
        <v>175</v>
      </c>
      <c r="AF227" t="s">
        <v>175</v>
      </c>
      <c r="AG227" t="s">
        <v>175</v>
      </c>
      <c r="AH227" t="s">
        <v>175</v>
      </c>
      <c r="AI227" t="s">
        <v>175</v>
      </c>
      <c r="AJ227" t="s">
        <v>175</v>
      </c>
      <c r="AK227" s="50" t="s">
        <v>175</v>
      </c>
      <c r="AL227" t="s">
        <v>175</v>
      </c>
      <c r="AM227" t="s">
        <v>175</v>
      </c>
      <c r="AN227" t="s">
        <v>175</v>
      </c>
      <c r="AO227" t="s">
        <v>175</v>
      </c>
      <c r="AP227" t="s">
        <v>175</v>
      </c>
      <c r="AQ227" t="s">
        <v>175</v>
      </c>
      <c r="AR227" t="s">
        <v>175</v>
      </c>
      <c r="AS227" t="s">
        <v>175</v>
      </c>
      <c r="AT227" t="s">
        <v>175</v>
      </c>
      <c r="AU227" t="s">
        <v>175</v>
      </c>
      <c r="AV227" t="s">
        <v>175</v>
      </c>
      <c r="AW227" t="s">
        <v>175</v>
      </c>
      <c r="AX227" t="s">
        <v>175</v>
      </c>
      <c r="AY227" t="s">
        <v>175</v>
      </c>
      <c r="AZ227" t="s">
        <v>175</v>
      </c>
      <c r="BA227" s="50" t="s">
        <v>175</v>
      </c>
      <c r="BB227" t="s">
        <v>175</v>
      </c>
      <c r="BC227" t="s">
        <v>175</v>
      </c>
      <c r="BD227" t="s">
        <v>175</v>
      </c>
      <c r="BE227" t="s">
        <v>175</v>
      </c>
      <c r="BF227" t="s">
        <v>175</v>
      </c>
      <c r="BG227" t="s">
        <v>175</v>
      </c>
      <c r="BH227" t="s">
        <v>175</v>
      </c>
      <c r="BI227" t="s">
        <v>175</v>
      </c>
      <c r="BJ227" t="s">
        <v>175</v>
      </c>
      <c r="BK227" t="s">
        <v>175</v>
      </c>
      <c r="BL227" t="s">
        <v>175</v>
      </c>
      <c r="BM227" t="s">
        <v>175</v>
      </c>
      <c r="BN227" t="s">
        <v>175</v>
      </c>
      <c r="BO227" t="s">
        <v>175</v>
      </c>
      <c r="BP227" t="s">
        <v>175</v>
      </c>
      <c r="BQ227" s="50" t="str">
        <f>CONCATENATE(C227&amp;" "&amp;BR227&amp;"n ",E227,F227,G227,H227,I227,J227,K227,L227,M227,N227,O227,P227,Q227,R227)</f>
        <v>Dim Kwar down 2n 0-3 2n 0-3xxxxxxxxxxxx</v>
      </c>
      <c r="BR227">
        <f t="shared" si="3869"/>
        <v>2</v>
      </c>
      <c r="BS227" t="str">
        <f t="shared" si="3870"/>
        <v>Dim2</v>
      </c>
    </row>
    <row r="228" spans="1:71">
      <c r="A228" t="s">
        <v>202</v>
      </c>
      <c r="B228" t="s">
        <v>200</v>
      </c>
      <c r="C228" s="13" t="s">
        <v>461</v>
      </c>
      <c r="E228">
        <v>0</v>
      </c>
      <c r="F228">
        <v>-2</v>
      </c>
      <c r="G228">
        <v>-3</v>
      </c>
      <c r="H228" t="s">
        <v>175</v>
      </c>
      <c r="I228" t="s">
        <v>175</v>
      </c>
      <c r="J228" t="s">
        <v>175</v>
      </c>
      <c r="K228" t="s">
        <v>175</v>
      </c>
      <c r="L228" t="s">
        <v>175</v>
      </c>
      <c r="M228" t="s">
        <v>175</v>
      </c>
      <c r="N228" t="s">
        <v>175</v>
      </c>
      <c r="O228" t="s">
        <v>175</v>
      </c>
      <c r="P228" t="s">
        <v>175</v>
      </c>
      <c r="Q228" t="s">
        <v>175</v>
      </c>
      <c r="R228" t="s">
        <v>175</v>
      </c>
      <c r="S228" t="s">
        <v>175</v>
      </c>
      <c r="T228" t="s">
        <v>175</v>
      </c>
      <c r="U228" s="50" t="s">
        <v>175</v>
      </c>
      <c r="V228" t="s">
        <v>175</v>
      </c>
      <c r="W228" t="s">
        <v>175</v>
      </c>
      <c r="X228" t="s">
        <v>175</v>
      </c>
      <c r="Y228" t="s">
        <v>175</v>
      </c>
      <c r="Z228" t="s">
        <v>175</v>
      </c>
      <c r="AA228" t="s">
        <v>175</v>
      </c>
      <c r="AB228" t="s">
        <v>175</v>
      </c>
      <c r="AC228" t="s">
        <v>175</v>
      </c>
      <c r="AD228" t="s">
        <v>175</v>
      </c>
      <c r="AE228" t="s">
        <v>175</v>
      </c>
      <c r="AF228" t="s">
        <v>175</v>
      </c>
      <c r="AG228" t="s">
        <v>175</v>
      </c>
      <c r="AH228" t="s">
        <v>175</v>
      </c>
      <c r="AI228" t="s">
        <v>175</v>
      </c>
      <c r="AJ228" t="s">
        <v>175</v>
      </c>
      <c r="AK228" s="50" t="s">
        <v>175</v>
      </c>
      <c r="AL228" t="s">
        <v>175</v>
      </c>
      <c r="AM228" t="s">
        <v>175</v>
      </c>
      <c r="AN228" t="s">
        <v>175</v>
      </c>
      <c r="AO228" t="s">
        <v>175</v>
      </c>
      <c r="AP228" t="s">
        <v>175</v>
      </c>
      <c r="AQ228" t="s">
        <v>175</v>
      </c>
      <c r="AR228" t="s">
        <v>175</v>
      </c>
      <c r="AS228" t="s">
        <v>175</v>
      </c>
      <c r="AT228" t="s">
        <v>175</v>
      </c>
      <c r="AU228" t="s">
        <v>175</v>
      </c>
      <c r="AV228" t="s">
        <v>175</v>
      </c>
      <c r="AW228" t="s">
        <v>175</v>
      </c>
      <c r="AX228" t="s">
        <v>175</v>
      </c>
      <c r="AY228" t="s">
        <v>175</v>
      </c>
      <c r="AZ228" t="s">
        <v>175</v>
      </c>
      <c r="BA228" s="50" t="s">
        <v>175</v>
      </c>
      <c r="BB228" t="s">
        <v>175</v>
      </c>
      <c r="BC228" t="s">
        <v>175</v>
      </c>
      <c r="BD228" t="s">
        <v>175</v>
      </c>
      <c r="BE228" t="s">
        <v>175</v>
      </c>
      <c r="BF228" t="s">
        <v>175</v>
      </c>
      <c r="BG228" t="s">
        <v>175</v>
      </c>
      <c r="BH228" t="s">
        <v>175</v>
      </c>
      <c r="BI228" t="s">
        <v>175</v>
      </c>
      <c r="BJ228" t="s">
        <v>175</v>
      </c>
      <c r="BK228" t="s">
        <v>175</v>
      </c>
      <c r="BL228" t="s">
        <v>175</v>
      </c>
      <c r="BM228" t="s">
        <v>175</v>
      </c>
      <c r="BN228" t="s">
        <v>175</v>
      </c>
      <c r="BO228" t="s">
        <v>175</v>
      </c>
      <c r="BP228" t="s">
        <v>175</v>
      </c>
      <c r="BQ228" s="50" t="str">
        <f>CONCATENATE(C228&amp;" "&amp;BR228&amp;"n ",E228,F228,G228,H228,I228,J228,K228,L228,M228,N228,O228,P228,Q228,R228)</f>
        <v>Dim Kwar down 3n 0-2-3 3n 0-2-3xxxxxxxxxxx</v>
      </c>
      <c r="BR228">
        <f t="shared" si="3869"/>
        <v>3</v>
      </c>
      <c r="BS228" t="str">
        <f t="shared" si="3870"/>
        <v>Dim3</v>
      </c>
    </row>
    <row r="229" spans="1:71">
      <c r="A229" t="s">
        <v>203</v>
      </c>
      <c r="B229" t="s">
        <v>200</v>
      </c>
      <c r="C229" s="13" t="s">
        <v>462</v>
      </c>
      <c r="E229">
        <v>0</v>
      </c>
      <c r="F229">
        <v>-1</v>
      </c>
      <c r="G229">
        <v>-2</v>
      </c>
      <c r="H229">
        <v>-3</v>
      </c>
      <c r="I229" t="s">
        <v>175</v>
      </c>
      <c r="J229" t="s">
        <v>175</v>
      </c>
      <c r="K229" t="s">
        <v>175</v>
      </c>
      <c r="L229" t="s">
        <v>175</v>
      </c>
      <c r="M229" t="s">
        <v>175</v>
      </c>
      <c r="N229" t="s">
        <v>175</v>
      </c>
      <c r="O229" t="s">
        <v>175</v>
      </c>
      <c r="P229" t="s">
        <v>175</v>
      </c>
      <c r="Q229" t="s">
        <v>175</v>
      </c>
      <c r="R229" t="s">
        <v>175</v>
      </c>
      <c r="S229" t="s">
        <v>175</v>
      </c>
      <c r="T229" t="s">
        <v>175</v>
      </c>
      <c r="U229" s="50" t="s">
        <v>175</v>
      </c>
      <c r="V229" t="s">
        <v>175</v>
      </c>
      <c r="W229" t="s">
        <v>175</v>
      </c>
      <c r="X229" t="s">
        <v>175</v>
      </c>
      <c r="Y229" t="s">
        <v>175</v>
      </c>
      <c r="Z229" t="s">
        <v>175</v>
      </c>
      <c r="AA229" t="s">
        <v>175</v>
      </c>
      <c r="AB229" t="s">
        <v>175</v>
      </c>
      <c r="AC229" t="s">
        <v>175</v>
      </c>
      <c r="AD229" t="s">
        <v>175</v>
      </c>
      <c r="AE229" t="s">
        <v>175</v>
      </c>
      <c r="AF229" t="s">
        <v>175</v>
      </c>
      <c r="AG229" t="s">
        <v>175</v>
      </c>
      <c r="AH229" t="s">
        <v>175</v>
      </c>
      <c r="AI229" t="s">
        <v>175</v>
      </c>
      <c r="AJ229" t="s">
        <v>175</v>
      </c>
      <c r="AK229" s="50" t="s">
        <v>175</v>
      </c>
      <c r="AL229" t="s">
        <v>175</v>
      </c>
      <c r="AM229" t="s">
        <v>175</v>
      </c>
      <c r="AN229" t="s">
        <v>175</v>
      </c>
      <c r="AO229" t="s">
        <v>175</v>
      </c>
      <c r="AP229" t="s">
        <v>175</v>
      </c>
      <c r="AQ229" t="s">
        <v>175</v>
      </c>
      <c r="AR229" t="s">
        <v>175</v>
      </c>
      <c r="AS229" t="s">
        <v>175</v>
      </c>
      <c r="AT229" t="s">
        <v>175</v>
      </c>
      <c r="AU229" t="s">
        <v>175</v>
      </c>
      <c r="AV229" t="s">
        <v>175</v>
      </c>
      <c r="AW229" t="s">
        <v>175</v>
      </c>
      <c r="AX229" t="s">
        <v>175</v>
      </c>
      <c r="AY229" t="s">
        <v>175</v>
      </c>
      <c r="AZ229" t="s">
        <v>175</v>
      </c>
      <c r="BA229" s="50" t="s">
        <v>175</v>
      </c>
      <c r="BB229" t="s">
        <v>175</v>
      </c>
      <c r="BC229" t="s">
        <v>175</v>
      </c>
      <c r="BD229" t="s">
        <v>175</v>
      </c>
      <c r="BE229" t="s">
        <v>175</v>
      </c>
      <c r="BF229" t="s">
        <v>175</v>
      </c>
      <c r="BG229" t="s">
        <v>175</v>
      </c>
      <c r="BH229" t="s">
        <v>175</v>
      </c>
      <c r="BI229" t="s">
        <v>175</v>
      </c>
      <c r="BJ229" t="s">
        <v>175</v>
      </c>
      <c r="BK229" t="s">
        <v>175</v>
      </c>
      <c r="BL229" t="s">
        <v>175</v>
      </c>
      <c r="BM229" t="s">
        <v>175</v>
      </c>
      <c r="BN229" t="s">
        <v>175</v>
      </c>
      <c r="BO229" t="s">
        <v>175</v>
      </c>
      <c r="BP229" t="s">
        <v>175</v>
      </c>
      <c r="BQ229" s="50" t="str">
        <f>CONCATENATE(C229&amp;" "&amp;BR229&amp;"n ",E229,F229,G229,H229,I229,J229,K229,L229,M229,N229,O229,P229,Q229,R229)</f>
        <v>Dim Kwar down 4n 0-1-2-3 4n 0-1-2-3xxxxxxxxxx</v>
      </c>
      <c r="BR229">
        <f t="shared" si="3869"/>
        <v>4</v>
      </c>
      <c r="BS229" t="str">
        <f t="shared" si="3870"/>
        <v>Dim4</v>
      </c>
    </row>
    <row r="230" spans="1:71">
      <c r="A230" t="s">
        <v>203</v>
      </c>
      <c r="B230" t="s">
        <v>200</v>
      </c>
      <c r="C230" s="13" t="s">
        <v>463</v>
      </c>
      <c r="E230">
        <v>0</v>
      </c>
      <c r="F230">
        <v>-1</v>
      </c>
      <c r="G230">
        <v>0</v>
      </c>
      <c r="H230">
        <v>-3</v>
      </c>
      <c r="I230" t="s">
        <v>175</v>
      </c>
      <c r="J230" t="s">
        <v>175</v>
      </c>
      <c r="K230" t="s">
        <v>175</v>
      </c>
      <c r="L230" t="s">
        <v>175</v>
      </c>
      <c r="M230" t="s">
        <v>175</v>
      </c>
      <c r="N230" t="s">
        <v>175</v>
      </c>
      <c r="O230" t="s">
        <v>175</v>
      </c>
      <c r="P230" t="s">
        <v>175</v>
      </c>
      <c r="Q230" t="s">
        <v>175</v>
      </c>
      <c r="R230" t="s">
        <v>175</v>
      </c>
      <c r="S230" t="s">
        <v>175</v>
      </c>
      <c r="T230" t="s">
        <v>175</v>
      </c>
      <c r="U230" s="50" t="s">
        <v>175</v>
      </c>
      <c r="V230" t="s">
        <v>175</v>
      </c>
      <c r="W230" t="s">
        <v>175</v>
      </c>
      <c r="X230" t="s">
        <v>175</v>
      </c>
      <c r="Y230" t="s">
        <v>175</v>
      </c>
      <c r="Z230" t="s">
        <v>175</v>
      </c>
      <c r="AA230" t="s">
        <v>175</v>
      </c>
      <c r="AB230" t="s">
        <v>175</v>
      </c>
      <c r="AC230" t="s">
        <v>175</v>
      </c>
      <c r="AD230" t="s">
        <v>175</v>
      </c>
      <c r="AE230" t="s">
        <v>175</v>
      </c>
      <c r="AF230" t="s">
        <v>175</v>
      </c>
      <c r="AG230" t="s">
        <v>175</v>
      </c>
      <c r="AH230" t="s">
        <v>175</v>
      </c>
      <c r="AI230" t="s">
        <v>175</v>
      </c>
      <c r="AJ230" t="s">
        <v>175</v>
      </c>
      <c r="AK230" s="50" t="s">
        <v>175</v>
      </c>
      <c r="AL230" t="s">
        <v>175</v>
      </c>
      <c r="AM230" t="s">
        <v>175</v>
      </c>
      <c r="AN230" t="s">
        <v>175</v>
      </c>
      <c r="AO230" t="s">
        <v>175</v>
      </c>
      <c r="AP230" t="s">
        <v>175</v>
      </c>
      <c r="AQ230" t="s">
        <v>175</v>
      </c>
      <c r="AR230" t="s">
        <v>175</v>
      </c>
      <c r="AS230" t="s">
        <v>175</v>
      </c>
      <c r="AT230" t="s">
        <v>175</v>
      </c>
      <c r="AU230" t="s">
        <v>175</v>
      </c>
      <c r="AV230" t="s">
        <v>175</v>
      </c>
      <c r="AW230" t="s">
        <v>175</v>
      </c>
      <c r="AX230" t="s">
        <v>175</v>
      </c>
      <c r="AY230" t="s">
        <v>175</v>
      </c>
      <c r="AZ230" t="s">
        <v>175</v>
      </c>
      <c r="BA230" s="50" t="s">
        <v>175</v>
      </c>
      <c r="BB230" t="s">
        <v>175</v>
      </c>
      <c r="BC230" t="s">
        <v>175</v>
      </c>
      <c r="BD230" t="s">
        <v>175</v>
      </c>
      <c r="BE230" t="s">
        <v>175</v>
      </c>
      <c r="BF230" t="s">
        <v>175</v>
      </c>
      <c r="BG230" t="s">
        <v>175</v>
      </c>
      <c r="BH230" t="s">
        <v>175</v>
      </c>
      <c r="BI230" t="s">
        <v>175</v>
      </c>
      <c r="BJ230" t="s">
        <v>175</v>
      </c>
      <c r="BK230" t="s">
        <v>175</v>
      </c>
      <c r="BL230" t="s">
        <v>175</v>
      </c>
      <c r="BM230" t="s">
        <v>175</v>
      </c>
      <c r="BN230" t="s">
        <v>175</v>
      </c>
      <c r="BO230" t="s">
        <v>175</v>
      </c>
      <c r="BP230" t="s">
        <v>175</v>
      </c>
      <c r="BQ230" s="50" t="str">
        <f>CONCATENATE(C230&amp;" "&amp;BR230&amp;"n ",E230,F230,G230,H230,I230,J230,K230,L230,M230,N230,O230,P230,Q230,R230)</f>
        <v>Dim Kwar down 4n 0-10-3 4n 0-10-3xxxxxxxxxx</v>
      </c>
      <c r="BR230">
        <f t="shared" si="3869"/>
        <v>4</v>
      </c>
      <c r="BS230" t="str">
        <f t="shared" si="3870"/>
        <v>Dim4</v>
      </c>
    </row>
    <row r="231" spans="1:71">
      <c r="A231" t="s">
        <v>205</v>
      </c>
      <c r="B231" t="s">
        <v>200</v>
      </c>
      <c r="C231" s="13" t="s">
        <v>464</v>
      </c>
      <c r="E231">
        <v>0</v>
      </c>
      <c r="F231">
        <v>-1</v>
      </c>
      <c r="G231">
        <v>-2</v>
      </c>
      <c r="H231">
        <v>0</v>
      </c>
      <c r="I231">
        <v>-3</v>
      </c>
      <c r="J231" t="s">
        <v>175</v>
      </c>
      <c r="K231" t="s">
        <v>175</v>
      </c>
      <c r="L231" t="s">
        <v>175</v>
      </c>
      <c r="M231" t="s">
        <v>175</v>
      </c>
      <c r="N231" t="s">
        <v>175</v>
      </c>
      <c r="O231" t="s">
        <v>175</v>
      </c>
      <c r="P231" t="s">
        <v>175</v>
      </c>
      <c r="Q231" t="s">
        <v>175</v>
      </c>
      <c r="R231" t="s">
        <v>175</v>
      </c>
      <c r="S231" t="s">
        <v>175</v>
      </c>
      <c r="T231" t="s">
        <v>175</v>
      </c>
      <c r="U231" s="50" t="s">
        <v>175</v>
      </c>
      <c r="V231" t="s">
        <v>175</v>
      </c>
      <c r="W231" t="s">
        <v>175</v>
      </c>
      <c r="X231" t="s">
        <v>175</v>
      </c>
      <c r="Y231" t="s">
        <v>175</v>
      </c>
      <c r="Z231" t="s">
        <v>175</v>
      </c>
      <c r="AA231" t="s">
        <v>175</v>
      </c>
      <c r="AB231" t="s">
        <v>175</v>
      </c>
      <c r="AC231" t="s">
        <v>175</v>
      </c>
      <c r="AD231" t="s">
        <v>175</v>
      </c>
      <c r="AE231" t="s">
        <v>175</v>
      </c>
      <c r="AF231" t="s">
        <v>175</v>
      </c>
      <c r="AG231" t="s">
        <v>175</v>
      </c>
      <c r="AH231" t="s">
        <v>175</v>
      </c>
      <c r="AI231" t="s">
        <v>175</v>
      </c>
      <c r="AJ231" t="s">
        <v>175</v>
      </c>
      <c r="AK231" s="50" t="s">
        <v>175</v>
      </c>
      <c r="AL231" t="s">
        <v>175</v>
      </c>
      <c r="AM231" t="s">
        <v>175</v>
      </c>
      <c r="AN231" t="s">
        <v>175</v>
      </c>
      <c r="AO231" t="s">
        <v>175</v>
      </c>
      <c r="AP231" t="s">
        <v>175</v>
      </c>
      <c r="AQ231" t="s">
        <v>175</v>
      </c>
      <c r="AR231" t="s">
        <v>175</v>
      </c>
      <c r="AS231" t="s">
        <v>175</v>
      </c>
      <c r="AT231" t="s">
        <v>175</v>
      </c>
      <c r="AU231" t="s">
        <v>175</v>
      </c>
      <c r="AV231" t="s">
        <v>175</v>
      </c>
      <c r="AW231" t="s">
        <v>175</v>
      </c>
      <c r="AX231" t="s">
        <v>175</v>
      </c>
      <c r="AY231" t="s">
        <v>175</v>
      </c>
      <c r="AZ231" t="s">
        <v>175</v>
      </c>
      <c r="BA231" s="50" t="s">
        <v>175</v>
      </c>
      <c r="BB231" t="s">
        <v>175</v>
      </c>
      <c r="BC231" t="s">
        <v>175</v>
      </c>
      <c r="BD231" t="s">
        <v>175</v>
      </c>
      <c r="BE231" t="s">
        <v>175</v>
      </c>
      <c r="BF231" t="s">
        <v>175</v>
      </c>
      <c r="BG231" t="s">
        <v>175</v>
      </c>
      <c r="BH231" t="s">
        <v>175</v>
      </c>
      <c r="BI231" t="s">
        <v>175</v>
      </c>
      <c r="BJ231" t="s">
        <v>175</v>
      </c>
      <c r="BK231" t="s">
        <v>175</v>
      </c>
      <c r="BL231" t="s">
        <v>175</v>
      </c>
      <c r="BM231" t="s">
        <v>175</v>
      </c>
      <c r="BN231" t="s">
        <v>175</v>
      </c>
      <c r="BO231" t="s">
        <v>175</v>
      </c>
      <c r="BP231" t="s">
        <v>175</v>
      </c>
      <c r="BQ231" s="50" t="str">
        <f>CONCATENATE(C231&amp;" "&amp;BR231&amp;"n ",E231,F231,G231,H231,I231,J231,K231,L231,M231,N231,O231,P231,Q231,R231)</f>
        <v>Dim Kwar down 5n 0-1-20-3 5n 0-1-20-3xxxxxxxxx</v>
      </c>
      <c r="BR231">
        <f t="shared" si="3869"/>
        <v>5</v>
      </c>
      <c r="BS231" t="str">
        <f t="shared" si="3870"/>
        <v>Dim5</v>
      </c>
    </row>
    <row r="232" spans="1:71">
      <c r="A232" t="s">
        <v>206</v>
      </c>
      <c r="B232" t="s">
        <v>200</v>
      </c>
      <c r="C232" s="13" t="s">
        <v>465</v>
      </c>
      <c r="E232">
        <v>0</v>
      </c>
      <c r="F232">
        <v>-1</v>
      </c>
      <c r="G232">
        <v>-2</v>
      </c>
      <c r="H232">
        <v>-1</v>
      </c>
      <c r="I232">
        <v>-2</v>
      </c>
      <c r="J232">
        <v>-3</v>
      </c>
      <c r="K232" t="s">
        <v>175</v>
      </c>
      <c r="L232" t="s">
        <v>175</v>
      </c>
      <c r="M232" t="s">
        <v>175</v>
      </c>
      <c r="N232" t="s">
        <v>175</v>
      </c>
      <c r="O232" t="s">
        <v>175</v>
      </c>
      <c r="P232" t="s">
        <v>175</v>
      </c>
      <c r="Q232" t="s">
        <v>175</v>
      </c>
      <c r="R232" t="s">
        <v>175</v>
      </c>
      <c r="S232" t="s">
        <v>175</v>
      </c>
      <c r="T232" t="s">
        <v>175</v>
      </c>
      <c r="U232" s="50" t="s">
        <v>175</v>
      </c>
      <c r="V232" t="s">
        <v>175</v>
      </c>
      <c r="W232" t="s">
        <v>175</v>
      </c>
      <c r="X232" t="s">
        <v>175</v>
      </c>
      <c r="Y232" t="s">
        <v>175</v>
      </c>
      <c r="Z232" t="s">
        <v>175</v>
      </c>
      <c r="AA232" t="s">
        <v>175</v>
      </c>
      <c r="AB232" t="s">
        <v>175</v>
      </c>
      <c r="AC232" t="s">
        <v>175</v>
      </c>
      <c r="AD232" t="s">
        <v>175</v>
      </c>
      <c r="AE232" t="s">
        <v>175</v>
      </c>
      <c r="AF232" t="s">
        <v>175</v>
      </c>
      <c r="AG232" t="s">
        <v>175</v>
      </c>
      <c r="AH232" t="s">
        <v>175</v>
      </c>
      <c r="AI232" t="s">
        <v>175</v>
      </c>
      <c r="AJ232" t="s">
        <v>175</v>
      </c>
      <c r="AK232" s="50" t="s">
        <v>175</v>
      </c>
      <c r="AL232" t="s">
        <v>175</v>
      </c>
      <c r="AM232" t="s">
        <v>175</v>
      </c>
      <c r="AN232" t="s">
        <v>175</v>
      </c>
      <c r="AO232" t="s">
        <v>175</v>
      </c>
      <c r="AP232" t="s">
        <v>175</v>
      </c>
      <c r="AQ232" t="s">
        <v>175</v>
      </c>
      <c r="AR232" t="s">
        <v>175</v>
      </c>
      <c r="AS232" t="s">
        <v>175</v>
      </c>
      <c r="AT232" t="s">
        <v>175</v>
      </c>
      <c r="AU232" t="s">
        <v>175</v>
      </c>
      <c r="AV232" t="s">
        <v>175</v>
      </c>
      <c r="AW232" t="s">
        <v>175</v>
      </c>
      <c r="AX232" t="s">
        <v>175</v>
      </c>
      <c r="AY232" t="s">
        <v>175</v>
      </c>
      <c r="AZ232" t="s">
        <v>175</v>
      </c>
      <c r="BA232" s="50" t="s">
        <v>175</v>
      </c>
      <c r="BB232" t="s">
        <v>175</v>
      </c>
      <c r="BC232" t="s">
        <v>175</v>
      </c>
      <c r="BD232" t="s">
        <v>175</v>
      </c>
      <c r="BE232" t="s">
        <v>175</v>
      </c>
      <c r="BF232" t="s">
        <v>175</v>
      </c>
      <c r="BG232" t="s">
        <v>175</v>
      </c>
      <c r="BH232" t="s">
        <v>175</v>
      </c>
      <c r="BI232" t="s">
        <v>175</v>
      </c>
      <c r="BJ232" t="s">
        <v>175</v>
      </c>
      <c r="BK232" t="s">
        <v>175</v>
      </c>
      <c r="BL232" t="s">
        <v>175</v>
      </c>
      <c r="BM232" t="s">
        <v>175</v>
      </c>
      <c r="BN232" t="s">
        <v>175</v>
      </c>
      <c r="BO232" t="s">
        <v>175</v>
      </c>
      <c r="BP232" t="s">
        <v>175</v>
      </c>
      <c r="BQ232" s="50" t="str">
        <f>CONCATENATE(C232&amp;" "&amp;BR232&amp;"n ",E232,F232,G232,H232,I232,J232,K232,L232,M232,N232,O232,P232,Q232,R232)</f>
        <v>Dim Kwar down 6n 0-1-2-1-2-3 6n 0-1-2-1-2-3xxxxxxxx</v>
      </c>
      <c r="BR232">
        <f t="shared" si="3869"/>
        <v>6</v>
      </c>
      <c r="BS232" t="str">
        <f t="shared" si="3870"/>
        <v>Dim6</v>
      </c>
    </row>
    <row r="233" spans="1:71">
      <c r="A233" t="s">
        <v>206</v>
      </c>
      <c r="B233" t="s">
        <v>200</v>
      </c>
      <c r="C233" s="13" t="s">
        <v>466</v>
      </c>
      <c r="E233">
        <v>0</v>
      </c>
      <c r="F233">
        <v>-1</v>
      </c>
      <c r="G233">
        <v>0</v>
      </c>
      <c r="H233">
        <v>-1</v>
      </c>
      <c r="I233">
        <v>-2</v>
      </c>
      <c r="J233">
        <v>-3</v>
      </c>
      <c r="K233" t="s">
        <v>175</v>
      </c>
      <c r="L233" t="s">
        <v>175</v>
      </c>
      <c r="M233" t="s">
        <v>175</v>
      </c>
      <c r="N233" t="s">
        <v>175</v>
      </c>
      <c r="O233" t="s">
        <v>175</v>
      </c>
      <c r="P233" t="s">
        <v>175</v>
      </c>
      <c r="Q233" t="s">
        <v>175</v>
      </c>
      <c r="R233" t="s">
        <v>175</v>
      </c>
      <c r="S233" t="s">
        <v>175</v>
      </c>
      <c r="T233" t="s">
        <v>175</v>
      </c>
      <c r="U233" s="50" t="s">
        <v>175</v>
      </c>
      <c r="V233" t="s">
        <v>175</v>
      </c>
      <c r="W233" t="s">
        <v>175</v>
      </c>
      <c r="X233" t="s">
        <v>175</v>
      </c>
      <c r="Y233" t="s">
        <v>175</v>
      </c>
      <c r="Z233" t="s">
        <v>175</v>
      </c>
      <c r="AA233" t="s">
        <v>175</v>
      </c>
      <c r="AB233" t="s">
        <v>175</v>
      </c>
      <c r="AC233" t="s">
        <v>175</v>
      </c>
      <c r="AD233" t="s">
        <v>175</v>
      </c>
      <c r="AE233" t="s">
        <v>175</v>
      </c>
      <c r="AF233" t="s">
        <v>175</v>
      </c>
      <c r="AG233" t="s">
        <v>175</v>
      </c>
      <c r="AH233" t="s">
        <v>175</v>
      </c>
      <c r="AI233" t="s">
        <v>175</v>
      </c>
      <c r="AJ233" t="s">
        <v>175</v>
      </c>
      <c r="AK233" s="50" t="s">
        <v>175</v>
      </c>
      <c r="AL233" t="s">
        <v>175</v>
      </c>
      <c r="AM233" t="s">
        <v>175</v>
      </c>
      <c r="AN233" t="s">
        <v>175</v>
      </c>
      <c r="AO233" t="s">
        <v>175</v>
      </c>
      <c r="AP233" t="s">
        <v>175</v>
      </c>
      <c r="AQ233" t="s">
        <v>175</v>
      </c>
      <c r="AR233" t="s">
        <v>175</v>
      </c>
      <c r="AS233" t="s">
        <v>175</v>
      </c>
      <c r="AT233" t="s">
        <v>175</v>
      </c>
      <c r="AU233" t="s">
        <v>175</v>
      </c>
      <c r="AV233" t="s">
        <v>175</v>
      </c>
      <c r="AW233" t="s">
        <v>175</v>
      </c>
      <c r="AX233" t="s">
        <v>175</v>
      </c>
      <c r="AY233" t="s">
        <v>175</v>
      </c>
      <c r="AZ233" t="s">
        <v>175</v>
      </c>
      <c r="BA233" s="50" t="s">
        <v>175</v>
      </c>
      <c r="BB233" t="s">
        <v>175</v>
      </c>
      <c r="BC233" t="s">
        <v>175</v>
      </c>
      <c r="BD233" t="s">
        <v>175</v>
      </c>
      <c r="BE233" t="s">
        <v>175</v>
      </c>
      <c r="BF233" t="s">
        <v>175</v>
      </c>
      <c r="BG233" t="s">
        <v>175</v>
      </c>
      <c r="BH233" t="s">
        <v>175</v>
      </c>
      <c r="BI233" t="s">
        <v>175</v>
      </c>
      <c r="BJ233" t="s">
        <v>175</v>
      </c>
      <c r="BK233" t="s">
        <v>175</v>
      </c>
      <c r="BL233" t="s">
        <v>175</v>
      </c>
      <c r="BM233" t="s">
        <v>175</v>
      </c>
      <c r="BN233" t="s">
        <v>175</v>
      </c>
      <c r="BO233" t="s">
        <v>175</v>
      </c>
      <c r="BP233" t="s">
        <v>175</v>
      </c>
      <c r="BQ233" s="50" t="str">
        <f>CONCATENATE(C233&amp;" "&amp;BR233&amp;"n ",E233,F233,G233,H233,I233,J233,K233,L233,M233,N233,O233,P233,Q233,R233)</f>
        <v>Dim Kwar down 6n 0-10-1-2-3 6n 0-10-1-2-3xxxxxxxx</v>
      </c>
      <c r="BR233">
        <f t="shared" si="3869"/>
        <v>6</v>
      </c>
      <c r="BS233" t="str">
        <f t="shared" si="3870"/>
        <v>Dim6</v>
      </c>
    </row>
    <row r="234" spans="1:71">
      <c r="A234" t="s">
        <v>206</v>
      </c>
      <c r="B234" t="s">
        <v>200</v>
      </c>
      <c r="C234" s="13" t="s">
        <v>466</v>
      </c>
      <c r="E234">
        <v>0</v>
      </c>
      <c r="F234">
        <v>-1</v>
      </c>
      <c r="G234">
        <v>0</v>
      </c>
      <c r="H234">
        <v>-1</v>
      </c>
      <c r="I234">
        <v>-2</v>
      </c>
      <c r="J234">
        <v>-3</v>
      </c>
      <c r="K234" t="s">
        <v>175</v>
      </c>
      <c r="L234" t="s">
        <v>175</v>
      </c>
      <c r="M234" t="s">
        <v>175</v>
      </c>
      <c r="N234" t="s">
        <v>175</v>
      </c>
      <c r="O234" t="s">
        <v>175</v>
      </c>
      <c r="P234" t="s">
        <v>175</v>
      </c>
      <c r="Q234" t="s">
        <v>175</v>
      </c>
      <c r="R234" t="s">
        <v>175</v>
      </c>
      <c r="S234" t="s">
        <v>175</v>
      </c>
      <c r="T234" t="s">
        <v>175</v>
      </c>
      <c r="U234" s="50" t="s">
        <v>175</v>
      </c>
      <c r="V234" t="s">
        <v>175</v>
      </c>
      <c r="W234" t="s">
        <v>175</v>
      </c>
      <c r="X234" t="s">
        <v>175</v>
      </c>
      <c r="Y234" t="s">
        <v>175</v>
      </c>
      <c r="Z234" t="s">
        <v>175</v>
      </c>
      <c r="AA234" t="s">
        <v>175</v>
      </c>
      <c r="AB234" t="s">
        <v>175</v>
      </c>
      <c r="AC234" t="s">
        <v>175</v>
      </c>
      <c r="AD234" t="s">
        <v>175</v>
      </c>
      <c r="AE234" t="s">
        <v>175</v>
      </c>
      <c r="AF234" t="s">
        <v>175</v>
      </c>
      <c r="AG234" t="s">
        <v>175</v>
      </c>
      <c r="AH234" t="s">
        <v>175</v>
      </c>
      <c r="AI234" t="s">
        <v>175</v>
      </c>
      <c r="AJ234" t="s">
        <v>175</v>
      </c>
      <c r="AK234" s="50" t="s">
        <v>175</v>
      </c>
      <c r="AL234" t="s">
        <v>175</v>
      </c>
      <c r="AM234" t="s">
        <v>175</v>
      </c>
      <c r="AN234" t="s">
        <v>175</v>
      </c>
      <c r="AO234" t="s">
        <v>175</v>
      </c>
      <c r="AP234" t="s">
        <v>175</v>
      </c>
      <c r="AQ234" t="s">
        <v>175</v>
      </c>
      <c r="AR234" t="s">
        <v>175</v>
      </c>
      <c r="AS234" t="s">
        <v>175</v>
      </c>
      <c r="AT234" t="s">
        <v>175</v>
      </c>
      <c r="AU234" t="s">
        <v>175</v>
      </c>
      <c r="AV234" t="s">
        <v>175</v>
      </c>
      <c r="AW234" t="s">
        <v>175</v>
      </c>
      <c r="AX234" t="s">
        <v>175</v>
      </c>
      <c r="AY234" t="s">
        <v>175</v>
      </c>
      <c r="AZ234" t="s">
        <v>175</v>
      </c>
      <c r="BA234" s="50" t="s">
        <v>175</v>
      </c>
      <c r="BB234" t="s">
        <v>175</v>
      </c>
      <c r="BC234" t="s">
        <v>175</v>
      </c>
      <c r="BD234" t="s">
        <v>175</v>
      </c>
      <c r="BE234" t="s">
        <v>175</v>
      </c>
      <c r="BF234" t="s">
        <v>175</v>
      </c>
      <c r="BG234" t="s">
        <v>175</v>
      </c>
      <c r="BH234" t="s">
        <v>175</v>
      </c>
      <c r="BI234" t="s">
        <v>175</v>
      </c>
      <c r="BJ234" t="s">
        <v>175</v>
      </c>
      <c r="BK234" t="s">
        <v>175</v>
      </c>
      <c r="BL234" t="s">
        <v>175</v>
      </c>
      <c r="BM234" t="s">
        <v>175</v>
      </c>
      <c r="BN234" t="s">
        <v>175</v>
      </c>
      <c r="BO234" t="s">
        <v>175</v>
      </c>
      <c r="BP234" t="s">
        <v>175</v>
      </c>
      <c r="BQ234" s="50" t="str">
        <f>CONCATENATE(C234&amp;" "&amp;BR234&amp;"n ",E234,F234,G234,H234,I234,J234,K234,L234,M234,N234,O234,P234,Q234,R234)</f>
        <v>Dim Kwar down 6n 0-10-1-2-3 6n 0-10-1-2-3xxxxxxxx</v>
      </c>
      <c r="BR234">
        <f t="shared" si="3869"/>
        <v>6</v>
      </c>
      <c r="BS234" t="str">
        <f t="shared" si="3870"/>
        <v>Dim6</v>
      </c>
    </row>
    <row r="235" spans="1:71">
      <c r="A235" t="s">
        <v>210</v>
      </c>
      <c r="B235" t="s">
        <v>200</v>
      </c>
      <c r="C235" s="13" t="s">
        <v>467</v>
      </c>
      <c r="E235">
        <v>0</v>
      </c>
      <c r="F235">
        <v>-1</v>
      </c>
      <c r="G235">
        <v>0</v>
      </c>
      <c r="H235">
        <v>-1</v>
      </c>
      <c r="I235">
        <v>-2</v>
      </c>
      <c r="J235">
        <v>0</v>
      </c>
      <c r="K235">
        <v>-3</v>
      </c>
      <c r="L235" t="s">
        <v>175</v>
      </c>
      <c r="M235" t="s">
        <v>175</v>
      </c>
      <c r="N235" t="s">
        <v>175</v>
      </c>
      <c r="O235" t="s">
        <v>175</v>
      </c>
      <c r="P235" t="s">
        <v>175</v>
      </c>
      <c r="Q235" t="s">
        <v>175</v>
      </c>
      <c r="R235" t="s">
        <v>175</v>
      </c>
      <c r="S235" t="s">
        <v>175</v>
      </c>
      <c r="T235" t="s">
        <v>175</v>
      </c>
      <c r="U235" s="50" t="s">
        <v>175</v>
      </c>
      <c r="V235" t="s">
        <v>175</v>
      </c>
      <c r="W235" t="s">
        <v>175</v>
      </c>
      <c r="X235" t="s">
        <v>175</v>
      </c>
      <c r="Y235" t="s">
        <v>175</v>
      </c>
      <c r="Z235" t="s">
        <v>175</v>
      </c>
      <c r="AA235" t="s">
        <v>175</v>
      </c>
      <c r="AB235" t="s">
        <v>175</v>
      </c>
      <c r="AC235" t="s">
        <v>175</v>
      </c>
      <c r="AD235" t="s">
        <v>175</v>
      </c>
      <c r="AE235" t="s">
        <v>175</v>
      </c>
      <c r="AF235" t="s">
        <v>175</v>
      </c>
      <c r="AG235" t="s">
        <v>175</v>
      </c>
      <c r="AH235" t="s">
        <v>175</v>
      </c>
      <c r="AI235" t="s">
        <v>175</v>
      </c>
      <c r="AJ235" t="s">
        <v>175</v>
      </c>
      <c r="AK235" s="50" t="s">
        <v>175</v>
      </c>
      <c r="AL235" t="s">
        <v>175</v>
      </c>
      <c r="AM235" t="s">
        <v>175</v>
      </c>
      <c r="AN235" t="s">
        <v>175</v>
      </c>
      <c r="AO235" t="s">
        <v>175</v>
      </c>
      <c r="AP235" t="s">
        <v>175</v>
      </c>
      <c r="AQ235" t="s">
        <v>175</v>
      </c>
      <c r="AR235" t="s">
        <v>175</v>
      </c>
      <c r="AS235" t="s">
        <v>175</v>
      </c>
      <c r="AT235" t="s">
        <v>175</v>
      </c>
      <c r="AU235" t="s">
        <v>175</v>
      </c>
      <c r="AV235" t="s">
        <v>175</v>
      </c>
      <c r="AW235" t="s">
        <v>175</v>
      </c>
      <c r="AX235" t="s">
        <v>175</v>
      </c>
      <c r="AY235" t="s">
        <v>175</v>
      </c>
      <c r="AZ235" t="s">
        <v>175</v>
      </c>
      <c r="BA235" s="50" t="s">
        <v>175</v>
      </c>
      <c r="BB235" t="s">
        <v>175</v>
      </c>
      <c r="BC235" t="s">
        <v>175</v>
      </c>
      <c r="BD235" t="s">
        <v>175</v>
      </c>
      <c r="BE235" t="s">
        <v>175</v>
      </c>
      <c r="BF235" t="s">
        <v>175</v>
      </c>
      <c r="BG235" t="s">
        <v>175</v>
      </c>
      <c r="BH235" t="s">
        <v>175</v>
      </c>
      <c r="BI235" t="s">
        <v>175</v>
      </c>
      <c r="BJ235" t="s">
        <v>175</v>
      </c>
      <c r="BK235" t="s">
        <v>175</v>
      </c>
      <c r="BL235" t="s">
        <v>175</v>
      </c>
      <c r="BM235" t="s">
        <v>175</v>
      </c>
      <c r="BN235" t="s">
        <v>175</v>
      </c>
      <c r="BO235" t="s">
        <v>175</v>
      </c>
      <c r="BP235" t="s">
        <v>175</v>
      </c>
      <c r="BQ235" s="50" t="str">
        <f>CONCATENATE(C235&amp;" "&amp;BR235&amp;"n ",E235,F235,G235,H235,I235,J235,K235,L235,M235,N235,O235,P235,Q235,R235)</f>
        <v>Dim Kwar down 7n 0-10-1-20-3 7n 0-10-1-20-3xxxxxxx</v>
      </c>
      <c r="BR235">
        <f t="shared" si="3869"/>
        <v>7</v>
      </c>
      <c r="BS235" t="str">
        <f t="shared" si="3870"/>
        <v>Dim7</v>
      </c>
    </row>
    <row r="236" spans="1:71">
      <c r="A236" t="s">
        <v>210</v>
      </c>
      <c r="B236" t="s">
        <v>200</v>
      </c>
      <c r="C236" s="13" t="s">
        <v>468</v>
      </c>
      <c r="E236">
        <v>0</v>
      </c>
      <c r="F236">
        <v>-1</v>
      </c>
      <c r="G236">
        <v>-2</v>
      </c>
      <c r="H236">
        <v>0</v>
      </c>
      <c r="I236">
        <v>-1</v>
      </c>
      <c r="J236">
        <v>-2</v>
      </c>
      <c r="K236">
        <v>-3</v>
      </c>
      <c r="L236" t="s">
        <v>175</v>
      </c>
      <c r="M236" t="s">
        <v>175</v>
      </c>
      <c r="N236" t="s">
        <v>175</v>
      </c>
      <c r="O236" t="s">
        <v>175</v>
      </c>
      <c r="P236" t="s">
        <v>175</v>
      </c>
      <c r="Q236" t="s">
        <v>175</v>
      </c>
      <c r="R236" t="s">
        <v>175</v>
      </c>
      <c r="S236" t="s">
        <v>175</v>
      </c>
      <c r="T236" t="s">
        <v>175</v>
      </c>
      <c r="U236" s="50" t="s">
        <v>175</v>
      </c>
      <c r="V236" t="s">
        <v>175</v>
      </c>
      <c r="W236" t="s">
        <v>175</v>
      </c>
      <c r="X236" t="s">
        <v>175</v>
      </c>
      <c r="Y236" t="s">
        <v>175</v>
      </c>
      <c r="Z236" t="s">
        <v>175</v>
      </c>
      <c r="AA236" t="s">
        <v>175</v>
      </c>
      <c r="AB236" t="s">
        <v>175</v>
      </c>
      <c r="AC236" t="s">
        <v>175</v>
      </c>
      <c r="AD236" t="s">
        <v>175</v>
      </c>
      <c r="AE236" t="s">
        <v>175</v>
      </c>
      <c r="AF236" t="s">
        <v>175</v>
      </c>
      <c r="AG236" t="s">
        <v>175</v>
      </c>
      <c r="AH236" t="s">
        <v>175</v>
      </c>
      <c r="AI236" t="s">
        <v>175</v>
      </c>
      <c r="AJ236" t="s">
        <v>175</v>
      </c>
      <c r="AK236" s="50" t="s">
        <v>175</v>
      </c>
      <c r="AL236" t="s">
        <v>175</v>
      </c>
      <c r="AM236" t="s">
        <v>175</v>
      </c>
      <c r="AN236" t="s">
        <v>175</v>
      </c>
      <c r="AO236" t="s">
        <v>175</v>
      </c>
      <c r="AP236" t="s">
        <v>175</v>
      </c>
      <c r="AQ236" t="s">
        <v>175</v>
      </c>
      <c r="AR236" t="s">
        <v>175</v>
      </c>
      <c r="AS236" t="s">
        <v>175</v>
      </c>
      <c r="AT236" t="s">
        <v>175</v>
      </c>
      <c r="AU236" t="s">
        <v>175</v>
      </c>
      <c r="AV236" t="s">
        <v>175</v>
      </c>
      <c r="AW236" t="s">
        <v>175</v>
      </c>
      <c r="AX236" t="s">
        <v>175</v>
      </c>
      <c r="AY236" t="s">
        <v>175</v>
      </c>
      <c r="AZ236" t="s">
        <v>175</v>
      </c>
      <c r="BA236" s="50" t="s">
        <v>175</v>
      </c>
      <c r="BB236" t="s">
        <v>175</v>
      </c>
      <c r="BC236" t="s">
        <v>175</v>
      </c>
      <c r="BD236" t="s">
        <v>175</v>
      </c>
      <c r="BE236" t="s">
        <v>175</v>
      </c>
      <c r="BF236" t="s">
        <v>175</v>
      </c>
      <c r="BG236" t="s">
        <v>175</v>
      </c>
      <c r="BH236" t="s">
        <v>175</v>
      </c>
      <c r="BI236" t="s">
        <v>175</v>
      </c>
      <c r="BJ236" t="s">
        <v>175</v>
      </c>
      <c r="BK236" t="s">
        <v>175</v>
      </c>
      <c r="BL236" t="s">
        <v>175</v>
      </c>
      <c r="BM236" t="s">
        <v>175</v>
      </c>
      <c r="BN236" t="s">
        <v>175</v>
      </c>
      <c r="BO236" t="s">
        <v>175</v>
      </c>
      <c r="BP236" t="s">
        <v>175</v>
      </c>
      <c r="BQ236" s="50" t="str">
        <f>CONCATENATE(C236&amp;" "&amp;BR236&amp;"n ",E236,F236,G236,H236,I236,J236,K236,L236,M236,N236,O236,P236,Q236,R236)</f>
        <v>Dim Kwar down 7n 0-1-20-1-2-3 7n 0-1-20-1-2-3xxxxxxx</v>
      </c>
      <c r="BR236">
        <f t="shared" si="3869"/>
        <v>7</v>
      </c>
      <c r="BS236" t="str">
        <f t="shared" si="3870"/>
        <v>Dim7</v>
      </c>
    </row>
    <row r="237" spans="1:71">
      <c r="A237" t="s">
        <v>210</v>
      </c>
      <c r="B237" t="s">
        <v>200</v>
      </c>
      <c r="C237" s="13" t="s">
        <v>469</v>
      </c>
      <c r="E237">
        <v>0</v>
      </c>
      <c r="F237">
        <v>-1</v>
      </c>
      <c r="G237">
        <v>-2</v>
      </c>
      <c r="H237">
        <v>-3</v>
      </c>
      <c r="I237">
        <v>-4</v>
      </c>
      <c r="J237">
        <v>-2</v>
      </c>
      <c r="K237">
        <v>-3</v>
      </c>
      <c r="L237" t="s">
        <v>175</v>
      </c>
      <c r="M237" t="s">
        <v>175</v>
      </c>
      <c r="N237" t="s">
        <v>175</v>
      </c>
      <c r="O237" t="s">
        <v>175</v>
      </c>
      <c r="P237" t="s">
        <v>175</v>
      </c>
      <c r="Q237" t="s">
        <v>175</v>
      </c>
      <c r="R237" t="s">
        <v>175</v>
      </c>
      <c r="S237" t="s">
        <v>175</v>
      </c>
      <c r="T237" t="s">
        <v>175</v>
      </c>
      <c r="U237" s="50" t="s">
        <v>175</v>
      </c>
      <c r="V237" t="s">
        <v>175</v>
      </c>
      <c r="W237" t="s">
        <v>175</v>
      </c>
      <c r="X237" t="s">
        <v>175</v>
      </c>
      <c r="Y237" t="s">
        <v>175</v>
      </c>
      <c r="Z237" t="s">
        <v>175</v>
      </c>
      <c r="AA237" t="s">
        <v>175</v>
      </c>
      <c r="AB237" t="s">
        <v>175</v>
      </c>
      <c r="AC237" t="s">
        <v>175</v>
      </c>
      <c r="AD237" t="s">
        <v>175</v>
      </c>
      <c r="AE237" t="s">
        <v>175</v>
      </c>
      <c r="AF237" t="s">
        <v>175</v>
      </c>
      <c r="AG237" t="s">
        <v>175</v>
      </c>
      <c r="AH237" t="s">
        <v>175</v>
      </c>
      <c r="AI237" t="s">
        <v>175</v>
      </c>
      <c r="AJ237" t="s">
        <v>175</v>
      </c>
      <c r="AK237" s="50" t="s">
        <v>175</v>
      </c>
      <c r="AL237" t="s">
        <v>175</v>
      </c>
      <c r="AM237" t="s">
        <v>175</v>
      </c>
      <c r="AN237" t="s">
        <v>175</v>
      </c>
      <c r="AO237" t="s">
        <v>175</v>
      </c>
      <c r="AP237" t="s">
        <v>175</v>
      </c>
      <c r="AQ237" t="s">
        <v>175</v>
      </c>
      <c r="AR237" t="s">
        <v>175</v>
      </c>
      <c r="AS237" t="s">
        <v>175</v>
      </c>
      <c r="AT237" t="s">
        <v>175</v>
      </c>
      <c r="AU237" t="s">
        <v>175</v>
      </c>
      <c r="AV237" t="s">
        <v>175</v>
      </c>
      <c r="AW237" t="s">
        <v>175</v>
      </c>
      <c r="AX237" t="s">
        <v>175</v>
      </c>
      <c r="AY237" t="s">
        <v>175</v>
      </c>
      <c r="AZ237" t="s">
        <v>175</v>
      </c>
      <c r="BA237" s="50" t="s">
        <v>175</v>
      </c>
      <c r="BB237" t="s">
        <v>175</v>
      </c>
      <c r="BC237" t="s">
        <v>175</v>
      </c>
      <c r="BD237" t="s">
        <v>175</v>
      </c>
      <c r="BE237" t="s">
        <v>175</v>
      </c>
      <c r="BF237" t="s">
        <v>175</v>
      </c>
      <c r="BG237" t="s">
        <v>175</v>
      </c>
      <c r="BH237" t="s">
        <v>175</v>
      </c>
      <c r="BI237" t="s">
        <v>175</v>
      </c>
      <c r="BJ237" t="s">
        <v>175</v>
      </c>
      <c r="BK237" t="s">
        <v>175</v>
      </c>
      <c r="BL237" t="s">
        <v>175</v>
      </c>
      <c r="BM237" t="s">
        <v>175</v>
      </c>
      <c r="BN237" t="s">
        <v>175</v>
      </c>
      <c r="BO237" t="s">
        <v>175</v>
      </c>
      <c r="BP237" t="s">
        <v>175</v>
      </c>
      <c r="BQ237" s="50" t="str">
        <f>CONCATENATE(C237&amp;" "&amp;BR237&amp;"n ",E237,F237,G237,H237,I237,J237,K237,L237,M237,N237,O237,P237,Q237,R237)</f>
        <v>Dim Kwar down 7n 0-1-2-3-4-2-3 7n 0-1-2-3-4-2-3xxxxxxx</v>
      </c>
      <c r="BR237">
        <f t="shared" si="3869"/>
        <v>7</v>
      </c>
      <c r="BS237" t="str">
        <f t="shared" si="3870"/>
        <v>Dim7</v>
      </c>
    </row>
    <row r="238" spans="1:71">
      <c r="A238" t="s">
        <v>211</v>
      </c>
      <c r="B238" t="s">
        <v>200</v>
      </c>
      <c r="C238" s="13" t="s">
        <v>470</v>
      </c>
      <c r="E238">
        <v>0</v>
      </c>
      <c r="F238">
        <v>1</v>
      </c>
      <c r="G238">
        <v>2</v>
      </c>
      <c r="H238">
        <v>1</v>
      </c>
      <c r="I238">
        <v>0</v>
      </c>
      <c r="J238">
        <v>-1</v>
      </c>
      <c r="K238">
        <v>-2</v>
      </c>
      <c r="L238">
        <v>-3</v>
      </c>
      <c r="M238" t="s">
        <v>175</v>
      </c>
      <c r="N238" t="s">
        <v>175</v>
      </c>
      <c r="O238" t="s">
        <v>175</v>
      </c>
      <c r="P238" t="s">
        <v>175</v>
      </c>
      <c r="Q238" t="s">
        <v>175</v>
      </c>
      <c r="R238" t="s">
        <v>175</v>
      </c>
      <c r="S238" t="s">
        <v>175</v>
      </c>
      <c r="T238" t="s">
        <v>175</v>
      </c>
      <c r="U238" s="50" t="s">
        <v>175</v>
      </c>
      <c r="V238" t="s">
        <v>175</v>
      </c>
      <c r="W238" t="s">
        <v>175</v>
      </c>
      <c r="X238" t="s">
        <v>175</v>
      </c>
      <c r="Y238" t="s">
        <v>175</v>
      </c>
      <c r="Z238" t="s">
        <v>175</v>
      </c>
      <c r="AA238" t="s">
        <v>175</v>
      </c>
      <c r="AB238" t="s">
        <v>175</v>
      </c>
      <c r="AC238" t="s">
        <v>175</v>
      </c>
      <c r="AD238" t="s">
        <v>175</v>
      </c>
      <c r="AE238" t="s">
        <v>175</v>
      </c>
      <c r="AF238" t="s">
        <v>175</v>
      </c>
      <c r="AG238" t="s">
        <v>175</v>
      </c>
      <c r="AH238" t="s">
        <v>175</v>
      </c>
      <c r="AI238" t="s">
        <v>175</v>
      </c>
      <c r="AJ238" t="s">
        <v>175</v>
      </c>
      <c r="AK238" s="50" t="s">
        <v>175</v>
      </c>
      <c r="AL238" t="s">
        <v>175</v>
      </c>
      <c r="AM238" t="s">
        <v>175</v>
      </c>
      <c r="AN238" t="s">
        <v>175</v>
      </c>
      <c r="AO238" t="s">
        <v>175</v>
      </c>
      <c r="AP238" t="s">
        <v>175</v>
      </c>
      <c r="AQ238" t="s">
        <v>175</v>
      </c>
      <c r="AR238" t="s">
        <v>175</v>
      </c>
      <c r="AS238" t="s">
        <v>175</v>
      </c>
      <c r="AT238" t="s">
        <v>175</v>
      </c>
      <c r="AU238" t="s">
        <v>175</v>
      </c>
      <c r="AV238" t="s">
        <v>175</v>
      </c>
      <c r="AW238" t="s">
        <v>175</v>
      </c>
      <c r="AX238" t="s">
        <v>175</v>
      </c>
      <c r="AY238" t="s">
        <v>175</v>
      </c>
      <c r="AZ238" t="s">
        <v>175</v>
      </c>
      <c r="BA238" s="50" t="s">
        <v>175</v>
      </c>
      <c r="BB238" t="s">
        <v>175</v>
      </c>
      <c r="BC238" t="s">
        <v>175</v>
      </c>
      <c r="BD238" t="s">
        <v>175</v>
      </c>
      <c r="BE238" t="s">
        <v>175</v>
      </c>
      <c r="BF238" t="s">
        <v>175</v>
      </c>
      <c r="BG238" t="s">
        <v>175</v>
      </c>
      <c r="BH238" t="s">
        <v>175</v>
      </c>
      <c r="BI238" t="s">
        <v>175</v>
      </c>
      <c r="BJ238" t="s">
        <v>175</v>
      </c>
      <c r="BK238" t="s">
        <v>175</v>
      </c>
      <c r="BL238" t="s">
        <v>175</v>
      </c>
      <c r="BM238" t="s">
        <v>175</v>
      </c>
      <c r="BN238" t="s">
        <v>175</v>
      </c>
      <c r="BO238" t="s">
        <v>175</v>
      </c>
      <c r="BP238" t="s">
        <v>175</v>
      </c>
      <c r="BQ238" s="50" t="str">
        <f>CONCATENATE(C238&amp;" "&amp;BR238&amp;"n ",E238,F238,G238,H238,I238,J238,K238,L238,M238,N238,O238,P238,Q238,R238)</f>
        <v>Dim Kwar down 8n 01210-1-2-3 8n 01210-1-2-3xxxxxx</v>
      </c>
      <c r="BR238">
        <f t="shared" si="3869"/>
        <v>8</v>
      </c>
      <c r="BS238" t="str">
        <f t="shared" si="3870"/>
        <v>Dim8</v>
      </c>
    </row>
    <row r="239" spans="1:71">
      <c r="A239" t="s">
        <v>211</v>
      </c>
      <c r="B239" t="s">
        <v>200</v>
      </c>
      <c r="C239" s="13" t="s">
        <v>471</v>
      </c>
      <c r="E239">
        <v>0</v>
      </c>
      <c r="F239">
        <v>-1</v>
      </c>
      <c r="G239">
        <v>-2</v>
      </c>
      <c r="H239">
        <v>-3</v>
      </c>
      <c r="I239">
        <v>-2</v>
      </c>
      <c r="J239">
        <v>-1</v>
      </c>
      <c r="K239">
        <v>-2</v>
      </c>
      <c r="L239">
        <v>-3</v>
      </c>
      <c r="M239" t="s">
        <v>175</v>
      </c>
      <c r="N239" t="s">
        <v>175</v>
      </c>
      <c r="O239" t="s">
        <v>175</v>
      </c>
      <c r="P239" t="s">
        <v>175</v>
      </c>
      <c r="Q239" t="s">
        <v>175</v>
      </c>
      <c r="R239" t="s">
        <v>175</v>
      </c>
      <c r="S239" t="s">
        <v>175</v>
      </c>
      <c r="T239" t="s">
        <v>175</v>
      </c>
      <c r="U239" s="50" t="s">
        <v>175</v>
      </c>
      <c r="V239" t="s">
        <v>175</v>
      </c>
      <c r="W239" t="s">
        <v>175</v>
      </c>
      <c r="X239" t="s">
        <v>175</v>
      </c>
      <c r="Y239" t="s">
        <v>175</v>
      </c>
      <c r="Z239" t="s">
        <v>175</v>
      </c>
      <c r="AA239" t="s">
        <v>175</v>
      </c>
      <c r="AB239" t="s">
        <v>175</v>
      </c>
      <c r="AC239" t="s">
        <v>175</v>
      </c>
      <c r="AD239" t="s">
        <v>175</v>
      </c>
      <c r="AE239" t="s">
        <v>175</v>
      </c>
      <c r="AF239" t="s">
        <v>175</v>
      </c>
      <c r="AG239" t="s">
        <v>175</v>
      </c>
      <c r="AH239" t="s">
        <v>175</v>
      </c>
      <c r="AI239" t="s">
        <v>175</v>
      </c>
      <c r="AJ239" t="s">
        <v>175</v>
      </c>
      <c r="AK239" s="50" t="s">
        <v>175</v>
      </c>
      <c r="AL239" t="s">
        <v>175</v>
      </c>
      <c r="AM239" t="s">
        <v>175</v>
      </c>
      <c r="AN239" t="s">
        <v>175</v>
      </c>
      <c r="AO239" t="s">
        <v>175</v>
      </c>
      <c r="AP239" t="s">
        <v>175</v>
      </c>
      <c r="AQ239" t="s">
        <v>175</v>
      </c>
      <c r="AR239" t="s">
        <v>175</v>
      </c>
      <c r="AS239" t="s">
        <v>175</v>
      </c>
      <c r="AT239" t="s">
        <v>175</v>
      </c>
      <c r="AU239" t="s">
        <v>175</v>
      </c>
      <c r="AV239" t="s">
        <v>175</v>
      </c>
      <c r="AW239" t="s">
        <v>175</v>
      </c>
      <c r="AX239" t="s">
        <v>175</v>
      </c>
      <c r="AY239" t="s">
        <v>175</v>
      </c>
      <c r="AZ239" t="s">
        <v>175</v>
      </c>
      <c r="BA239" s="50" t="s">
        <v>175</v>
      </c>
      <c r="BB239" t="s">
        <v>175</v>
      </c>
      <c r="BC239" t="s">
        <v>175</v>
      </c>
      <c r="BD239" t="s">
        <v>175</v>
      </c>
      <c r="BE239" t="s">
        <v>175</v>
      </c>
      <c r="BF239" t="s">
        <v>175</v>
      </c>
      <c r="BG239" t="s">
        <v>175</v>
      </c>
      <c r="BH239" t="s">
        <v>175</v>
      </c>
      <c r="BI239" t="s">
        <v>175</v>
      </c>
      <c r="BJ239" t="s">
        <v>175</v>
      </c>
      <c r="BK239" t="s">
        <v>175</v>
      </c>
      <c r="BL239" t="s">
        <v>175</v>
      </c>
      <c r="BM239" t="s">
        <v>175</v>
      </c>
      <c r="BN239" t="s">
        <v>175</v>
      </c>
      <c r="BO239" t="s">
        <v>175</v>
      </c>
      <c r="BP239" t="s">
        <v>175</v>
      </c>
      <c r="BQ239" s="50" t="str">
        <f>CONCATENATE(C239&amp;" "&amp;BR239&amp;"n ",E239,F239,G239,H239,I239,J239,K239,L239,M239,N239,O239,P239,Q239,R239)</f>
        <v>Dim Kwar down 8n 0-1-2-3-2-1-2-3 8n 0-1-2-3-2-1-2-3xxxxxx</v>
      </c>
      <c r="BR239">
        <f t="shared" si="3869"/>
        <v>8</v>
      </c>
      <c r="BS239" t="str">
        <f t="shared" si="3870"/>
        <v>Dim8</v>
      </c>
    </row>
    <row r="240" spans="1:71">
      <c r="A240" t="s">
        <v>212</v>
      </c>
      <c r="B240" t="s">
        <v>200</v>
      </c>
      <c r="C240" s="13" t="s">
        <v>472</v>
      </c>
      <c r="E240">
        <v>0</v>
      </c>
      <c r="F240">
        <v>1</v>
      </c>
      <c r="G240">
        <v>0</v>
      </c>
      <c r="H240">
        <v>-1</v>
      </c>
      <c r="I240">
        <v>-2</v>
      </c>
      <c r="J240">
        <v>0</v>
      </c>
      <c r="K240">
        <v>-1</v>
      </c>
      <c r="L240">
        <v>-2</v>
      </c>
      <c r="M240">
        <v>-3</v>
      </c>
      <c r="N240" t="s">
        <v>175</v>
      </c>
      <c r="O240" t="s">
        <v>175</v>
      </c>
      <c r="P240" t="s">
        <v>175</v>
      </c>
      <c r="Q240" t="s">
        <v>175</v>
      </c>
      <c r="R240" t="s">
        <v>175</v>
      </c>
      <c r="S240" t="s">
        <v>175</v>
      </c>
      <c r="T240" t="s">
        <v>175</v>
      </c>
      <c r="U240" s="50" t="s">
        <v>175</v>
      </c>
      <c r="V240" t="s">
        <v>175</v>
      </c>
      <c r="W240" t="s">
        <v>175</v>
      </c>
      <c r="X240" t="s">
        <v>175</v>
      </c>
      <c r="Y240" t="s">
        <v>175</v>
      </c>
      <c r="Z240" t="s">
        <v>175</v>
      </c>
      <c r="AA240" t="s">
        <v>175</v>
      </c>
      <c r="AB240" t="s">
        <v>175</v>
      </c>
      <c r="AC240" t="s">
        <v>175</v>
      </c>
      <c r="AD240" t="s">
        <v>175</v>
      </c>
      <c r="AE240" t="s">
        <v>175</v>
      </c>
      <c r="AF240" t="s">
        <v>175</v>
      </c>
      <c r="AG240" t="s">
        <v>175</v>
      </c>
      <c r="AH240" t="s">
        <v>175</v>
      </c>
      <c r="AI240" t="s">
        <v>175</v>
      </c>
      <c r="AJ240" t="s">
        <v>175</v>
      </c>
      <c r="AK240" s="50" t="s">
        <v>175</v>
      </c>
      <c r="AL240" t="s">
        <v>175</v>
      </c>
      <c r="AM240" t="s">
        <v>175</v>
      </c>
      <c r="AN240" t="s">
        <v>175</v>
      </c>
      <c r="AO240" t="s">
        <v>175</v>
      </c>
      <c r="AP240" t="s">
        <v>175</v>
      </c>
      <c r="AQ240" t="s">
        <v>175</v>
      </c>
      <c r="AR240" t="s">
        <v>175</v>
      </c>
      <c r="AS240" t="s">
        <v>175</v>
      </c>
      <c r="AT240" t="s">
        <v>175</v>
      </c>
      <c r="AU240" t="s">
        <v>175</v>
      </c>
      <c r="AV240" t="s">
        <v>175</v>
      </c>
      <c r="AW240" t="s">
        <v>175</v>
      </c>
      <c r="AX240" t="s">
        <v>175</v>
      </c>
      <c r="AY240" t="s">
        <v>175</v>
      </c>
      <c r="AZ240" t="s">
        <v>175</v>
      </c>
      <c r="BA240" s="50" t="s">
        <v>175</v>
      </c>
      <c r="BB240" t="s">
        <v>175</v>
      </c>
      <c r="BC240" t="s">
        <v>175</v>
      </c>
      <c r="BD240" t="s">
        <v>175</v>
      </c>
      <c r="BE240" t="s">
        <v>175</v>
      </c>
      <c r="BF240" t="s">
        <v>175</v>
      </c>
      <c r="BG240" t="s">
        <v>175</v>
      </c>
      <c r="BH240" t="s">
        <v>175</v>
      </c>
      <c r="BI240" t="s">
        <v>175</v>
      </c>
      <c r="BJ240" t="s">
        <v>175</v>
      </c>
      <c r="BK240" t="s">
        <v>175</v>
      </c>
      <c r="BL240" t="s">
        <v>175</v>
      </c>
      <c r="BM240" t="s">
        <v>175</v>
      </c>
      <c r="BN240" t="s">
        <v>175</v>
      </c>
      <c r="BO240" t="s">
        <v>175</v>
      </c>
      <c r="BP240" t="s">
        <v>175</v>
      </c>
      <c r="BQ240" s="50" t="str">
        <f>CONCATENATE(C240&amp;" "&amp;BR240&amp;"n ",E240,F240,G240,H240,I240,J240,K240,L240,M240,N240,O240,P240,Q240,R240)</f>
        <v>Dim Kwar down 9n 010-1-20-1-2-3 9n 010-1-20-1-2-3xxxxx</v>
      </c>
      <c r="BR240">
        <f t="shared" si="3869"/>
        <v>9</v>
      </c>
      <c r="BS240" t="str">
        <f t="shared" si="3870"/>
        <v>Dim9</v>
      </c>
    </row>
    <row r="241" spans="1:71">
      <c r="A241" t="s">
        <v>212</v>
      </c>
      <c r="B241" t="s">
        <v>200</v>
      </c>
      <c r="C241" s="13" t="s">
        <v>473</v>
      </c>
      <c r="E241">
        <v>0</v>
      </c>
      <c r="F241">
        <v>-1</v>
      </c>
      <c r="G241">
        <v>-2</v>
      </c>
      <c r="H241">
        <v>-3</v>
      </c>
      <c r="I241">
        <v>-4</v>
      </c>
      <c r="J241">
        <v>-2</v>
      </c>
      <c r="K241">
        <v>-3</v>
      </c>
      <c r="L241">
        <v>-4</v>
      </c>
      <c r="M241">
        <v>-3</v>
      </c>
      <c r="N241" t="s">
        <v>175</v>
      </c>
      <c r="O241" t="s">
        <v>175</v>
      </c>
      <c r="P241" t="s">
        <v>175</v>
      </c>
      <c r="Q241" t="s">
        <v>175</v>
      </c>
      <c r="R241" t="s">
        <v>175</v>
      </c>
      <c r="S241" t="s">
        <v>175</v>
      </c>
      <c r="T241" t="s">
        <v>175</v>
      </c>
      <c r="U241" s="50" t="s">
        <v>175</v>
      </c>
      <c r="V241" t="s">
        <v>175</v>
      </c>
      <c r="W241" t="s">
        <v>175</v>
      </c>
      <c r="X241" t="s">
        <v>175</v>
      </c>
      <c r="Y241" t="s">
        <v>175</v>
      </c>
      <c r="Z241" t="s">
        <v>175</v>
      </c>
      <c r="AA241" t="s">
        <v>175</v>
      </c>
      <c r="AB241" t="s">
        <v>175</v>
      </c>
      <c r="AC241" t="s">
        <v>175</v>
      </c>
      <c r="AD241" t="s">
        <v>175</v>
      </c>
      <c r="AE241" t="s">
        <v>175</v>
      </c>
      <c r="AF241" t="s">
        <v>175</v>
      </c>
      <c r="AG241" t="s">
        <v>175</v>
      </c>
      <c r="AH241" t="s">
        <v>175</v>
      </c>
      <c r="AI241" t="s">
        <v>175</v>
      </c>
      <c r="AJ241" t="s">
        <v>175</v>
      </c>
      <c r="AK241" s="50" t="s">
        <v>175</v>
      </c>
      <c r="AL241" t="s">
        <v>175</v>
      </c>
      <c r="AM241" t="s">
        <v>175</v>
      </c>
      <c r="AN241" t="s">
        <v>175</v>
      </c>
      <c r="AO241" t="s">
        <v>175</v>
      </c>
      <c r="AP241" t="s">
        <v>175</v>
      </c>
      <c r="AQ241" t="s">
        <v>175</v>
      </c>
      <c r="AR241" t="s">
        <v>175</v>
      </c>
      <c r="AS241" t="s">
        <v>175</v>
      </c>
      <c r="AT241" t="s">
        <v>175</v>
      </c>
      <c r="AU241" t="s">
        <v>175</v>
      </c>
      <c r="AV241" t="s">
        <v>175</v>
      </c>
      <c r="AW241" t="s">
        <v>175</v>
      </c>
      <c r="AX241" t="s">
        <v>175</v>
      </c>
      <c r="AY241" t="s">
        <v>175</v>
      </c>
      <c r="AZ241" t="s">
        <v>175</v>
      </c>
      <c r="BA241" s="50" t="s">
        <v>175</v>
      </c>
      <c r="BB241" t="s">
        <v>175</v>
      </c>
      <c r="BC241" t="s">
        <v>175</v>
      </c>
      <c r="BD241" t="s">
        <v>175</v>
      </c>
      <c r="BE241" t="s">
        <v>175</v>
      </c>
      <c r="BF241" t="s">
        <v>175</v>
      </c>
      <c r="BG241" t="s">
        <v>175</v>
      </c>
      <c r="BH241" t="s">
        <v>175</v>
      </c>
      <c r="BI241" t="s">
        <v>175</v>
      </c>
      <c r="BJ241" t="s">
        <v>175</v>
      </c>
      <c r="BK241" t="s">
        <v>175</v>
      </c>
      <c r="BL241" t="s">
        <v>175</v>
      </c>
      <c r="BM241" t="s">
        <v>175</v>
      </c>
      <c r="BN241" t="s">
        <v>175</v>
      </c>
      <c r="BO241" t="s">
        <v>175</v>
      </c>
      <c r="BP241" t="s">
        <v>175</v>
      </c>
      <c r="BQ241" s="50" t="str">
        <f>CONCATENATE(C241&amp;" "&amp;BR241&amp;"n ",E241,F241,G241,H241,I241,J241,K241,L241,M241,N241,O241,P241,Q241,R241)</f>
        <v>Dim Kwar down 9n 0-1-2-3-4-2-3-4-3 9n 0-1-2-3-4-2-3-4-3xxxxx</v>
      </c>
      <c r="BR241">
        <f t="shared" si="3869"/>
        <v>9</v>
      </c>
      <c r="BS241" t="str">
        <f t="shared" si="3870"/>
        <v>Dim9</v>
      </c>
    </row>
    <row r="242" spans="1:71">
      <c r="A242" t="s">
        <v>212</v>
      </c>
      <c r="B242" t="s">
        <v>200</v>
      </c>
      <c r="C242" s="13" t="s">
        <v>474</v>
      </c>
      <c r="E242">
        <v>0</v>
      </c>
      <c r="F242">
        <v>-1</v>
      </c>
      <c r="G242">
        <v>-2</v>
      </c>
      <c r="H242">
        <v>-3</v>
      </c>
      <c r="I242">
        <v>-4</v>
      </c>
      <c r="J242">
        <v>-3</v>
      </c>
      <c r="K242">
        <v>-4</v>
      </c>
      <c r="L242">
        <v>-2</v>
      </c>
      <c r="M242">
        <v>-3</v>
      </c>
      <c r="N242" t="s">
        <v>175</v>
      </c>
      <c r="O242" t="s">
        <v>175</v>
      </c>
      <c r="P242" t="s">
        <v>175</v>
      </c>
      <c r="Q242" t="s">
        <v>175</v>
      </c>
      <c r="R242" t="s">
        <v>175</v>
      </c>
      <c r="S242" t="s">
        <v>175</v>
      </c>
      <c r="T242" t="s">
        <v>175</v>
      </c>
      <c r="U242" s="50" t="s">
        <v>175</v>
      </c>
      <c r="V242" t="s">
        <v>175</v>
      </c>
      <c r="W242" t="s">
        <v>175</v>
      </c>
      <c r="X242" t="s">
        <v>175</v>
      </c>
      <c r="Y242" t="s">
        <v>175</v>
      </c>
      <c r="Z242" t="s">
        <v>175</v>
      </c>
      <c r="AA242" t="s">
        <v>175</v>
      </c>
      <c r="AB242" t="s">
        <v>175</v>
      </c>
      <c r="AC242" t="s">
        <v>175</v>
      </c>
      <c r="AD242" t="s">
        <v>175</v>
      </c>
      <c r="AE242" t="s">
        <v>175</v>
      </c>
      <c r="AF242" t="s">
        <v>175</v>
      </c>
      <c r="AG242" t="s">
        <v>175</v>
      </c>
      <c r="AH242" t="s">
        <v>175</v>
      </c>
      <c r="AI242" t="s">
        <v>175</v>
      </c>
      <c r="AJ242" t="s">
        <v>175</v>
      </c>
      <c r="AK242" s="50" t="s">
        <v>175</v>
      </c>
      <c r="AL242" t="s">
        <v>175</v>
      </c>
      <c r="AM242" t="s">
        <v>175</v>
      </c>
      <c r="AN242" t="s">
        <v>175</v>
      </c>
      <c r="AO242" t="s">
        <v>175</v>
      </c>
      <c r="AP242" t="s">
        <v>175</v>
      </c>
      <c r="AQ242" t="s">
        <v>175</v>
      </c>
      <c r="AR242" t="s">
        <v>175</v>
      </c>
      <c r="AS242" t="s">
        <v>175</v>
      </c>
      <c r="AT242" t="s">
        <v>175</v>
      </c>
      <c r="AU242" t="s">
        <v>175</v>
      </c>
      <c r="AV242" t="s">
        <v>175</v>
      </c>
      <c r="AW242" t="s">
        <v>175</v>
      </c>
      <c r="AX242" t="s">
        <v>175</v>
      </c>
      <c r="AY242" t="s">
        <v>175</v>
      </c>
      <c r="AZ242" t="s">
        <v>175</v>
      </c>
      <c r="BA242" s="50" t="s">
        <v>175</v>
      </c>
      <c r="BB242" t="s">
        <v>175</v>
      </c>
      <c r="BC242" t="s">
        <v>175</v>
      </c>
      <c r="BD242" t="s">
        <v>175</v>
      </c>
      <c r="BE242" t="s">
        <v>175</v>
      </c>
      <c r="BF242" t="s">
        <v>175</v>
      </c>
      <c r="BG242" t="s">
        <v>175</v>
      </c>
      <c r="BH242" t="s">
        <v>175</v>
      </c>
      <c r="BI242" t="s">
        <v>175</v>
      </c>
      <c r="BJ242" t="s">
        <v>175</v>
      </c>
      <c r="BK242" t="s">
        <v>175</v>
      </c>
      <c r="BL242" t="s">
        <v>175</v>
      </c>
      <c r="BM242" t="s">
        <v>175</v>
      </c>
      <c r="BN242" t="s">
        <v>175</v>
      </c>
      <c r="BO242" t="s">
        <v>175</v>
      </c>
      <c r="BP242" t="s">
        <v>175</v>
      </c>
      <c r="BQ242" s="50" t="str">
        <f>CONCATENATE(C242&amp;" "&amp;BR242&amp;"n ",E242,F242,G242,H242,I242,J242,K242,L242,M242,N242,O242,P242,Q242,R242)</f>
        <v>Dim Kwar down 9n 0-1-2-3-4-3-4-2-3 9n 0-1-2-3-4-3-4-2-3xxxxx</v>
      </c>
      <c r="BR242">
        <f t="shared" si="3869"/>
        <v>9</v>
      </c>
      <c r="BS242" t="str">
        <f t="shared" si="3870"/>
        <v>Dim9</v>
      </c>
    </row>
    <row r="243" spans="1:71">
      <c r="A243" t="s">
        <v>212</v>
      </c>
      <c r="B243" t="s">
        <v>200</v>
      </c>
      <c r="C243" s="13" t="s">
        <v>475</v>
      </c>
      <c r="E243">
        <v>0</v>
      </c>
      <c r="F243">
        <v>4</v>
      </c>
      <c r="G243">
        <v>3</v>
      </c>
      <c r="H243">
        <v>2</v>
      </c>
      <c r="I243">
        <v>1</v>
      </c>
      <c r="J243">
        <v>0</v>
      </c>
      <c r="K243">
        <v>-1</v>
      </c>
      <c r="L243">
        <v>-2</v>
      </c>
      <c r="M243">
        <v>-3</v>
      </c>
      <c r="N243" t="s">
        <v>175</v>
      </c>
      <c r="O243" t="s">
        <v>175</v>
      </c>
      <c r="P243" t="s">
        <v>175</v>
      </c>
      <c r="Q243" t="s">
        <v>175</v>
      </c>
      <c r="R243" t="s">
        <v>175</v>
      </c>
      <c r="S243" t="s">
        <v>175</v>
      </c>
      <c r="T243" t="s">
        <v>175</v>
      </c>
      <c r="U243" s="50" t="s">
        <v>175</v>
      </c>
      <c r="V243" t="s">
        <v>175</v>
      </c>
      <c r="W243" t="s">
        <v>175</v>
      </c>
      <c r="X243" t="s">
        <v>175</v>
      </c>
      <c r="Y243" t="s">
        <v>175</v>
      </c>
      <c r="Z243" t="s">
        <v>175</v>
      </c>
      <c r="AA243" t="s">
        <v>175</v>
      </c>
      <c r="AB243" t="s">
        <v>175</v>
      </c>
      <c r="AC243" t="s">
        <v>175</v>
      </c>
      <c r="AD243" t="s">
        <v>175</v>
      </c>
      <c r="AE243" t="s">
        <v>175</v>
      </c>
      <c r="AF243" t="s">
        <v>175</v>
      </c>
      <c r="AG243" t="s">
        <v>175</v>
      </c>
      <c r="AH243" t="s">
        <v>175</v>
      </c>
      <c r="AI243" t="s">
        <v>175</v>
      </c>
      <c r="AJ243" t="s">
        <v>175</v>
      </c>
      <c r="AK243" s="50" t="s">
        <v>175</v>
      </c>
      <c r="AL243" t="s">
        <v>175</v>
      </c>
      <c r="AM243" t="s">
        <v>175</v>
      </c>
      <c r="AN243" t="s">
        <v>175</v>
      </c>
      <c r="AO243" t="s">
        <v>175</v>
      </c>
      <c r="AP243" t="s">
        <v>175</v>
      </c>
      <c r="AQ243" t="s">
        <v>175</v>
      </c>
      <c r="AR243" t="s">
        <v>175</v>
      </c>
      <c r="AS243" t="s">
        <v>175</v>
      </c>
      <c r="AT243" t="s">
        <v>175</v>
      </c>
      <c r="AU243" t="s">
        <v>175</v>
      </c>
      <c r="AV243" t="s">
        <v>175</v>
      </c>
      <c r="AW243" t="s">
        <v>175</v>
      </c>
      <c r="AX243" t="s">
        <v>175</v>
      </c>
      <c r="AY243" t="s">
        <v>175</v>
      </c>
      <c r="AZ243" t="s">
        <v>175</v>
      </c>
      <c r="BA243" s="50" t="s">
        <v>175</v>
      </c>
      <c r="BB243" t="s">
        <v>175</v>
      </c>
      <c r="BC243" t="s">
        <v>175</v>
      </c>
      <c r="BD243" t="s">
        <v>175</v>
      </c>
      <c r="BE243" t="s">
        <v>175</v>
      </c>
      <c r="BF243" t="s">
        <v>175</v>
      </c>
      <c r="BG243" t="s">
        <v>175</v>
      </c>
      <c r="BH243" t="s">
        <v>175</v>
      </c>
      <c r="BI243" t="s">
        <v>175</v>
      </c>
      <c r="BJ243" t="s">
        <v>175</v>
      </c>
      <c r="BK243" t="s">
        <v>175</v>
      </c>
      <c r="BL243" t="s">
        <v>175</v>
      </c>
      <c r="BM243" t="s">
        <v>175</v>
      </c>
      <c r="BN243" t="s">
        <v>175</v>
      </c>
      <c r="BO243" t="s">
        <v>175</v>
      </c>
      <c r="BP243" t="s">
        <v>175</v>
      </c>
      <c r="BQ243" s="50" t="str">
        <f>CONCATENATE(C243&amp;" "&amp;BR243&amp;"n ",E243,F243,G243,H243,I243,J243,K243,L243,M243,N243,O243,P243,Q243,R243)</f>
        <v>Dim Kwar down 9n 043210-1-2-3 9n 043210-1-2-3xxxxx</v>
      </c>
      <c r="BR243">
        <f t="shared" si="3869"/>
        <v>9</v>
      </c>
      <c r="BS243" t="str">
        <f t="shared" si="3870"/>
        <v>Dim9</v>
      </c>
    </row>
    <row r="244" spans="1:71">
      <c r="A244" t="s">
        <v>201</v>
      </c>
      <c r="B244" t="s">
        <v>200</v>
      </c>
      <c r="C244" s="13" t="s">
        <v>476</v>
      </c>
      <c r="E244">
        <v>0</v>
      </c>
      <c r="F244">
        <v>4</v>
      </c>
      <c r="G244" t="s">
        <v>175</v>
      </c>
      <c r="H244" t="s">
        <v>175</v>
      </c>
      <c r="I244" t="s">
        <v>175</v>
      </c>
      <c r="J244" t="s">
        <v>175</v>
      </c>
      <c r="K244" t="s">
        <v>175</v>
      </c>
      <c r="L244" t="s">
        <v>175</v>
      </c>
      <c r="M244" t="s">
        <v>175</v>
      </c>
      <c r="N244" t="s">
        <v>175</v>
      </c>
      <c r="O244" t="s">
        <v>175</v>
      </c>
      <c r="P244" t="s">
        <v>175</v>
      </c>
      <c r="Q244" t="s">
        <v>175</v>
      </c>
      <c r="R244" t="s">
        <v>175</v>
      </c>
      <c r="S244" t="s">
        <v>175</v>
      </c>
      <c r="T244" t="s">
        <v>175</v>
      </c>
      <c r="U244" s="50" t="s">
        <v>175</v>
      </c>
      <c r="V244" t="s">
        <v>175</v>
      </c>
      <c r="W244" t="s">
        <v>175</v>
      </c>
      <c r="X244" t="s">
        <v>175</v>
      </c>
      <c r="Y244" t="s">
        <v>175</v>
      </c>
      <c r="Z244" t="s">
        <v>175</v>
      </c>
      <c r="AA244" t="s">
        <v>175</v>
      </c>
      <c r="AB244" t="s">
        <v>175</v>
      </c>
      <c r="AC244" t="s">
        <v>175</v>
      </c>
      <c r="AD244" t="s">
        <v>175</v>
      </c>
      <c r="AE244" t="s">
        <v>175</v>
      </c>
      <c r="AF244" t="s">
        <v>175</v>
      </c>
      <c r="AG244" t="s">
        <v>175</v>
      </c>
      <c r="AH244" t="s">
        <v>175</v>
      </c>
      <c r="AI244" t="s">
        <v>175</v>
      </c>
      <c r="AJ244" t="s">
        <v>175</v>
      </c>
      <c r="AK244" s="50" t="s">
        <v>175</v>
      </c>
      <c r="AL244" t="s">
        <v>175</v>
      </c>
      <c r="AM244" t="s">
        <v>175</v>
      </c>
      <c r="AN244" t="s">
        <v>175</v>
      </c>
      <c r="AO244" t="s">
        <v>175</v>
      </c>
      <c r="AP244" t="s">
        <v>175</v>
      </c>
      <c r="AQ244" t="s">
        <v>175</v>
      </c>
      <c r="AR244" t="s">
        <v>175</v>
      </c>
      <c r="AS244" t="s">
        <v>175</v>
      </c>
      <c r="AT244" t="s">
        <v>175</v>
      </c>
      <c r="AU244" t="s">
        <v>175</v>
      </c>
      <c r="AV244" t="s">
        <v>175</v>
      </c>
      <c r="AW244" t="s">
        <v>175</v>
      </c>
      <c r="AX244" t="s">
        <v>175</v>
      </c>
      <c r="AY244" t="s">
        <v>175</v>
      </c>
      <c r="AZ244" t="s">
        <v>175</v>
      </c>
      <c r="BA244" s="50" t="s">
        <v>175</v>
      </c>
      <c r="BB244" t="s">
        <v>175</v>
      </c>
      <c r="BC244" t="s">
        <v>175</v>
      </c>
      <c r="BD244" t="s">
        <v>175</v>
      </c>
      <c r="BE244" t="s">
        <v>175</v>
      </c>
      <c r="BF244" t="s">
        <v>175</v>
      </c>
      <c r="BG244" t="s">
        <v>175</v>
      </c>
      <c r="BH244" t="s">
        <v>175</v>
      </c>
      <c r="BI244" t="s">
        <v>175</v>
      </c>
      <c r="BJ244" t="s">
        <v>175</v>
      </c>
      <c r="BK244" t="s">
        <v>175</v>
      </c>
      <c r="BL244" t="s">
        <v>175</v>
      </c>
      <c r="BM244" t="s">
        <v>175</v>
      </c>
      <c r="BN244" t="s">
        <v>175</v>
      </c>
      <c r="BO244" t="s">
        <v>175</v>
      </c>
      <c r="BP244" t="s">
        <v>175</v>
      </c>
      <c r="BQ244" s="50" t="str">
        <f>CONCATENATE(C244&amp;" "&amp;BR244&amp;"n ",E244,F244,G244,H244,I244,J244,K244,L244,M244,N244,O244,P244,Q244,R244)</f>
        <v>Dim Kwin up 2n 04 2n 04xxxxxxxxxxxx</v>
      </c>
      <c r="BR244">
        <f t="shared" si="3869"/>
        <v>2</v>
      </c>
      <c r="BS244" t="str">
        <f t="shared" si="3870"/>
        <v>Dim2</v>
      </c>
    </row>
    <row r="245" spans="1:71">
      <c r="A245" t="s">
        <v>203</v>
      </c>
      <c r="B245" t="s">
        <v>200</v>
      </c>
      <c r="C245" s="13" t="s">
        <v>477</v>
      </c>
      <c r="E245">
        <v>0</v>
      </c>
      <c r="F245">
        <v>1</v>
      </c>
      <c r="G245">
        <v>0</v>
      </c>
      <c r="H245">
        <v>4</v>
      </c>
      <c r="I245" t="s">
        <v>175</v>
      </c>
      <c r="J245" t="s">
        <v>175</v>
      </c>
      <c r="K245" t="s">
        <v>175</v>
      </c>
      <c r="L245" t="s">
        <v>175</v>
      </c>
      <c r="M245" t="s">
        <v>175</v>
      </c>
      <c r="N245" t="s">
        <v>175</v>
      </c>
      <c r="O245" t="s">
        <v>175</v>
      </c>
      <c r="P245" t="s">
        <v>175</v>
      </c>
      <c r="Q245" t="s">
        <v>175</v>
      </c>
      <c r="R245" t="s">
        <v>175</v>
      </c>
      <c r="S245" t="s">
        <v>175</v>
      </c>
      <c r="T245" t="s">
        <v>175</v>
      </c>
      <c r="U245" s="50" t="s">
        <v>175</v>
      </c>
      <c r="V245" t="s">
        <v>175</v>
      </c>
      <c r="W245" t="s">
        <v>175</v>
      </c>
      <c r="X245" t="s">
        <v>175</v>
      </c>
      <c r="Y245" t="s">
        <v>175</v>
      </c>
      <c r="Z245" t="s">
        <v>175</v>
      </c>
      <c r="AA245" t="s">
        <v>175</v>
      </c>
      <c r="AB245" t="s">
        <v>175</v>
      </c>
      <c r="AC245" t="s">
        <v>175</v>
      </c>
      <c r="AD245" t="s">
        <v>175</v>
      </c>
      <c r="AE245" t="s">
        <v>175</v>
      </c>
      <c r="AF245" t="s">
        <v>175</v>
      </c>
      <c r="AG245" t="s">
        <v>175</v>
      </c>
      <c r="AH245" t="s">
        <v>175</v>
      </c>
      <c r="AI245" t="s">
        <v>175</v>
      </c>
      <c r="AJ245" t="s">
        <v>175</v>
      </c>
      <c r="AK245" s="50" t="s">
        <v>175</v>
      </c>
      <c r="AL245" t="s">
        <v>175</v>
      </c>
      <c r="AM245" t="s">
        <v>175</v>
      </c>
      <c r="AN245" t="s">
        <v>175</v>
      </c>
      <c r="AO245" t="s">
        <v>175</v>
      </c>
      <c r="AP245" t="s">
        <v>175</v>
      </c>
      <c r="AQ245" t="s">
        <v>175</v>
      </c>
      <c r="AR245" t="s">
        <v>175</v>
      </c>
      <c r="AS245" t="s">
        <v>175</v>
      </c>
      <c r="AT245" t="s">
        <v>175</v>
      </c>
      <c r="AU245" t="s">
        <v>175</v>
      </c>
      <c r="AV245" t="s">
        <v>175</v>
      </c>
      <c r="AW245" t="s">
        <v>175</v>
      </c>
      <c r="AX245" t="s">
        <v>175</v>
      </c>
      <c r="AY245" t="s">
        <v>175</v>
      </c>
      <c r="AZ245" t="s">
        <v>175</v>
      </c>
      <c r="BA245" s="50" t="s">
        <v>175</v>
      </c>
      <c r="BB245" t="s">
        <v>175</v>
      </c>
      <c r="BC245" t="s">
        <v>175</v>
      </c>
      <c r="BD245" t="s">
        <v>175</v>
      </c>
      <c r="BE245" t="s">
        <v>175</v>
      </c>
      <c r="BF245" t="s">
        <v>175</v>
      </c>
      <c r="BG245" t="s">
        <v>175</v>
      </c>
      <c r="BH245" t="s">
        <v>175</v>
      </c>
      <c r="BI245" t="s">
        <v>175</v>
      </c>
      <c r="BJ245" t="s">
        <v>175</v>
      </c>
      <c r="BK245" t="s">
        <v>175</v>
      </c>
      <c r="BL245" t="s">
        <v>175</v>
      </c>
      <c r="BM245" t="s">
        <v>175</v>
      </c>
      <c r="BN245" t="s">
        <v>175</v>
      </c>
      <c r="BO245" t="s">
        <v>175</v>
      </c>
      <c r="BP245" t="s">
        <v>175</v>
      </c>
      <c r="BQ245" s="50" t="str">
        <f>CONCATENATE(C245&amp;" "&amp;BR245&amp;"n ",E245,F245,G245,H245,I245,J245,K245,L245,M245,N245,O245,P245,Q245,R245)</f>
        <v>Dim Kwin up 4n 0104 4n 0104xxxxxxxxxx</v>
      </c>
      <c r="BR245">
        <f t="shared" si="3869"/>
        <v>4</v>
      </c>
      <c r="BS245" t="str">
        <f t="shared" si="3870"/>
        <v>Dim4</v>
      </c>
    </row>
    <row r="246" spans="1:71">
      <c r="A246" t="s">
        <v>205</v>
      </c>
      <c r="B246" t="s">
        <v>200</v>
      </c>
      <c r="C246" s="13" t="s">
        <v>478</v>
      </c>
      <c r="E246">
        <v>0</v>
      </c>
      <c r="F246">
        <v>1</v>
      </c>
      <c r="G246">
        <v>2</v>
      </c>
      <c r="H246">
        <v>3</v>
      </c>
      <c r="I246">
        <v>4</v>
      </c>
      <c r="J246" t="s">
        <v>175</v>
      </c>
      <c r="K246" t="s">
        <v>175</v>
      </c>
      <c r="L246" t="s">
        <v>175</v>
      </c>
      <c r="M246" t="s">
        <v>175</v>
      </c>
      <c r="N246" t="s">
        <v>175</v>
      </c>
      <c r="O246" t="s">
        <v>175</v>
      </c>
      <c r="P246" t="s">
        <v>175</v>
      </c>
      <c r="Q246" t="s">
        <v>175</v>
      </c>
      <c r="R246" t="s">
        <v>175</v>
      </c>
      <c r="S246" t="s">
        <v>175</v>
      </c>
      <c r="T246" t="s">
        <v>175</v>
      </c>
      <c r="U246" s="50" t="s">
        <v>175</v>
      </c>
      <c r="V246" t="s">
        <v>175</v>
      </c>
      <c r="W246" t="s">
        <v>175</v>
      </c>
      <c r="X246" t="s">
        <v>175</v>
      </c>
      <c r="Y246" t="s">
        <v>175</v>
      </c>
      <c r="Z246" t="s">
        <v>175</v>
      </c>
      <c r="AA246" t="s">
        <v>175</v>
      </c>
      <c r="AB246" t="s">
        <v>175</v>
      </c>
      <c r="AC246" t="s">
        <v>175</v>
      </c>
      <c r="AD246" t="s">
        <v>175</v>
      </c>
      <c r="AE246" t="s">
        <v>175</v>
      </c>
      <c r="AF246" t="s">
        <v>175</v>
      </c>
      <c r="AG246" t="s">
        <v>175</v>
      </c>
      <c r="AH246" t="s">
        <v>175</v>
      </c>
      <c r="AI246" t="s">
        <v>175</v>
      </c>
      <c r="AJ246" t="s">
        <v>175</v>
      </c>
      <c r="AK246" s="50" t="s">
        <v>175</v>
      </c>
      <c r="AL246" t="s">
        <v>175</v>
      </c>
      <c r="AM246" t="s">
        <v>175</v>
      </c>
      <c r="AN246" t="s">
        <v>175</v>
      </c>
      <c r="AO246" t="s">
        <v>175</v>
      </c>
      <c r="AP246" t="s">
        <v>175</v>
      </c>
      <c r="AQ246" t="s">
        <v>175</v>
      </c>
      <c r="AR246" t="s">
        <v>175</v>
      </c>
      <c r="AS246" t="s">
        <v>175</v>
      </c>
      <c r="AT246" t="s">
        <v>175</v>
      </c>
      <c r="AU246" t="s">
        <v>175</v>
      </c>
      <c r="AV246" t="s">
        <v>175</v>
      </c>
      <c r="AW246" t="s">
        <v>175</v>
      </c>
      <c r="AX246" t="s">
        <v>175</v>
      </c>
      <c r="AY246" t="s">
        <v>175</v>
      </c>
      <c r="AZ246" t="s">
        <v>175</v>
      </c>
      <c r="BA246" s="50" t="s">
        <v>175</v>
      </c>
      <c r="BB246" t="s">
        <v>175</v>
      </c>
      <c r="BC246" t="s">
        <v>175</v>
      </c>
      <c r="BD246" t="s">
        <v>175</v>
      </c>
      <c r="BE246" t="s">
        <v>175</v>
      </c>
      <c r="BF246" t="s">
        <v>175</v>
      </c>
      <c r="BG246" t="s">
        <v>175</v>
      </c>
      <c r="BH246" t="s">
        <v>175</v>
      </c>
      <c r="BI246" t="s">
        <v>175</v>
      </c>
      <c r="BJ246" t="s">
        <v>175</v>
      </c>
      <c r="BK246" t="s">
        <v>175</v>
      </c>
      <c r="BL246" t="s">
        <v>175</v>
      </c>
      <c r="BM246" t="s">
        <v>175</v>
      </c>
      <c r="BN246" t="s">
        <v>175</v>
      </c>
      <c r="BO246" t="s">
        <v>175</v>
      </c>
      <c r="BP246" t="s">
        <v>175</v>
      </c>
      <c r="BQ246" s="50" t="str">
        <f>CONCATENATE(C246&amp;" "&amp;BR246&amp;"n ",E246,F246,G246,H246,I246,J246,K246,L246,M246,N246,O246,P246,Q246,R246)</f>
        <v>Dim Kwin up 5n 01234 5n 01234xxxxxxxxx</v>
      </c>
      <c r="BR246">
        <f t="shared" si="3869"/>
        <v>5</v>
      </c>
      <c r="BS246" t="str">
        <f t="shared" si="3870"/>
        <v>Dim5</v>
      </c>
    </row>
    <row r="247" spans="1:71">
      <c r="A247" t="s">
        <v>205</v>
      </c>
      <c r="B247" t="s">
        <v>200</v>
      </c>
      <c r="C247" s="13" t="s">
        <v>479</v>
      </c>
      <c r="E247">
        <v>0</v>
      </c>
      <c r="F247">
        <v>1</v>
      </c>
      <c r="G247">
        <v>2</v>
      </c>
      <c r="H247">
        <v>0</v>
      </c>
      <c r="I247">
        <v>4</v>
      </c>
      <c r="J247" t="s">
        <v>175</v>
      </c>
      <c r="K247" t="s">
        <v>175</v>
      </c>
      <c r="L247" t="s">
        <v>175</v>
      </c>
      <c r="M247" t="s">
        <v>175</v>
      </c>
      <c r="N247" t="s">
        <v>175</v>
      </c>
      <c r="O247" t="s">
        <v>175</v>
      </c>
      <c r="P247" t="s">
        <v>175</v>
      </c>
      <c r="Q247" t="s">
        <v>175</v>
      </c>
      <c r="R247" t="s">
        <v>175</v>
      </c>
      <c r="S247" t="s">
        <v>175</v>
      </c>
      <c r="T247" t="s">
        <v>175</v>
      </c>
      <c r="U247" s="50" t="s">
        <v>175</v>
      </c>
      <c r="V247" t="s">
        <v>175</v>
      </c>
      <c r="W247" t="s">
        <v>175</v>
      </c>
      <c r="X247" t="s">
        <v>175</v>
      </c>
      <c r="Y247" t="s">
        <v>175</v>
      </c>
      <c r="Z247" t="s">
        <v>175</v>
      </c>
      <c r="AA247" t="s">
        <v>175</v>
      </c>
      <c r="AB247" t="s">
        <v>175</v>
      </c>
      <c r="AC247" t="s">
        <v>175</v>
      </c>
      <c r="AD247" t="s">
        <v>175</v>
      </c>
      <c r="AE247" t="s">
        <v>175</v>
      </c>
      <c r="AF247" t="s">
        <v>175</v>
      </c>
      <c r="AG247" t="s">
        <v>175</v>
      </c>
      <c r="AH247" t="s">
        <v>175</v>
      </c>
      <c r="AI247" t="s">
        <v>175</v>
      </c>
      <c r="AJ247" t="s">
        <v>175</v>
      </c>
      <c r="AK247" s="50" t="s">
        <v>175</v>
      </c>
      <c r="AL247" t="s">
        <v>175</v>
      </c>
      <c r="AM247" t="s">
        <v>175</v>
      </c>
      <c r="AN247" t="s">
        <v>175</v>
      </c>
      <c r="AO247" t="s">
        <v>175</v>
      </c>
      <c r="AP247" t="s">
        <v>175</v>
      </c>
      <c r="AQ247" t="s">
        <v>175</v>
      </c>
      <c r="AR247" t="s">
        <v>175</v>
      </c>
      <c r="AS247" t="s">
        <v>175</v>
      </c>
      <c r="AT247" t="s">
        <v>175</v>
      </c>
      <c r="AU247" t="s">
        <v>175</v>
      </c>
      <c r="AV247" t="s">
        <v>175</v>
      </c>
      <c r="AW247" t="s">
        <v>175</v>
      </c>
      <c r="AX247" t="s">
        <v>175</v>
      </c>
      <c r="AY247" t="s">
        <v>175</v>
      </c>
      <c r="AZ247" t="s">
        <v>175</v>
      </c>
      <c r="BA247" s="50" t="s">
        <v>175</v>
      </c>
      <c r="BB247" t="s">
        <v>175</v>
      </c>
      <c r="BC247" t="s">
        <v>175</v>
      </c>
      <c r="BD247" t="s">
        <v>175</v>
      </c>
      <c r="BE247" t="s">
        <v>175</v>
      </c>
      <c r="BF247" t="s">
        <v>175</v>
      </c>
      <c r="BG247" t="s">
        <v>175</v>
      </c>
      <c r="BH247" t="s">
        <v>175</v>
      </c>
      <c r="BI247" t="s">
        <v>175</v>
      </c>
      <c r="BJ247" t="s">
        <v>175</v>
      </c>
      <c r="BK247" t="s">
        <v>175</v>
      </c>
      <c r="BL247" t="s">
        <v>175</v>
      </c>
      <c r="BM247" t="s">
        <v>175</v>
      </c>
      <c r="BN247" t="s">
        <v>175</v>
      </c>
      <c r="BO247" t="s">
        <v>175</v>
      </c>
      <c r="BP247" t="s">
        <v>175</v>
      </c>
      <c r="BQ247" s="50" t="str">
        <f>CONCATENATE(C247&amp;" "&amp;BR247&amp;"n ",E247,F247,G247,H247,I247,J247,K247,L247,M247,N247,O247,P247,Q247,R247)</f>
        <v>Dim Kwin up 5n 01204 5n 01204xxxxxxxxx</v>
      </c>
      <c r="BR247">
        <f t="shared" si="3869"/>
        <v>5</v>
      </c>
      <c r="BS247" t="str">
        <f t="shared" si="3870"/>
        <v>Dim5</v>
      </c>
    </row>
    <row r="248" spans="1:71">
      <c r="A248" t="s">
        <v>206</v>
      </c>
      <c r="B248" t="s">
        <v>200</v>
      </c>
      <c r="C248" s="13" t="s">
        <v>480</v>
      </c>
      <c r="E248">
        <v>0</v>
      </c>
      <c r="F248">
        <v>1</v>
      </c>
      <c r="G248">
        <v>2</v>
      </c>
      <c r="H248">
        <v>1</v>
      </c>
      <c r="I248">
        <v>0</v>
      </c>
      <c r="J248">
        <v>4</v>
      </c>
      <c r="K248" t="s">
        <v>175</v>
      </c>
      <c r="L248" t="s">
        <v>175</v>
      </c>
      <c r="M248" t="s">
        <v>175</v>
      </c>
      <c r="N248" t="s">
        <v>175</v>
      </c>
      <c r="O248" t="s">
        <v>175</v>
      </c>
      <c r="P248" t="s">
        <v>175</v>
      </c>
      <c r="Q248" t="s">
        <v>175</v>
      </c>
      <c r="R248" t="s">
        <v>175</v>
      </c>
      <c r="S248" t="s">
        <v>175</v>
      </c>
      <c r="T248" t="s">
        <v>175</v>
      </c>
      <c r="U248" s="50" t="s">
        <v>175</v>
      </c>
      <c r="V248" t="s">
        <v>175</v>
      </c>
      <c r="W248" t="s">
        <v>175</v>
      </c>
      <c r="X248" t="s">
        <v>175</v>
      </c>
      <c r="Y248" t="s">
        <v>175</v>
      </c>
      <c r="Z248" t="s">
        <v>175</v>
      </c>
      <c r="AA248" t="s">
        <v>175</v>
      </c>
      <c r="AB248" t="s">
        <v>175</v>
      </c>
      <c r="AC248" t="s">
        <v>175</v>
      </c>
      <c r="AD248" t="s">
        <v>175</v>
      </c>
      <c r="AE248" t="s">
        <v>175</v>
      </c>
      <c r="AF248" t="s">
        <v>175</v>
      </c>
      <c r="AG248" t="s">
        <v>175</v>
      </c>
      <c r="AH248" t="s">
        <v>175</v>
      </c>
      <c r="AI248" t="s">
        <v>175</v>
      </c>
      <c r="AJ248" t="s">
        <v>175</v>
      </c>
      <c r="AK248" s="50" t="s">
        <v>175</v>
      </c>
      <c r="AL248" t="s">
        <v>175</v>
      </c>
      <c r="AM248" t="s">
        <v>175</v>
      </c>
      <c r="AN248" t="s">
        <v>175</v>
      </c>
      <c r="AO248" t="s">
        <v>175</v>
      </c>
      <c r="AP248" t="s">
        <v>175</v>
      </c>
      <c r="AQ248" t="s">
        <v>175</v>
      </c>
      <c r="AR248" t="s">
        <v>175</v>
      </c>
      <c r="AS248" t="s">
        <v>175</v>
      </c>
      <c r="AT248" t="s">
        <v>175</v>
      </c>
      <c r="AU248" t="s">
        <v>175</v>
      </c>
      <c r="AV248" t="s">
        <v>175</v>
      </c>
      <c r="AW248" t="s">
        <v>175</v>
      </c>
      <c r="AX248" t="s">
        <v>175</v>
      </c>
      <c r="AY248" t="s">
        <v>175</v>
      </c>
      <c r="AZ248" t="s">
        <v>175</v>
      </c>
      <c r="BA248" s="50" t="s">
        <v>175</v>
      </c>
      <c r="BB248" t="s">
        <v>175</v>
      </c>
      <c r="BC248" t="s">
        <v>175</v>
      </c>
      <c r="BD248" t="s">
        <v>175</v>
      </c>
      <c r="BE248" t="s">
        <v>175</v>
      </c>
      <c r="BF248" t="s">
        <v>175</v>
      </c>
      <c r="BG248" t="s">
        <v>175</v>
      </c>
      <c r="BH248" t="s">
        <v>175</v>
      </c>
      <c r="BI248" t="s">
        <v>175</v>
      </c>
      <c r="BJ248" t="s">
        <v>175</v>
      </c>
      <c r="BK248" t="s">
        <v>175</v>
      </c>
      <c r="BL248" t="s">
        <v>175</v>
      </c>
      <c r="BM248" t="s">
        <v>175</v>
      </c>
      <c r="BN248" t="s">
        <v>175</v>
      </c>
      <c r="BO248" t="s">
        <v>175</v>
      </c>
      <c r="BP248" t="s">
        <v>175</v>
      </c>
      <c r="BQ248" s="50" t="str">
        <f>CONCATENATE(C248&amp;" "&amp;BR248&amp;"n ",E248,F248,G248,H248,I248,J248,K248,L248,M248,N248,O248,P248,Q248,R248)</f>
        <v>Dim Kwin up 6n 012104 6n 012104xxxxxxxx</v>
      </c>
      <c r="BR248">
        <f t="shared" si="3869"/>
        <v>6</v>
      </c>
      <c r="BS248" t="str">
        <f t="shared" si="3870"/>
        <v>Dim6</v>
      </c>
    </row>
    <row r="249" spans="1:71">
      <c r="A249" t="s">
        <v>210</v>
      </c>
      <c r="B249" t="s">
        <v>200</v>
      </c>
      <c r="C249" s="13" t="s">
        <v>481</v>
      </c>
      <c r="E249">
        <v>0</v>
      </c>
      <c r="F249">
        <v>1</v>
      </c>
      <c r="G249">
        <v>2</v>
      </c>
      <c r="H249">
        <v>1</v>
      </c>
      <c r="I249">
        <v>2</v>
      </c>
      <c r="J249">
        <v>3</v>
      </c>
      <c r="K249">
        <v>4</v>
      </c>
      <c r="L249" t="s">
        <v>175</v>
      </c>
      <c r="M249" t="s">
        <v>175</v>
      </c>
      <c r="N249" t="s">
        <v>175</v>
      </c>
      <c r="O249" t="s">
        <v>175</v>
      </c>
      <c r="P249" t="s">
        <v>175</v>
      </c>
      <c r="Q249" t="s">
        <v>175</v>
      </c>
      <c r="R249" t="s">
        <v>175</v>
      </c>
      <c r="S249" t="s">
        <v>175</v>
      </c>
      <c r="T249" t="s">
        <v>175</v>
      </c>
      <c r="U249" s="50" t="s">
        <v>175</v>
      </c>
      <c r="V249" t="s">
        <v>175</v>
      </c>
      <c r="W249" t="s">
        <v>175</v>
      </c>
      <c r="X249" t="s">
        <v>175</v>
      </c>
      <c r="Y249" t="s">
        <v>175</v>
      </c>
      <c r="Z249" t="s">
        <v>175</v>
      </c>
      <c r="AA249" t="s">
        <v>175</v>
      </c>
      <c r="AB249" t="s">
        <v>175</v>
      </c>
      <c r="AC249" t="s">
        <v>175</v>
      </c>
      <c r="AD249" t="s">
        <v>175</v>
      </c>
      <c r="AE249" t="s">
        <v>175</v>
      </c>
      <c r="AF249" t="s">
        <v>175</v>
      </c>
      <c r="AG249" t="s">
        <v>175</v>
      </c>
      <c r="AH249" t="s">
        <v>175</v>
      </c>
      <c r="AI249" t="s">
        <v>175</v>
      </c>
      <c r="AJ249" t="s">
        <v>175</v>
      </c>
      <c r="AK249" s="50" t="s">
        <v>175</v>
      </c>
      <c r="AL249" t="s">
        <v>175</v>
      </c>
      <c r="AM249" t="s">
        <v>175</v>
      </c>
      <c r="AN249" t="s">
        <v>175</v>
      </c>
      <c r="AO249" t="s">
        <v>175</v>
      </c>
      <c r="AP249" t="s">
        <v>175</v>
      </c>
      <c r="AQ249" t="s">
        <v>175</v>
      </c>
      <c r="AR249" t="s">
        <v>175</v>
      </c>
      <c r="AS249" t="s">
        <v>175</v>
      </c>
      <c r="AT249" t="s">
        <v>175</v>
      </c>
      <c r="AU249" t="s">
        <v>175</v>
      </c>
      <c r="AV249" t="s">
        <v>175</v>
      </c>
      <c r="AW249" t="s">
        <v>175</v>
      </c>
      <c r="AX249" t="s">
        <v>175</v>
      </c>
      <c r="AY249" t="s">
        <v>175</v>
      </c>
      <c r="AZ249" t="s">
        <v>175</v>
      </c>
      <c r="BA249" s="50" t="s">
        <v>175</v>
      </c>
      <c r="BB249" t="s">
        <v>175</v>
      </c>
      <c r="BC249" t="s">
        <v>175</v>
      </c>
      <c r="BD249" t="s">
        <v>175</v>
      </c>
      <c r="BE249" t="s">
        <v>175</v>
      </c>
      <c r="BF249" t="s">
        <v>175</v>
      </c>
      <c r="BG249" t="s">
        <v>175</v>
      </c>
      <c r="BH249" t="s">
        <v>175</v>
      </c>
      <c r="BI249" t="s">
        <v>175</v>
      </c>
      <c r="BJ249" t="s">
        <v>175</v>
      </c>
      <c r="BK249" t="s">
        <v>175</v>
      </c>
      <c r="BL249" t="s">
        <v>175</v>
      </c>
      <c r="BM249" t="s">
        <v>175</v>
      </c>
      <c r="BN249" t="s">
        <v>175</v>
      </c>
      <c r="BO249" t="s">
        <v>175</v>
      </c>
      <c r="BP249" t="s">
        <v>175</v>
      </c>
      <c r="BQ249" s="50" t="str">
        <f>CONCATENATE(C249&amp;" "&amp;BR249&amp;"n ",E249,F249,G249,H249,I249,J249,K249,L249,M249,N249,O249,P249,Q249,R249)</f>
        <v>Dim Kwin up 7n 0121234 7n 0121234xxxxxxx</v>
      </c>
      <c r="BR249">
        <f t="shared" si="3869"/>
        <v>7</v>
      </c>
      <c r="BS249" t="str">
        <f t="shared" si="3870"/>
        <v>Dim7</v>
      </c>
    </row>
    <row r="250" spans="1:71">
      <c r="A250" t="s">
        <v>210</v>
      </c>
      <c r="B250" t="s">
        <v>200</v>
      </c>
      <c r="C250" s="13" t="s">
        <v>482</v>
      </c>
      <c r="E250">
        <v>0</v>
      </c>
      <c r="F250">
        <v>1</v>
      </c>
      <c r="G250">
        <v>0</v>
      </c>
      <c r="H250">
        <v>1</v>
      </c>
      <c r="I250">
        <v>2</v>
      </c>
      <c r="J250">
        <v>0</v>
      </c>
      <c r="K250">
        <v>4</v>
      </c>
      <c r="L250" t="s">
        <v>175</v>
      </c>
      <c r="M250" t="s">
        <v>175</v>
      </c>
      <c r="N250" t="s">
        <v>175</v>
      </c>
      <c r="O250" t="s">
        <v>175</v>
      </c>
      <c r="P250" t="s">
        <v>175</v>
      </c>
      <c r="Q250" t="s">
        <v>175</v>
      </c>
      <c r="R250" t="s">
        <v>175</v>
      </c>
      <c r="S250" t="s">
        <v>175</v>
      </c>
      <c r="T250" t="s">
        <v>175</v>
      </c>
      <c r="U250" s="50" t="s">
        <v>175</v>
      </c>
      <c r="V250" t="s">
        <v>175</v>
      </c>
      <c r="W250" t="s">
        <v>175</v>
      </c>
      <c r="X250" t="s">
        <v>175</v>
      </c>
      <c r="Y250" t="s">
        <v>175</v>
      </c>
      <c r="Z250" t="s">
        <v>175</v>
      </c>
      <c r="AA250" t="s">
        <v>175</v>
      </c>
      <c r="AB250" t="s">
        <v>175</v>
      </c>
      <c r="AC250" t="s">
        <v>175</v>
      </c>
      <c r="AD250" t="s">
        <v>175</v>
      </c>
      <c r="AE250" t="s">
        <v>175</v>
      </c>
      <c r="AF250" t="s">
        <v>175</v>
      </c>
      <c r="AG250" t="s">
        <v>175</v>
      </c>
      <c r="AH250" t="s">
        <v>175</v>
      </c>
      <c r="AI250" t="s">
        <v>175</v>
      </c>
      <c r="AJ250" t="s">
        <v>175</v>
      </c>
      <c r="AK250" s="50" t="s">
        <v>175</v>
      </c>
      <c r="AL250" t="s">
        <v>175</v>
      </c>
      <c r="AM250" t="s">
        <v>175</v>
      </c>
      <c r="AN250" t="s">
        <v>175</v>
      </c>
      <c r="AO250" t="s">
        <v>175</v>
      </c>
      <c r="AP250" t="s">
        <v>175</v>
      </c>
      <c r="AQ250" t="s">
        <v>175</v>
      </c>
      <c r="AR250" t="s">
        <v>175</v>
      </c>
      <c r="AS250" t="s">
        <v>175</v>
      </c>
      <c r="AT250" t="s">
        <v>175</v>
      </c>
      <c r="AU250" t="s">
        <v>175</v>
      </c>
      <c r="AV250" t="s">
        <v>175</v>
      </c>
      <c r="AW250" t="s">
        <v>175</v>
      </c>
      <c r="AX250" t="s">
        <v>175</v>
      </c>
      <c r="AY250" t="s">
        <v>175</v>
      </c>
      <c r="AZ250" t="s">
        <v>175</v>
      </c>
      <c r="BA250" s="50" t="s">
        <v>175</v>
      </c>
      <c r="BB250" t="s">
        <v>175</v>
      </c>
      <c r="BC250" t="s">
        <v>175</v>
      </c>
      <c r="BD250" t="s">
        <v>175</v>
      </c>
      <c r="BE250" t="s">
        <v>175</v>
      </c>
      <c r="BF250" t="s">
        <v>175</v>
      </c>
      <c r="BG250" t="s">
        <v>175</v>
      </c>
      <c r="BH250" t="s">
        <v>175</v>
      </c>
      <c r="BI250" t="s">
        <v>175</v>
      </c>
      <c r="BJ250" t="s">
        <v>175</v>
      </c>
      <c r="BK250" t="s">
        <v>175</v>
      </c>
      <c r="BL250" t="s">
        <v>175</v>
      </c>
      <c r="BM250" t="s">
        <v>175</v>
      </c>
      <c r="BN250" t="s">
        <v>175</v>
      </c>
      <c r="BO250" t="s">
        <v>175</v>
      </c>
      <c r="BP250" t="s">
        <v>175</v>
      </c>
      <c r="BQ250" s="50" t="str">
        <f>CONCATENATE(C250&amp;" "&amp;BR250&amp;"n ",E250,F250,G250,H250,I250,J250,K250,L250,M250,N250,O250,P250,Q250,R250)</f>
        <v>Dim Kwin up 7n 0101204 7n 0101204xxxxxxx</v>
      </c>
      <c r="BR250">
        <f t="shared" si="3869"/>
        <v>7</v>
      </c>
      <c r="BS250" t="str">
        <f t="shared" si="3870"/>
        <v>Dim7</v>
      </c>
    </row>
    <row r="251" spans="1:71">
      <c r="A251" t="s">
        <v>210</v>
      </c>
      <c r="B251" t="s">
        <v>200</v>
      </c>
      <c r="C251" s="13" t="s">
        <v>483</v>
      </c>
      <c r="E251">
        <v>0</v>
      </c>
      <c r="F251">
        <v>1</v>
      </c>
      <c r="G251">
        <v>0</v>
      </c>
      <c r="H251">
        <v>1</v>
      </c>
      <c r="I251">
        <v>2</v>
      </c>
      <c r="J251">
        <v>3</v>
      </c>
      <c r="K251">
        <v>4</v>
      </c>
      <c r="L251" t="s">
        <v>175</v>
      </c>
      <c r="M251" t="s">
        <v>175</v>
      </c>
      <c r="N251" t="s">
        <v>175</v>
      </c>
      <c r="O251" t="s">
        <v>175</v>
      </c>
      <c r="P251" t="s">
        <v>175</v>
      </c>
      <c r="Q251" t="s">
        <v>175</v>
      </c>
      <c r="R251" t="s">
        <v>175</v>
      </c>
      <c r="S251" t="s">
        <v>175</v>
      </c>
      <c r="T251" t="s">
        <v>175</v>
      </c>
      <c r="U251" s="50" t="s">
        <v>175</v>
      </c>
      <c r="V251" t="s">
        <v>175</v>
      </c>
      <c r="W251" t="s">
        <v>175</v>
      </c>
      <c r="X251" t="s">
        <v>175</v>
      </c>
      <c r="Y251" t="s">
        <v>175</v>
      </c>
      <c r="Z251" t="s">
        <v>175</v>
      </c>
      <c r="AA251" t="s">
        <v>175</v>
      </c>
      <c r="AB251" t="s">
        <v>175</v>
      </c>
      <c r="AC251" t="s">
        <v>175</v>
      </c>
      <c r="AD251" t="s">
        <v>175</v>
      </c>
      <c r="AE251" t="s">
        <v>175</v>
      </c>
      <c r="AF251" t="s">
        <v>175</v>
      </c>
      <c r="AG251" t="s">
        <v>175</v>
      </c>
      <c r="AH251" t="s">
        <v>175</v>
      </c>
      <c r="AI251" t="s">
        <v>175</v>
      </c>
      <c r="AJ251" t="s">
        <v>175</v>
      </c>
      <c r="AK251" s="50" t="s">
        <v>175</v>
      </c>
      <c r="AL251" t="s">
        <v>175</v>
      </c>
      <c r="AM251" t="s">
        <v>175</v>
      </c>
      <c r="AN251" t="s">
        <v>175</v>
      </c>
      <c r="AO251" t="s">
        <v>175</v>
      </c>
      <c r="AP251" t="s">
        <v>175</v>
      </c>
      <c r="AQ251" t="s">
        <v>175</v>
      </c>
      <c r="AR251" t="s">
        <v>175</v>
      </c>
      <c r="AS251" t="s">
        <v>175</v>
      </c>
      <c r="AT251" t="s">
        <v>175</v>
      </c>
      <c r="AU251" t="s">
        <v>175</v>
      </c>
      <c r="AV251" t="s">
        <v>175</v>
      </c>
      <c r="AW251" t="s">
        <v>175</v>
      </c>
      <c r="AX251" t="s">
        <v>175</v>
      </c>
      <c r="AY251" t="s">
        <v>175</v>
      </c>
      <c r="AZ251" t="s">
        <v>175</v>
      </c>
      <c r="BA251" s="50" t="s">
        <v>175</v>
      </c>
      <c r="BB251" t="s">
        <v>175</v>
      </c>
      <c r="BC251" t="s">
        <v>175</v>
      </c>
      <c r="BD251" t="s">
        <v>175</v>
      </c>
      <c r="BE251" t="s">
        <v>175</v>
      </c>
      <c r="BF251" t="s">
        <v>175</v>
      </c>
      <c r="BG251" t="s">
        <v>175</v>
      </c>
      <c r="BH251" t="s">
        <v>175</v>
      </c>
      <c r="BI251" t="s">
        <v>175</v>
      </c>
      <c r="BJ251" t="s">
        <v>175</v>
      </c>
      <c r="BK251" t="s">
        <v>175</v>
      </c>
      <c r="BL251" t="s">
        <v>175</v>
      </c>
      <c r="BM251" t="s">
        <v>175</v>
      </c>
      <c r="BN251" t="s">
        <v>175</v>
      </c>
      <c r="BO251" t="s">
        <v>175</v>
      </c>
      <c r="BP251" t="s">
        <v>175</v>
      </c>
      <c r="BQ251" s="50" t="str">
        <f>CONCATENATE(C251&amp;" "&amp;BR251&amp;"n ",E251,F251,G251,H251,I251,J251,K251,L251,M251,N251,O251,P251,Q251,R251)</f>
        <v>Dim Kwin up 7n 0101234 7n 0101234xxxxxxx</v>
      </c>
      <c r="BR251">
        <f t="shared" si="3869"/>
        <v>7</v>
      </c>
      <c r="BS251" t="str">
        <f t="shared" si="3870"/>
        <v>Dim7</v>
      </c>
    </row>
    <row r="252" spans="1:71">
      <c r="A252" t="s">
        <v>210</v>
      </c>
      <c r="B252" t="s">
        <v>200</v>
      </c>
      <c r="C252" s="13" t="s">
        <v>484</v>
      </c>
      <c r="E252">
        <v>0</v>
      </c>
      <c r="F252">
        <v>-1</v>
      </c>
      <c r="G252">
        <v>0</v>
      </c>
      <c r="H252">
        <v>1</v>
      </c>
      <c r="I252">
        <v>2</v>
      </c>
      <c r="J252">
        <v>3</v>
      </c>
      <c r="K252">
        <v>4</v>
      </c>
      <c r="L252" t="s">
        <v>175</v>
      </c>
      <c r="M252" t="s">
        <v>175</v>
      </c>
      <c r="N252" t="s">
        <v>175</v>
      </c>
      <c r="O252" t="s">
        <v>175</v>
      </c>
      <c r="P252" t="s">
        <v>175</v>
      </c>
      <c r="Q252" t="s">
        <v>175</v>
      </c>
      <c r="R252" t="s">
        <v>175</v>
      </c>
      <c r="S252" t="s">
        <v>175</v>
      </c>
      <c r="T252" t="s">
        <v>175</v>
      </c>
      <c r="U252" s="50" t="s">
        <v>175</v>
      </c>
      <c r="V252" t="s">
        <v>175</v>
      </c>
      <c r="W252" t="s">
        <v>175</v>
      </c>
      <c r="X252" t="s">
        <v>175</v>
      </c>
      <c r="Y252" t="s">
        <v>175</v>
      </c>
      <c r="Z252" t="s">
        <v>175</v>
      </c>
      <c r="AA252" t="s">
        <v>175</v>
      </c>
      <c r="AB252" t="s">
        <v>175</v>
      </c>
      <c r="AC252" t="s">
        <v>175</v>
      </c>
      <c r="AD252" t="s">
        <v>175</v>
      </c>
      <c r="AE252" t="s">
        <v>175</v>
      </c>
      <c r="AF252" t="s">
        <v>175</v>
      </c>
      <c r="AG252" t="s">
        <v>175</v>
      </c>
      <c r="AH252" t="s">
        <v>175</v>
      </c>
      <c r="AI252" t="s">
        <v>175</v>
      </c>
      <c r="AJ252" t="s">
        <v>175</v>
      </c>
      <c r="AK252" s="50" t="s">
        <v>175</v>
      </c>
      <c r="AL252" t="s">
        <v>175</v>
      </c>
      <c r="AM252" t="s">
        <v>175</v>
      </c>
      <c r="AN252" t="s">
        <v>175</v>
      </c>
      <c r="AO252" t="s">
        <v>175</v>
      </c>
      <c r="AP252" t="s">
        <v>175</v>
      </c>
      <c r="AQ252" t="s">
        <v>175</v>
      </c>
      <c r="AR252" t="s">
        <v>175</v>
      </c>
      <c r="AS252" t="s">
        <v>175</v>
      </c>
      <c r="AT252" t="s">
        <v>175</v>
      </c>
      <c r="AU252" t="s">
        <v>175</v>
      </c>
      <c r="AV252" t="s">
        <v>175</v>
      </c>
      <c r="AW252" t="s">
        <v>175</v>
      </c>
      <c r="AX252" t="s">
        <v>175</v>
      </c>
      <c r="AY252" t="s">
        <v>175</v>
      </c>
      <c r="AZ252" t="s">
        <v>175</v>
      </c>
      <c r="BA252" s="50" t="s">
        <v>175</v>
      </c>
      <c r="BB252" t="s">
        <v>175</v>
      </c>
      <c r="BC252" t="s">
        <v>175</v>
      </c>
      <c r="BD252" t="s">
        <v>175</v>
      </c>
      <c r="BE252" t="s">
        <v>175</v>
      </c>
      <c r="BF252" t="s">
        <v>175</v>
      </c>
      <c r="BG252" t="s">
        <v>175</v>
      </c>
      <c r="BH252" t="s">
        <v>175</v>
      </c>
      <c r="BI252" t="s">
        <v>175</v>
      </c>
      <c r="BJ252" t="s">
        <v>175</v>
      </c>
      <c r="BK252" t="s">
        <v>175</v>
      </c>
      <c r="BL252" t="s">
        <v>175</v>
      </c>
      <c r="BM252" t="s">
        <v>175</v>
      </c>
      <c r="BN252" t="s">
        <v>175</v>
      </c>
      <c r="BO252" t="s">
        <v>175</v>
      </c>
      <c r="BP252" t="s">
        <v>175</v>
      </c>
      <c r="BQ252" s="50" t="str">
        <f>CONCATENATE(C252&amp;" "&amp;BR252&amp;"n ",E252,F252,G252,H252,I252,J252,K252,L252,M252,N252,O252,P252,Q252,R252)</f>
        <v>Dim Kwin up 7n 0-101234 7n 0-101234xxxxxxx</v>
      </c>
      <c r="BR252">
        <f t="shared" si="3869"/>
        <v>7</v>
      </c>
      <c r="BS252" t="str">
        <f t="shared" si="3870"/>
        <v>Dim7</v>
      </c>
    </row>
    <row r="253" spans="1:71">
      <c r="A253" t="s">
        <v>211</v>
      </c>
      <c r="B253" t="s">
        <v>200</v>
      </c>
      <c r="C253" s="13" t="s">
        <v>485</v>
      </c>
      <c r="E253">
        <v>0</v>
      </c>
      <c r="F253">
        <v>-2</v>
      </c>
      <c r="G253">
        <v>-1</v>
      </c>
      <c r="H253">
        <v>0</v>
      </c>
      <c r="I253">
        <v>1</v>
      </c>
      <c r="J253">
        <v>2</v>
      </c>
      <c r="K253">
        <v>3</v>
      </c>
      <c r="L253">
        <v>4</v>
      </c>
      <c r="M253" t="s">
        <v>175</v>
      </c>
      <c r="N253" t="s">
        <v>175</v>
      </c>
      <c r="O253" t="s">
        <v>175</v>
      </c>
      <c r="P253" t="s">
        <v>175</v>
      </c>
      <c r="Q253" t="s">
        <v>175</v>
      </c>
      <c r="R253" t="s">
        <v>175</v>
      </c>
      <c r="S253" t="s">
        <v>175</v>
      </c>
      <c r="T253" t="s">
        <v>175</v>
      </c>
      <c r="U253" s="50" t="s">
        <v>175</v>
      </c>
      <c r="V253" t="s">
        <v>175</v>
      </c>
      <c r="W253" t="s">
        <v>175</v>
      </c>
      <c r="X253" t="s">
        <v>175</v>
      </c>
      <c r="Y253" t="s">
        <v>175</v>
      </c>
      <c r="Z253" t="s">
        <v>175</v>
      </c>
      <c r="AA253" t="s">
        <v>175</v>
      </c>
      <c r="AB253" t="s">
        <v>175</v>
      </c>
      <c r="AC253" t="s">
        <v>175</v>
      </c>
      <c r="AD253" t="s">
        <v>175</v>
      </c>
      <c r="AE253" t="s">
        <v>175</v>
      </c>
      <c r="AF253" t="s">
        <v>175</v>
      </c>
      <c r="AG253" t="s">
        <v>175</v>
      </c>
      <c r="AH253" t="s">
        <v>175</v>
      </c>
      <c r="AI253" t="s">
        <v>175</v>
      </c>
      <c r="AJ253" t="s">
        <v>175</v>
      </c>
      <c r="AK253" s="50" t="s">
        <v>175</v>
      </c>
      <c r="AL253" t="s">
        <v>175</v>
      </c>
      <c r="AM253" t="s">
        <v>175</v>
      </c>
      <c r="AN253" t="s">
        <v>175</v>
      </c>
      <c r="AO253" t="s">
        <v>175</v>
      </c>
      <c r="AP253" t="s">
        <v>175</v>
      </c>
      <c r="AQ253" t="s">
        <v>175</v>
      </c>
      <c r="AR253" t="s">
        <v>175</v>
      </c>
      <c r="AS253" t="s">
        <v>175</v>
      </c>
      <c r="AT253" t="s">
        <v>175</v>
      </c>
      <c r="AU253" t="s">
        <v>175</v>
      </c>
      <c r="AV253" t="s">
        <v>175</v>
      </c>
      <c r="AW253" t="s">
        <v>175</v>
      </c>
      <c r="AX253" t="s">
        <v>175</v>
      </c>
      <c r="AY253" t="s">
        <v>175</v>
      </c>
      <c r="AZ253" t="s">
        <v>175</v>
      </c>
      <c r="BA253" s="50" t="s">
        <v>175</v>
      </c>
      <c r="BB253" t="s">
        <v>175</v>
      </c>
      <c r="BC253" t="s">
        <v>175</v>
      </c>
      <c r="BD253" t="s">
        <v>175</v>
      </c>
      <c r="BE253" t="s">
        <v>175</v>
      </c>
      <c r="BF253" t="s">
        <v>175</v>
      </c>
      <c r="BG253" t="s">
        <v>175</v>
      </c>
      <c r="BH253" t="s">
        <v>175</v>
      </c>
      <c r="BI253" t="s">
        <v>175</v>
      </c>
      <c r="BJ253" t="s">
        <v>175</v>
      </c>
      <c r="BK253" t="s">
        <v>175</v>
      </c>
      <c r="BL253" t="s">
        <v>175</v>
      </c>
      <c r="BM253" t="s">
        <v>175</v>
      </c>
      <c r="BN253" t="s">
        <v>175</v>
      </c>
      <c r="BO253" t="s">
        <v>175</v>
      </c>
      <c r="BP253" t="s">
        <v>175</v>
      </c>
      <c r="BQ253" s="50" t="str">
        <f>CONCATENATE(C253&amp;" "&amp;BR253&amp;"n ",E253,F253,G253,H253,I253,J253,K253,L253,M253,N253,O253,P253,Q253,R253)</f>
        <v>Dim Kwin up 8n 0-2-101234 8n 0-2-101234xxxxxx</v>
      </c>
      <c r="BR253">
        <f t="shared" si="3869"/>
        <v>8</v>
      </c>
      <c r="BS253" t="str">
        <f t="shared" si="3870"/>
        <v>Dim8</v>
      </c>
    </row>
    <row r="254" spans="1:71">
      <c r="A254" t="s">
        <v>211</v>
      </c>
      <c r="B254" t="s">
        <v>200</v>
      </c>
      <c r="C254" s="13" t="s">
        <v>486</v>
      </c>
      <c r="E254">
        <v>0</v>
      </c>
      <c r="F254">
        <v>1</v>
      </c>
      <c r="G254">
        <v>2</v>
      </c>
      <c r="H254">
        <v>3</v>
      </c>
      <c r="I254">
        <v>4</v>
      </c>
      <c r="J254">
        <v>5</v>
      </c>
      <c r="K254">
        <v>3</v>
      </c>
      <c r="L254">
        <v>4</v>
      </c>
      <c r="M254" t="s">
        <v>175</v>
      </c>
      <c r="N254" t="s">
        <v>175</v>
      </c>
      <c r="O254" t="s">
        <v>175</v>
      </c>
      <c r="P254" t="s">
        <v>175</v>
      </c>
      <c r="Q254" t="s">
        <v>175</v>
      </c>
      <c r="R254" t="s">
        <v>175</v>
      </c>
      <c r="S254" t="s">
        <v>175</v>
      </c>
      <c r="T254" t="s">
        <v>175</v>
      </c>
      <c r="U254" s="50" t="s">
        <v>175</v>
      </c>
      <c r="V254" t="s">
        <v>175</v>
      </c>
      <c r="W254" t="s">
        <v>175</v>
      </c>
      <c r="X254" t="s">
        <v>175</v>
      </c>
      <c r="Y254" t="s">
        <v>175</v>
      </c>
      <c r="Z254" t="s">
        <v>175</v>
      </c>
      <c r="AA254" t="s">
        <v>175</v>
      </c>
      <c r="AB254" t="s">
        <v>175</v>
      </c>
      <c r="AC254" t="s">
        <v>175</v>
      </c>
      <c r="AD254" t="s">
        <v>175</v>
      </c>
      <c r="AE254" t="s">
        <v>175</v>
      </c>
      <c r="AF254" t="s">
        <v>175</v>
      </c>
      <c r="AG254" t="s">
        <v>175</v>
      </c>
      <c r="AH254" t="s">
        <v>175</v>
      </c>
      <c r="AI254" t="s">
        <v>175</v>
      </c>
      <c r="AJ254" t="s">
        <v>175</v>
      </c>
      <c r="AK254" s="50" t="s">
        <v>175</v>
      </c>
      <c r="AL254" t="s">
        <v>175</v>
      </c>
      <c r="AM254" t="s">
        <v>175</v>
      </c>
      <c r="AN254" t="s">
        <v>175</v>
      </c>
      <c r="AO254" t="s">
        <v>175</v>
      </c>
      <c r="AP254" t="s">
        <v>175</v>
      </c>
      <c r="AQ254" t="s">
        <v>175</v>
      </c>
      <c r="AR254" t="s">
        <v>175</v>
      </c>
      <c r="AS254" t="s">
        <v>175</v>
      </c>
      <c r="AT254" t="s">
        <v>175</v>
      </c>
      <c r="AU254" t="s">
        <v>175</v>
      </c>
      <c r="AV254" t="s">
        <v>175</v>
      </c>
      <c r="AW254" t="s">
        <v>175</v>
      </c>
      <c r="AX254" t="s">
        <v>175</v>
      </c>
      <c r="AY254" t="s">
        <v>175</v>
      </c>
      <c r="AZ254" t="s">
        <v>175</v>
      </c>
      <c r="BA254" s="50" t="s">
        <v>175</v>
      </c>
      <c r="BB254" t="s">
        <v>175</v>
      </c>
      <c r="BC254" t="s">
        <v>175</v>
      </c>
      <c r="BD254" t="s">
        <v>175</v>
      </c>
      <c r="BE254" t="s">
        <v>175</v>
      </c>
      <c r="BF254" t="s">
        <v>175</v>
      </c>
      <c r="BG254" t="s">
        <v>175</v>
      </c>
      <c r="BH254" t="s">
        <v>175</v>
      </c>
      <c r="BI254" t="s">
        <v>175</v>
      </c>
      <c r="BJ254" t="s">
        <v>175</v>
      </c>
      <c r="BK254" t="s">
        <v>175</v>
      </c>
      <c r="BL254" t="s">
        <v>175</v>
      </c>
      <c r="BM254" t="s">
        <v>175</v>
      </c>
      <c r="BN254" t="s">
        <v>175</v>
      </c>
      <c r="BO254" t="s">
        <v>175</v>
      </c>
      <c r="BP254" t="s">
        <v>175</v>
      </c>
      <c r="BQ254" s="50" t="str">
        <f>CONCATENATE(C254&amp;" "&amp;BR254&amp;"n ",E254,F254,G254,H254,I254,J254,K254,L254,M254,N254,O254,P254,Q254,R254)</f>
        <v>Dim Kwin up 8n 01234534 8n 01234534xxxxxx</v>
      </c>
      <c r="BR254">
        <f t="shared" si="3869"/>
        <v>8</v>
      </c>
      <c r="BS254" t="str">
        <f t="shared" si="3870"/>
        <v>Dim8</v>
      </c>
    </row>
    <row r="255" spans="1:71">
      <c r="A255" t="s">
        <v>211</v>
      </c>
      <c r="B255" t="s">
        <v>200</v>
      </c>
      <c r="C255" s="13" t="s">
        <v>487</v>
      </c>
      <c r="E255">
        <v>0</v>
      </c>
      <c r="F255">
        <v>1</v>
      </c>
      <c r="G255">
        <v>2</v>
      </c>
      <c r="H255">
        <v>0</v>
      </c>
      <c r="I255">
        <v>1</v>
      </c>
      <c r="J255">
        <v>2</v>
      </c>
      <c r="K255">
        <v>0</v>
      </c>
      <c r="L255">
        <v>4</v>
      </c>
      <c r="M255" t="s">
        <v>175</v>
      </c>
      <c r="N255" t="s">
        <v>175</v>
      </c>
      <c r="O255" t="s">
        <v>175</v>
      </c>
      <c r="P255" t="s">
        <v>175</v>
      </c>
      <c r="Q255" t="s">
        <v>175</v>
      </c>
      <c r="R255" t="s">
        <v>175</v>
      </c>
      <c r="S255" t="s">
        <v>175</v>
      </c>
      <c r="T255" t="s">
        <v>175</v>
      </c>
      <c r="U255" s="50" t="s">
        <v>175</v>
      </c>
      <c r="V255" t="s">
        <v>175</v>
      </c>
      <c r="W255" t="s">
        <v>175</v>
      </c>
      <c r="X255" t="s">
        <v>175</v>
      </c>
      <c r="Y255" t="s">
        <v>175</v>
      </c>
      <c r="Z255" t="s">
        <v>175</v>
      </c>
      <c r="AA255" t="s">
        <v>175</v>
      </c>
      <c r="AB255" t="s">
        <v>175</v>
      </c>
      <c r="AC255" t="s">
        <v>175</v>
      </c>
      <c r="AD255" t="s">
        <v>175</v>
      </c>
      <c r="AE255" t="s">
        <v>175</v>
      </c>
      <c r="AF255" t="s">
        <v>175</v>
      </c>
      <c r="AG255" t="s">
        <v>175</v>
      </c>
      <c r="AH255" t="s">
        <v>175</v>
      </c>
      <c r="AI255" t="s">
        <v>175</v>
      </c>
      <c r="AJ255" t="s">
        <v>175</v>
      </c>
      <c r="AK255" s="50" t="s">
        <v>175</v>
      </c>
      <c r="AL255" t="s">
        <v>175</v>
      </c>
      <c r="AM255" t="s">
        <v>175</v>
      </c>
      <c r="AN255" t="s">
        <v>175</v>
      </c>
      <c r="AO255" t="s">
        <v>175</v>
      </c>
      <c r="AP255" t="s">
        <v>175</v>
      </c>
      <c r="AQ255" t="s">
        <v>175</v>
      </c>
      <c r="AR255" t="s">
        <v>175</v>
      </c>
      <c r="AS255" t="s">
        <v>175</v>
      </c>
      <c r="AT255" t="s">
        <v>175</v>
      </c>
      <c r="AU255" t="s">
        <v>175</v>
      </c>
      <c r="AV255" t="s">
        <v>175</v>
      </c>
      <c r="AW255" t="s">
        <v>175</v>
      </c>
      <c r="AX255" t="s">
        <v>175</v>
      </c>
      <c r="AY255" t="s">
        <v>175</v>
      </c>
      <c r="AZ255" t="s">
        <v>175</v>
      </c>
      <c r="BA255" s="50" t="s">
        <v>175</v>
      </c>
      <c r="BB255" t="s">
        <v>175</v>
      </c>
      <c r="BC255" t="s">
        <v>175</v>
      </c>
      <c r="BD255" t="s">
        <v>175</v>
      </c>
      <c r="BE255" t="s">
        <v>175</v>
      </c>
      <c r="BF255" t="s">
        <v>175</v>
      </c>
      <c r="BG255" t="s">
        <v>175</v>
      </c>
      <c r="BH255" t="s">
        <v>175</v>
      </c>
      <c r="BI255" t="s">
        <v>175</v>
      </c>
      <c r="BJ255" t="s">
        <v>175</v>
      </c>
      <c r="BK255" t="s">
        <v>175</v>
      </c>
      <c r="BL255" t="s">
        <v>175</v>
      </c>
      <c r="BM255" t="s">
        <v>175</v>
      </c>
      <c r="BN255" t="s">
        <v>175</v>
      </c>
      <c r="BO255" t="s">
        <v>175</v>
      </c>
      <c r="BP255" t="s">
        <v>175</v>
      </c>
      <c r="BQ255" s="50" t="str">
        <f>CONCATENATE(C255&amp;" "&amp;BR255&amp;"n ",E255,F255,G255,H255,I255,J255,K255,L255,M255,N255,O255,P255,Q255,R255)</f>
        <v>Dim Kwin up 8n 01201204 8n 01201204xxxxxx</v>
      </c>
      <c r="BR255">
        <f t="shared" si="3869"/>
        <v>8</v>
      </c>
      <c r="BS255" t="str">
        <f t="shared" si="3870"/>
        <v>Dim8</v>
      </c>
    </row>
    <row r="256" spans="1:71">
      <c r="A256" t="s">
        <v>211</v>
      </c>
      <c r="B256" t="s">
        <v>200</v>
      </c>
      <c r="C256" s="13" t="s">
        <v>488</v>
      </c>
      <c r="E256">
        <v>0</v>
      </c>
      <c r="F256">
        <v>1</v>
      </c>
      <c r="G256">
        <v>2</v>
      </c>
      <c r="H256">
        <v>0</v>
      </c>
      <c r="I256">
        <v>1</v>
      </c>
      <c r="J256">
        <v>2</v>
      </c>
      <c r="K256">
        <v>3</v>
      </c>
      <c r="L256">
        <v>4</v>
      </c>
      <c r="M256" t="s">
        <v>175</v>
      </c>
      <c r="N256" t="s">
        <v>175</v>
      </c>
      <c r="O256" t="s">
        <v>175</v>
      </c>
      <c r="P256" t="s">
        <v>175</v>
      </c>
      <c r="Q256" t="s">
        <v>175</v>
      </c>
      <c r="R256" t="s">
        <v>175</v>
      </c>
      <c r="S256" t="s">
        <v>175</v>
      </c>
      <c r="T256" t="s">
        <v>175</v>
      </c>
      <c r="U256" s="50" t="s">
        <v>175</v>
      </c>
      <c r="V256" t="s">
        <v>175</v>
      </c>
      <c r="W256" t="s">
        <v>175</v>
      </c>
      <c r="X256" t="s">
        <v>175</v>
      </c>
      <c r="Y256" t="s">
        <v>175</v>
      </c>
      <c r="Z256" t="s">
        <v>175</v>
      </c>
      <c r="AA256" t="s">
        <v>175</v>
      </c>
      <c r="AB256" t="s">
        <v>175</v>
      </c>
      <c r="AC256" t="s">
        <v>175</v>
      </c>
      <c r="AD256" t="s">
        <v>175</v>
      </c>
      <c r="AE256" t="s">
        <v>175</v>
      </c>
      <c r="AF256" t="s">
        <v>175</v>
      </c>
      <c r="AG256" t="s">
        <v>175</v>
      </c>
      <c r="AH256" t="s">
        <v>175</v>
      </c>
      <c r="AI256" t="s">
        <v>175</v>
      </c>
      <c r="AJ256" t="s">
        <v>175</v>
      </c>
      <c r="AK256" s="50" t="s">
        <v>175</v>
      </c>
      <c r="AL256" t="s">
        <v>175</v>
      </c>
      <c r="AM256" t="s">
        <v>175</v>
      </c>
      <c r="AN256" t="s">
        <v>175</v>
      </c>
      <c r="AO256" t="s">
        <v>175</v>
      </c>
      <c r="AP256" t="s">
        <v>175</v>
      </c>
      <c r="AQ256" t="s">
        <v>175</v>
      </c>
      <c r="AR256" t="s">
        <v>175</v>
      </c>
      <c r="AS256" t="s">
        <v>175</v>
      </c>
      <c r="AT256" t="s">
        <v>175</v>
      </c>
      <c r="AU256" t="s">
        <v>175</v>
      </c>
      <c r="AV256" t="s">
        <v>175</v>
      </c>
      <c r="AW256" t="s">
        <v>175</v>
      </c>
      <c r="AX256" t="s">
        <v>175</v>
      </c>
      <c r="AY256" t="s">
        <v>175</v>
      </c>
      <c r="AZ256" t="s">
        <v>175</v>
      </c>
      <c r="BA256" s="50" t="s">
        <v>175</v>
      </c>
      <c r="BB256" t="s">
        <v>175</v>
      </c>
      <c r="BC256" t="s">
        <v>175</v>
      </c>
      <c r="BD256" t="s">
        <v>175</v>
      </c>
      <c r="BE256" t="s">
        <v>175</v>
      </c>
      <c r="BF256" t="s">
        <v>175</v>
      </c>
      <c r="BG256" t="s">
        <v>175</v>
      </c>
      <c r="BH256" t="s">
        <v>175</v>
      </c>
      <c r="BI256" t="s">
        <v>175</v>
      </c>
      <c r="BJ256" t="s">
        <v>175</v>
      </c>
      <c r="BK256" t="s">
        <v>175</v>
      </c>
      <c r="BL256" t="s">
        <v>175</v>
      </c>
      <c r="BM256" t="s">
        <v>175</v>
      </c>
      <c r="BN256" t="s">
        <v>175</v>
      </c>
      <c r="BO256" t="s">
        <v>175</v>
      </c>
      <c r="BP256" t="s">
        <v>175</v>
      </c>
      <c r="BQ256" s="50" t="str">
        <f>CONCATENATE(C256&amp;" "&amp;BR256&amp;"n ",E256,F256,G256,H256,I256,J256,K256,L256,M256,N256,O256,P256,Q256,R256)</f>
        <v>Dim Kwin up 8n 01201234 8n 01201234xxxxxx</v>
      </c>
      <c r="BR256">
        <f t="shared" si="3869"/>
        <v>8</v>
      </c>
      <c r="BS256" t="str">
        <f t="shared" si="3870"/>
        <v>Dim8</v>
      </c>
    </row>
    <row r="257" spans="1:71">
      <c r="A257" t="s">
        <v>212</v>
      </c>
      <c r="B257" t="s">
        <v>200</v>
      </c>
      <c r="C257" s="13" t="s">
        <v>489</v>
      </c>
      <c r="E257">
        <v>0</v>
      </c>
      <c r="F257">
        <v>-3</v>
      </c>
      <c r="G257">
        <v>-2</v>
      </c>
      <c r="H257">
        <v>-1</v>
      </c>
      <c r="I257">
        <v>0</v>
      </c>
      <c r="J257">
        <v>1</v>
      </c>
      <c r="K257">
        <v>2</v>
      </c>
      <c r="L257">
        <v>3</v>
      </c>
      <c r="M257">
        <v>4</v>
      </c>
      <c r="N257" t="s">
        <v>175</v>
      </c>
      <c r="O257" t="s">
        <v>175</v>
      </c>
      <c r="P257" t="s">
        <v>175</v>
      </c>
      <c r="Q257" t="s">
        <v>175</v>
      </c>
      <c r="R257" t="s">
        <v>175</v>
      </c>
      <c r="S257" t="s">
        <v>175</v>
      </c>
      <c r="T257" t="s">
        <v>175</v>
      </c>
      <c r="U257" s="50" t="s">
        <v>175</v>
      </c>
      <c r="V257" t="s">
        <v>175</v>
      </c>
      <c r="W257" t="s">
        <v>175</v>
      </c>
      <c r="X257" t="s">
        <v>175</v>
      </c>
      <c r="Y257" t="s">
        <v>175</v>
      </c>
      <c r="Z257" t="s">
        <v>175</v>
      </c>
      <c r="AA257" t="s">
        <v>175</v>
      </c>
      <c r="AB257" t="s">
        <v>175</v>
      </c>
      <c r="AC257" t="s">
        <v>175</v>
      </c>
      <c r="AD257" t="s">
        <v>175</v>
      </c>
      <c r="AE257" t="s">
        <v>175</v>
      </c>
      <c r="AF257" t="s">
        <v>175</v>
      </c>
      <c r="AG257" t="s">
        <v>175</v>
      </c>
      <c r="AH257" t="s">
        <v>175</v>
      </c>
      <c r="AI257" t="s">
        <v>175</v>
      </c>
      <c r="AJ257" t="s">
        <v>175</v>
      </c>
      <c r="AK257" s="50" t="s">
        <v>175</v>
      </c>
      <c r="AL257" t="s">
        <v>175</v>
      </c>
      <c r="AM257" t="s">
        <v>175</v>
      </c>
      <c r="AN257" t="s">
        <v>175</v>
      </c>
      <c r="AO257" t="s">
        <v>175</v>
      </c>
      <c r="AP257" t="s">
        <v>175</v>
      </c>
      <c r="AQ257" t="s">
        <v>175</v>
      </c>
      <c r="AR257" t="s">
        <v>175</v>
      </c>
      <c r="AS257" t="s">
        <v>175</v>
      </c>
      <c r="AT257" t="s">
        <v>175</v>
      </c>
      <c r="AU257" t="s">
        <v>175</v>
      </c>
      <c r="AV257" t="s">
        <v>175</v>
      </c>
      <c r="AW257" t="s">
        <v>175</v>
      </c>
      <c r="AX257" t="s">
        <v>175</v>
      </c>
      <c r="AY257" t="s">
        <v>175</v>
      </c>
      <c r="AZ257" t="s">
        <v>175</v>
      </c>
      <c r="BA257" s="50" t="s">
        <v>175</v>
      </c>
      <c r="BB257" t="s">
        <v>175</v>
      </c>
      <c r="BC257" t="s">
        <v>175</v>
      </c>
      <c r="BD257" t="s">
        <v>175</v>
      </c>
      <c r="BE257" t="s">
        <v>175</v>
      </c>
      <c r="BF257" t="s">
        <v>175</v>
      </c>
      <c r="BG257" t="s">
        <v>175</v>
      </c>
      <c r="BH257" t="s">
        <v>175</v>
      </c>
      <c r="BI257" t="s">
        <v>175</v>
      </c>
      <c r="BJ257" t="s">
        <v>175</v>
      </c>
      <c r="BK257" t="s">
        <v>175</v>
      </c>
      <c r="BL257" t="s">
        <v>175</v>
      </c>
      <c r="BM257" t="s">
        <v>175</v>
      </c>
      <c r="BN257" t="s">
        <v>175</v>
      </c>
      <c r="BO257" t="s">
        <v>175</v>
      </c>
      <c r="BP257" t="s">
        <v>175</v>
      </c>
      <c r="BQ257" s="50" t="str">
        <f>CONCATENATE(C257&amp;" "&amp;BR257&amp;"n ",E257,F257,G257,H257,I257,J257,K257,L257,M257,N257,O257,P257,Q257,R257)</f>
        <v>Dim Kwin up 9n 0-3-2-101234 9n 0-3-2-101234xxxxx</v>
      </c>
      <c r="BR257">
        <f t="shared" si="3869"/>
        <v>9</v>
      </c>
      <c r="BS257" t="str">
        <f t="shared" si="3870"/>
        <v>Dim9</v>
      </c>
    </row>
    <row r="258" spans="1:71">
      <c r="A258" t="s">
        <v>212</v>
      </c>
      <c r="B258" t="s">
        <v>200</v>
      </c>
      <c r="C258" s="13" t="s">
        <v>490</v>
      </c>
      <c r="E258">
        <v>0</v>
      </c>
      <c r="F258">
        <v>-1</v>
      </c>
      <c r="G258">
        <v>-2</v>
      </c>
      <c r="H258">
        <v>-1</v>
      </c>
      <c r="I258">
        <v>0</v>
      </c>
      <c r="J258">
        <v>1</v>
      </c>
      <c r="K258">
        <v>2</v>
      </c>
      <c r="L258">
        <v>3</v>
      </c>
      <c r="M258">
        <v>4</v>
      </c>
      <c r="N258" t="s">
        <v>175</v>
      </c>
      <c r="O258" t="s">
        <v>175</v>
      </c>
      <c r="P258" t="s">
        <v>175</v>
      </c>
      <c r="Q258" t="s">
        <v>175</v>
      </c>
      <c r="R258" t="s">
        <v>175</v>
      </c>
      <c r="S258" t="s">
        <v>175</v>
      </c>
      <c r="T258" t="s">
        <v>175</v>
      </c>
      <c r="U258" s="50" t="s">
        <v>175</v>
      </c>
      <c r="V258" t="s">
        <v>175</v>
      </c>
      <c r="W258" t="s">
        <v>175</v>
      </c>
      <c r="X258" t="s">
        <v>175</v>
      </c>
      <c r="Y258" t="s">
        <v>175</v>
      </c>
      <c r="Z258" t="s">
        <v>175</v>
      </c>
      <c r="AA258" t="s">
        <v>175</v>
      </c>
      <c r="AB258" t="s">
        <v>175</v>
      </c>
      <c r="AC258" t="s">
        <v>175</v>
      </c>
      <c r="AD258" t="s">
        <v>175</v>
      </c>
      <c r="AE258" t="s">
        <v>175</v>
      </c>
      <c r="AF258" t="s">
        <v>175</v>
      </c>
      <c r="AG258" t="s">
        <v>175</v>
      </c>
      <c r="AH258" t="s">
        <v>175</v>
      </c>
      <c r="AI258" t="s">
        <v>175</v>
      </c>
      <c r="AJ258" t="s">
        <v>175</v>
      </c>
      <c r="AK258" s="50" t="s">
        <v>175</v>
      </c>
      <c r="AL258" t="s">
        <v>175</v>
      </c>
      <c r="AM258" t="s">
        <v>175</v>
      </c>
      <c r="AN258" t="s">
        <v>175</v>
      </c>
      <c r="AO258" t="s">
        <v>175</v>
      </c>
      <c r="AP258" t="s">
        <v>175</v>
      </c>
      <c r="AQ258" t="s">
        <v>175</v>
      </c>
      <c r="AR258" t="s">
        <v>175</v>
      </c>
      <c r="AS258" t="s">
        <v>175</v>
      </c>
      <c r="AT258" t="s">
        <v>175</v>
      </c>
      <c r="AU258" t="s">
        <v>175</v>
      </c>
      <c r="AV258" t="s">
        <v>175</v>
      </c>
      <c r="AW258" t="s">
        <v>175</v>
      </c>
      <c r="AX258" t="s">
        <v>175</v>
      </c>
      <c r="AY258" t="s">
        <v>175</v>
      </c>
      <c r="AZ258" t="s">
        <v>175</v>
      </c>
      <c r="BA258" s="50" t="s">
        <v>175</v>
      </c>
      <c r="BB258" t="s">
        <v>175</v>
      </c>
      <c r="BC258" t="s">
        <v>175</v>
      </c>
      <c r="BD258" t="s">
        <v>175</v>
      </c>
      <c r="BE258" t="s">
        <v>175</v>
      </c>
      <c r="BF258" t="s">
        <v>175</v>
      </c>
      <c r="BG258" t="s">
        <v>175</v>
      </c>
      <c r="BH258" t="s">
        <v>175</v>
      </c>
      <c r="BI258" t="s">
        <v>175</v>
      </c>
      <c r="BJ258" t="s">
        <v>175</v>
      </c>
      <c r="BK258" t="s">
        <v>175</v>
      </c>
      <c r="BL258" t="s">
        <v>175</v>
      </c>
      <c r="BM258" t="s">
        <v>175</v>
      </c>
      <c r="BN258" t="s">
        <v>175</v>
      </c>
      <c r="BO258" t="s">
        <v>175</v>
      </c>
      <c r="BP258" t="s">
        <v>175</v>
      </c>
      <c r="BQ258" s="50" t="str">
        <f>CONCATENATE(C258&amp;" "&amp;BR258&amp;"n ",E258,F258,G258,H258,I258,J258,K258,L258,M258,N258,O258,P258,Q258,R258)</f>
        <v>Dim Kwin up 9n 0-1-2-101234 9n 0-1-2-101234xxxxx</v>
      </c>
      <c r="BR258">
        <f t="shared" si="3869"/>
        <v>9</v>
      </c>
      <c r="BS258" t="str">
        <f t="shared" si="3870"/>
        <v>Dim9</v>
      </c>
    </row>
    <row r="259" spans="1:71">
      <c r="A259" t="s">
        <v>212</v>
      </c>
      <c r="B259" t="s">
        <v>200</v>
      </c>
      <c r="C259" s="13" t="s">
        <v>491</v>
      </c>
      <c r="E259">
        <v>0</v>
      </c>
      <c r="F259">
        <v>-1</v>
      </c>
      <c r="G259">
        <v>0</v>
      </c>
      <c r="H259">
        <v>1</v>
      </c>
      <c r="I259">
        <v>2</v>
      </c>
      <c r="J259">
        <v>1</v>
      </c>
      <c r="K259">
        <v>2</v>
      </c>
      <c r="L259">
        <v>3</v>
      </c>
      <c r="M259">
        <v>4</v>
      </c>
      <c r="N259" t="s">
        <v>175</v>
      </c>
      <c r="O259" t="s">
        <v>175</v>
      </c>
      <c r="P259" t="s">
        <v>175</v>
      </c>
      <c r="Q259" t="s">
        <v>175</v>
      </c>
      <c r="R259" t="s">
        <v>175</v>
      </c>
      <c r="S259" t="s">
        <v>175</v>
      </c>
      <c r="T259" t="s">
        <v>175</v>
      </c>
      <c r="U259" s="50" t="s">
        <v>175</v>
      </c>
      <c r="V259" t="s">
        <v>175</v>
      </c>
      <c r="W259" t="s">
        <v>175</v>
      </c>
      <c r="X259" t="s">
        <v>175</v>
      </c>
      <c r="Y259" t="s">
        <v>175</v>
      </c>
      <c r="Z259" t="s">
        <v>175</v>
      </c>
      <c r="AA259" t="s">
        <v>175</v>
      </c>
      <c r="AB259" t="s">
        <v>175</v>
      </c>
      <c r="AC259" t="s">
        <v>175</v>
      </c>
      <c r="AD259" t="s">
        <v>175</v>
      </c>
      <c r="AE259" t="s">
        <v>175</v>
      </c>
      <c r="AF259" t="s">
        <v>175</v>
      </c>
      <c r="AG259" t="s">
        <v>175</v>
      </c>
      <c r="AH259" t="s">
        <v>175</v>
      </c>
      <c r="AI259" t="s">
        <v>175</v>
      </c>
      <c r="AJ259" t="s">
        <v>175</v>
      </c>
      <c r="AK259" s="50" t="s">
        <v>175</v>
      </c>
      <c r="AL259" t="s">
        <v>175</v>
      </c>
      <c r="AM259" t="s">
        <v>175</v>
      </c>
      <c r="AN259" t="s">
        <v>175</v>
      </c>
      <c r="AO259" t="s">
        <v>175</v>
      </c>
      <c r="AP259" t="s">
        <v>175</v>
      </c>
      <c r="AQ259" t="s">
        <v>175</v>
      </c>
      <c r="AR259" t="s">
        <v>175</v>
      </c>
      <c r="AS259" t="s">
        <v>175</v>
      </c>
      <c r="AT259" t="s">
        <v>175</v>
      </c>
      <c r="AU259" t="s">
        <v>175</v>
      </c>
      <c r="AV259" t="s">
        <v>175</v>
      </c>
      <c r="AW259" t="s">
        <v>175</v>
      </c>
      <c r="AX259" t="s">
        <v>175</v>
      </c>
      <c r="AY259" t="s">
        <v>175</v>
      </c>
      <c r="AZ259" t="s">
        <v>175</v>
      </c>
      <c r="BA259" s="50" t="s">
        <v>175</v>
      </c>
      <c r="BB259" t="s">
        <v>175</v>
      </c>
      <c r="BC259" t="s">
        <v>175</v>
      </c>
      <c r="BD259" t="s">
        <v>175</v>
      </c>
      <c r="BE259" t="s">
        <v>175</v>
      </c>
      <c r="BF259" t="s">
        <v>175</v>
      </c>
      <c r="BG259" t="s">
        <v>175</v>
      </c>
      <c r="BH259" t="s">
        <v>175</v>
      </c>
      <c r="BI259" t="s">
        <v>175</v>
      </c>
      <c r="BJ259" t="s">
        <v>175</v>
      </c>
      <c r="BK259" t="s">
        <v>175</v>
      </c>
      <c r="BL259" t="s">
        <v>175</v>
      </c>
      <c r="BM259" t="s">
        <v>175</v>
      </c>
      <c r="BN259" t="s">
        <v>175</v>
      </c>
      <c r="BO259" t="s">
        <v>175</v>
      </c>
      <c r="BP259" t="s">
        <v>175</v>
      </c>
      <c r="BQ259" s="50" t="str">
        <f>CONCATENATE(C259&amp;" "&amp;BR259&amp;"n ",E259,F259,G259,H259,I259,J259,K259,L259,M259,N259,O259,P259,Q259,R259)</f>
        <v>Dim Kwin up 9n 0-10121234 9n 0-10121234xxxxx</v>
      </c>
      <c r="BR259">
        <f t="shared" si="3869"/>
        <v>9</v>
      </c>
      <c r="BS259" t="str">
        <f t="shared" si="3870"/>
        <v>Dim9</v>
      </c>
    </row>
    <row r="260" spans="1:71">
      <c r="A260" t="s">
        <v>212</v>
      </c>
      <c r="B260" t="s">
        <v>200</v>
      </c>
      <c r="C260" s="13" t="s">
        <v>492</v>
      </c>
      <c r="E260">
        <v>0</v>
      </c>
      <c r="F260">
        <v>1</v>
      </c>
      <c r="G260">
        <v>2</v>
      </c>
      <c r="H260">
        <v>3</v>
      </c>
      <c r="I260">
        <v>4</v>
      </c>
      <c r="J260">
        <v>3</v>
      </c>
      <c r="K260">
        <v>4</v>
      </c>
      <c r="L260">
        <v>5</v>
      </c>
      <c r="M260">
        <v>4</v>
      </c>
      <c r="N260" t="s">
        <v>175</v>
      </c>
      <c r="O260" t="s">
        <v>175</v>
      </c>
      <c r="P260" t="s">
        <v>175</v>
      </c>
      <c r="Q260" t="s">
        <v>175</v>
      </c>
      <c r="R260" t="s">
        <v>175</v>
      </c>
      <c r="S260" t="s">
        <v>175</v>
      </c>
      <c r="T260" t="s">
        <v>175</v>
      </c>
      <c r="U260" s="50" t="s">
        <v>175</v>
      </c>
      <c r="V260" t="s">
        <v>175</v>
      </c>
      <c r="W260" t="s">
        <v>175</v>
      </c>
      <c r="X260" t="s">
        <v>175</v>
      </c>
      <c r="Y260" t="s">
        <v>175</v>
      </c>
      <c r="Z260" t="s">
        <v>175</v>
      </c>
      <c r="AA260" t="s">
        <v>175</v>
      </c>
      <c r="AB260" t="s">
        <v>175</v>
      </c>
      <c r="AC260" t="s">
        <v>175</v>
      </c>
      <c r="AD260" t="s">
        <v>175</v>
      </c>
      <c r="AE260" t="s">
        <v>175</v>
      </c>
      <c r="AF260" t="s">
        <v>175</v>
      </c>
      <c r="AG260" t="s">
        <v>175</v>
      </c>
      <c r="AH260" t="s">
        <v>175</v>
      </c>
      <c r="AI260" t="s">
        <v>175</v>
      </c>
      <c r="AJ260" t="s">
        <v>175</v>
      </c>
      <c r="AK260" s="50" t="s">
        <v>175</v>
      </c>
      <c r="AL260" t="s">
        <v>175</v>
      </c>
      <c r="AM260" t="s">
        <v>175</v>
      </c>
      <c r="AN260" t="s">
        <v>175</v>
      </c>
      <c r="AO260" t="s">
        <v>175</v>
      </c>
      <c r="AP260" t="s">
        <v>175</v>
      </c>
      <c r="AQ260" t="s">
        <v>175</v>
      </c>
      <c r="AR260" t="s">
        <v>175</v>
      </c>
      <c r="AS260" t="s">
        <v>175</v>
      </c>
      <c r="AT260" t="s">
        <v>175</v>
      </c>
      <c r="AU260" t="s">
        <v>175</v>
      </c>
      <c r="AV260" t="s">
        <v>175</v>
      </c>
      <c r="AW260" t="s">
        <v>175</v>
      </c>
      <c r="AX260" t="s">
        <v>175</v>
      </c>
      <c r="AY260" t="s">
        <v>175</v>
      </c>
      <c r="AZ260" t="s">
        <v>175</v>
      </c>
      <c r="BA260" s="50" t="s">
        <v>175</v>
      </c>
      <c r="BB260" t="s">
        <v>175</v>
      </c>
      <c r="BC260" t="s">
        <v>175</v>
      </c>
      <c r="BD260" t="s">
        <v>175</v>
      </c>
      <c r="BE260" t="s">
        <v>175</v>
      </c>
      <c r="BF260" t="s">
        <v>175</v>
      </c>
      <c r="BG260" t="s">
        <v>175</v>
      </c>
      <c r="BH260" t="s">
        <v>175</v>
      </c>
      <c r="BI260" t="s">
        <v>175</v>
      </c>
      <c r="BJ260" t="s">
        <v>175</v>
      </c>
      <c r="BK260" t="s">
        <v>175</v>
      </c>
      <c r="BL260" t="s">
        <v>175</v>
      </c>
      <c r="BM260" t="s">
        <v>175</v>
      </c>
      <c r="BN260" t="s">
        <v>175</v>
      </c>
      <c r="BO260" t="s">
        <v>175</v>
      </c>
      <c r="BP260" t="s">
        <v>175</v>
      </c>
      <c r="BQ260" s="50" t="str">
        <f>CONCATENATE(C260&amp;" "&amp;BR260&amp;"n ",E260,F260,G260,H260,I260,J260,K260,L260,M260,N260,O260,P260,Q260,R260)</f>
        <v>Dim Kwin up 9n 012343454 9n 012343454xxxxx</v>
      </c>
      <c r="BR260">
        <f t="shared" si="3869"/>
        <v>9</v>
      </c>
      <c r="BS260" t="str">
        <f t="shared" si="3870"/>
        <v>Dim9</v>
      </c>
    </row>
    <row r="261" spans="1:71">
      <c r="A261" t="s">
        <v>212</v>
      </c>
      <c r="B261" t="s">
        <v>200</v>
      </c>
      <c r="C261" s="13" t="s">
        <v>493</v>
      </c>
      <c r="E261">
        <v>0</v>
      </c>
      <c r="F261">
        <v>1</v>
      </c>
      <c r="G261">
        <v>2</v>
      </c>
      <c r="H261">
        <v>3</v>
      </c>
      <c r="I261">
        <v>0</v>
      </c>
      <c r="J261">
        <v>1</v>
      </c>
      <c r="K261">
        <v>2</v>
      </c>
      <c r="L261">
        <v>3</v>
      </c>
      <c r="M261">
        <v>4</v>
      </c>
      <c r="N261" t="s">
        <v>175</v>
      </c>
      <c r="O261" t="s">
        <v>175</v>
      </c>
      <c r="P261" t="s">
        <v>175</v>
      </c>
      <c r="Q261" t="s">
        <v>175</v>
      </c>
      <c r="R261" t="s">
        <v>175</v>
      </c>
      <c r="S261" t="s">
        <v>175</v>
      </c>
      <c r="T261" t="s">
        <v>175</v>
      </c>
      <c r="U261" s="50" t="s">
        <v>175</v>
      </c>
      <c r="V261" t="s">
        <v>175</v>
      </c>
      <c r="W261" t="s">
        <v>175</v>
      </c>
      <c r="X261" t="s">
        <v>175</v>
      </c>
      <c r="Y261" t="s">
        <v>175</v>
      </c>
      <c r="Z261" t="s">
        <v>175</v>
      </c>
      <c r="AA261" t="s">
        <v>175</v>
      </c>
      <c r="AB261" t="s">
        <v>175</v>
      </c>
      <c r="AC261" t="s">
        <v>175</v>
      </c>
      <c r="AD261" t="s">
        <v>175</v>
      </c>
      <c r="AE261" t="s">
        <v>175</v>
      </c>
      <c r="AF261" t="s">
        <v>175</v>
      </c>
      <c r="AG261" t="s">
        <v>175</v>
      </c>
      <c r="AH261" t="s">
        <v>175</v>
      </c>
      <c r="AI261" t="s">
        <v>175</v>
      </c>
      <c r="AJ261" t="s">
        <v>175</v>
      </c>
      <c r="AK261" s="50" t="s">
        <v>175</v>
      </c>
      <c r="AL261" t="s">
        <v>175</v>
      </c>
      <c r="AM261" t="s">
        <v>175</v>
      </c>
      <c r="AN261" t="s">
        <v>175</v>
      </c>
      <c r="AO261" t="s">
        <v>175</v>
      </c>
      <c r="AP261" t="s">
        <v>175</v>
      </c>
      <c r="AQ261" t="s">
        <v>175</v>
      </c>
      <c r="AR261" t="s">
        <v>175</v>
      </c>
      <c r="AS261" t="s">
        <v>175</v>
      </c>
      <c r="AT261" t="s">
        <v>175</v>
      </c>
      <c r="AU261" t="s">
        <v>175</v>
      </c>
      <c r="AV261" t="s">
        <v>175</v>
      </c>
      <c r="AW261" t="s">
        <v>175</v>
      </c>
      <c r="AX261" t="s">
        <v>175</v>
      </c>
      <c r="AY261" t="s">
        <v>175</v>
      </c>
      <c r="AZ261" t="s">
        <v>175</v>
      </c>
      <c r="BA261" s="50" t="s">
        <v>175</v>
      </c>
      <c r="BB261" t="s">
        <v>175</v>
      </c>
      <c r="BC261" t="s">
        <v>175</v>
      </c>
      <c r="BD261" t="s">
        <v>175</v>
      </c>
      <c r="BE261" t="s">
        <v>175</v>
      </c>
      <c r="BF261" t="s">
        <v>175</v>
      </c>
      <c r="BG261" t="s">
        <v>175</v>
      </c>
      <c r="BH261" t="s">
        <v>175</v>
      </c>
      <c r="BI261" t="s">
        <v>175</v>
      </c>
      <c r="BJ261" t="s">
        <v>175</v>
      </c>
      <c r="BK261" t="s">
        <v>175</v>
      </c>
      <c r="BL261" t="s">
        <v>175</v>
      </c>
      <c r="BM261" t="s">
        <v>175</v>
      </c>
      <c r="BN261" t="s">
        <v>175</v>
      </c>
      <c r="BO261" t="s">
        <v>175</v>
      </c>
      <c r="BP261" t="s">
        <v>175</v>
      </c>
      <c r="BQ261" s="50" t="str">
        <f>CONCATENATE(C261&amp;" "&amp;BR261&amp;"n ",E261,F261,G261,H261,I261,J261,K261,L261,M261,N261,O261,P261,Q261,R261)</f>
        <v>Dim Kwin up 9n 012301234 9n 012301234xxxxx</v>
      </c>
      <c r="BR261">
        <f t="shared" si="3869"/>
        <v>9</v>
      </c>
      <c r="BS261" t="str">
        <f t="shared" si="3870"/>
        <v>Dim9</v>
      </c>
    </row>
    <row r="262" spans="1:71">
      <c r="A262" t="s">
        <v>212</v>
      </c>
      <c r="B262" t="s">
        <v>200</v>
      </c>
      <c r="C262" s="13" t="s">
        <v>494</v>
      </c>
      <c r="E262">
        <v>0</v>
      </c>
      <c r="F262">
        <v>1</v>
      </c>
      <c r="G262">
        <v>2</v>
      </c>
      <c r="H262">
        <v>3</v>
      </c>
      <c r="I262">
        <v>2</v>
      </c>
      <c r="J262">
        <v>3</v>
      </c>
      <c r="K262">
        <v>4</v>
      </c>
      <c r="L262">
        <v>5</v>
      </c>
      <c r="M262">
        <v>4</v>
      </c>
      <c r="N262" t="s">
        <v>175</v>
      </c>
      <c r="O262" t="s">
        <v>175</v>
      </c>
      <c r="P262" t="s">
        <v>175</v>
      </c>
      <c r="Q262" t="s">
        <v>175</v>
      </c>
      <c r="R262" t="s">
        <v>175</v>
      </c>
      <c r="S262" t="s">
        <v>175</v>
      </c>
      <c r="T262" t="s">
        <v>175</v>
      </c>
      <c r="U262" s="50" t="s">
        <v>175</v>
      </c>
      <c r="V262" t="s">
        <v>175</v>
      </c>
      <c r="W262" t="s">
        <v>175</v>
      </c>
      <c r="X262" t="s">
        <v>175</v>
      </c>
      <c r="Y262" t="s">
        <v>175</v>
      </c>
      <c r="Z262" t="s">
        <v>175</v>
      </c>
      <c r="AA262" t="s">
        <v>175</v>
      </c>
      <c r="AB262" t="s">
        <v>175</v>
      </c>
      <c r="AC262" t="s">
        <v>175</v>
      </c>
      <c r="AD262" t="s">
        <v>175</v>
      </c>
      <c r="AE262" t="s">
        <v>175</v>
      </c>
      <c r="AF262" t="s">
        <v>175</v>
      </c>
      <c r="AG262" t="s">
        <v>175</v>
      </c>
      <c r="AH262" t="s">
        <v>175</v>
      </c>
      <c r="AI262" t="s">
        <v>175</v>
      </c>
      <c r="AJ262" t="s">
        <v>175</v>
      </c>
      <c r="AK262" s="50" t="s">
        <v>175</v>
      </c>
      <c r="AL262" t="s">
        <v>175</v>
      </c>
      <c r="AM262" t="s">
        <v>175</v>
      </c>
      <c r="AN262" t="s">
        <v>175</v>
      </c>
      <c r="AO262" t="s">
        <v>175</v>
      </c>
      <c r="AP262" t="s">
        <v>175</v>
      </c>
      <c r="AQ262" t="s">
        <v>175</v>
      </c>
      <c r="AR262" t="s">
        <v>175</v>
      </c>
      <c r="AS262" t="s">
        <v>175</v>
      </c>
      <c r="AT262" t="s">
        <v>175</v>
      </c>
      <c r="AU262" t="s">
        <v>175</v>
      </c>
      <c r="AV262" t="s">
        <v>175</v>
      </c>
      <c r="AW262" t="s">
        <v>175</v>
      </c>
      <c r="AX262" t="s">
        <v>175</v>
      </c>
      <c r="AY262" t="s">
        <v>175</v>
      </c>
      <c r="AZ262" t="s">
        <v>175</v>
      </c>
      <c r="BA262" s="50" t="s">
        <v>175</v>
      </c>
      <c r="BB262" t="s">
        <v>175</v>
      </c>
      <c r="BC262" t="s">
        <v>175</v>
      </c>
      <c r="BD262" t="s">
        <v>175</v>
      </c>
      <c r="BE262" t="s">
        <v>175</v>
      </c>
      <c r="BF262" t="s">
        <v>175</v>
      </c>
      <c r="BG262" t="s">
        <v>175</v>
      </c>
      <c r="BH262" t="s">
        <v>175</v>
      </c>
      <c r="BI262" t="s">
        <v>175</v>
      </c>
      <c r="BJ262" t="s">
        <v>175</v>
      </c>
      <c r="BK262" t="s">
        <v>175</v>
      </c>
      <c r="BL262" t="s">
        <v>175</v>
      </c>
      <c r="BM262" t="s">
        <v>175</v>
      </c>
      <c r="BN262" t="s">
        <v>175</v>
      </c>
      <c r="BO262" t="s">
        <v>175</v>
      </c>
      <c r="BP262" t="s">
        <v>175</v>
      </c>
      <c r="BQ262" s="50" t="str">
        <f>CONCATENATE(C262&amp;" "&amp;BR262&amp;"n ",E262,F262,G262,H262,I262,J262,K262,L262,M262,N262,O262,P262,Q262,R262)</f>
        <v>Dim Kwin up 9n 012323454 9n 012323454xxxxx</v>
      </c>
      <c r="BR262">
        <f t="shared" si="3869"/>
        <v>9</v>
      </c>
      <c r="BS262" t="str">
        <f t="shared" si="3870"/>
        <v>Dim9</v>
      </c>
    </row>
    <row r="263" spans="1:71">
      <c r="A263" t="s">
        <v>212</v>
      </c>
      <c r="B263" t="s">
        <v>200</v>
      </c>
      <c r="C263" s="13" t="s">
        <v>495</v>
      </c>
      <c r="E263">
        <v>0</v>
      </c>
      <c r="F263">
        <v>1</v>
      </c>
      <c r="G263">
        <v>2</v>
      </c>
      <c r="H263">
        <v>3</v>
      </c>
      <c r="I263">
        <v>5</v>
      </c>
      <c r="J263">
        <v>3</v>
      </c>
      <c r="K263">
        <v>2</v>
      </c>
      <c r="L263">
        <v>3</v>
      </c>
      <c r="M263">
        <v>4</v>
      </c>
      <c r="N263" t="s">
        <v>175</v>
      </c>
      <c r="O263" t="s">
        <v>175</v>
      </c>
      <c r="P263" t="s">
        <v>175</v>
      </c>
      <c r="Q263" t="s">
        <v>175</v>
      </c>
      <c r="R263" t="s">
        <v>175</v>
      </c>
      <c r="S263" t="s">
        <v>175</v>
      </c>
      <c r="T263" t="s">
        <v>175</v>
      </c>
      <c r="U263" s="50" t="s">
        <v>175</v>
      </c>
      <c r="V263" t="s">
        <v>175</v>
      </c>
      <c r="W263" t="s">
        <v>175</v>
      </c>
      <c r="X263" t="s">
        <v>175</v>
      </c>
      <c r="Y263" t="s">
        <v>175</v>
      </c>
      <c r="Z263" t="s">
        <v>175</v>
      </c>
      <c r="AA263" t="s">
        <v>175</v>
      </c>
      <c r="AB263" t="s">
        <v>175</v>
      </c>
      <c r="AC263" t="s">
        <v>175</v>
      </c>
      <c r="AD263" t="s">
        <v>175</v>
      </c>
      <c r="AE263" t="s">
        <v>175</v>
      </c>
      <c r="AF263" t="s">
        <v>175</v>
      </c>
      <c r="AG263" t="s">
        <v>175</v>
      </c>
      <c r="AH263" t="s">
        <v>175</v>
      </c>
      <c r="AI263" t="s">
        <v>175</v>
      </c>
      <c r="AJ263" t="s">
        <v>175</v>
      </c>
      <c r="AK263" s="50" t="s">
        <v>175</v>
      </c>
      <c r="AL263" t="s">
        <v>175</v>
      </c>
      <c r="AM263" t="s">
        <v>175</v>
      </c>
      <c r="AN263" t="s">
        <v>175</v>
      </c>
      <c r="AO263" t="s">
        <v>175</v>
      </c>
      <c r="AP263" t="s">
        <v>175</v>
      </c>
      <c r="AQ263" t="s">
        <v>175</v>
      </c>
      <c r="AR263" t="s">
        <v>175</v>
      </c>
      <c r="AS263" t="s">
        <v>175</v>
      </c>
      <c r="AT263" t="s">
        <v>175</v>
      </c>
      <c r="AU263" t="s">
        <v>175</v>
      </c>
      <c r="AV263" t="s">
        <v>175</v>
      </c>
      <c r="AW263" t="s">
        <v>175</v>
      </c>
      <c r="AX263" t="s">
        <v>175</v>
      </c>
      <c r="AY263" t="s">
        <v>175</v>
      </c>
      <c r="AZ263" t="s">
        <v>175</v>
      </c>
      <c r="BA263" s="50" t="s">
        <v>175</v>
      </c>
      <c r="BB263" t="s">
        <v>175</v>
      </c>
      <c r="BC263" t="s">
        <v>175</v>
      </c>
      <c r="BD263" t="s">
        <v>175</v>
      </c>
      <c r="BE263" t="s">
        <v>175</v>
      </c>
      <c r="BF263" t="s">
        <v>175</v>
      </c>
      <c r="BG263" t="s">
        <v>175</v>
      </c>
      <c r="BH263" t="s">
        <v>175</v>
      </c>
      <c r="BI263" t="s">
        <v>175</v>
      </c>
      <c r="BJ263" t="s">
        <v>175</v>
      </c>
      <c r="BK263" t="s">
        <v>175</v>
      </c>
      <c r="BL263" t="s">
        <v>175</v>
      </c>
      <c r="BM263" t="s">
        <v>175</v>
      </c>
      <c r="BN263" t="s">
        <v>175</v>
      </c>
      <c r="BO263" t="s">
        <v>175</v>
      </c>
      <c r="BP263" t="s">
        <v>175</v>
      </c>
      <c r="BQ263" s="50" t="str">
        <f>CONCATENATE(C263&amp;" "&amp;BR263&amp;"n ",E263,F263,G263,H263,I263,J263,K263,L263,M263,N263,O263,P263,Q263,R263)</f>
        <v>Dim Kwin up 9n 012353234 9n 012353234xxxxx</v>
      </c>
      <c r="BR263">
        <f t="shared" si="3869"/>
        <v>9</v>
      </c>
      <c r="BS263" t="str">
        <f t="shared" si="3870"/>
        <v>Dim9</v>
      </c>
    </row>
    <row r="264" spans="1:71">
      <c r="A264" t="s">
        <v>212</v>
      </c>
      <c r="B264" t="s">
        <v>200</v>
      </c>
      <c r="C264" s="13" t="s">
        <v>496</v>
      </c>
      <c r="E264">
        <v>0</v>
      </c>
      <c r="F264">
        <v>1</v>
      </c>
      <c r="G264">
        <v>2</v>
      </c>
      <c r="H264">
        <v>3</v>
      </c>
      <c r="I264">
        <v>2</v>
      </c>
      <c r="J264">
        <v>1</v>
      </c>
      <c r="K264">
        <v>2</v>
      </c>
      <c r="L264">
        <v>3</v>
      </c>
      <c r="M264">
        <v>4</v>
      </c>
      <c r="N264" t="s">
        <v>175</v>
      </c>
      <c r="O264" t="s">
        <v>175</v>
      </c>
      <c r="P264" t="s">
        <v>175</v>
      </c>
      <c r="Q264" t="s">
        <v>175</v>
      </c>
      <c r="R264" t="s">
        <v>175</v>
      </c>
      <c r="S264" t="s">
        <v>175</v>
      </c>
      <c r="T264" t="s">
        <v>175</v>
      </c>
      <c r="U264" s="50" t="s">
        <v>175</v>
      </c>
      <c r="V264" t="s">
        <v>175</v>
      </c>
      <c r="W264" t="s">
        <v>175</v>
      </c>
      <c r="X264" t="s">
        <v>175</v>
      </c>
      <c r="Y264" t="s">
        <v>175</v>
      </c>
      <c r="Z264" t="s">
        <v>175</v>
      </c>
      <c r="AA264" t="s">
        <v>175</v>
      </c>
      <c r="AB264" t="s">
        <v>175</v>
      </c>
      <c r="AC264" t="s">
        <v>175</v>
      </c>
      <c r="AD264" t="s">
        <v>175</v>
      </c>
      <c r="AE264" t="s">
        <v>175</v>
      </c>
      <c r="AF264" t="s">
        <v>175</v>
      </c>
      <c r="AG264" t="s">
        <v>175</v>
      </c>
      <c r="AH264" t="s">
        <v>175</v>
      </c>
      <c r="AI264" t="s">
        <v>175</v>
      </c>
      <c r="AJ264" t="s">
        <v>175</v>
      </c>
      <c r="AK264" s="50" t="s">
        <v>175</v>
      </c>
      <c r="AL264" t="s">
        <v>175</v>
      </c>
      <c r="AM264" t="s">
        <v>175</v>
      </c>
      <c r="AN264" t="s">
        <v>175</v>
      </c>
      <c r="AO264" t="s">
        <v>175</v>
      </c>
      <c r="AP264" t="s">
        <v>175</v>
      </c>
      <c r="AQ264" t="s">
        <v>175</v>
      </c>
      <c r="AR264" t="s">
        <v>175</v>
      </c>
      <c r="AS264" t="s">
        <v>175</v>
      </c>
      <c r="AT264" t="s">
        <v>175</v>
      </c>
      <c r="AU264" t="s">
        <v>175</v>
      </c>
      <c r="AV264" t="s">
        <v>175</v>
      </c>
      <c r="AW264" t="s">
        <v>175</v>
      </c>
      <c r="AX264" t="s">
        <v>175</v>
      </c>
      <c r="AY264" t="s">
        <v>175</v>
      </c>
      <c r="AZ264" t="s">
        <v>175</v>
      </c>
      <c r="BA264" s="50" t="s">
        <v>175</v>
      </c>
      <c r="BB264" t="s">
        <v>175</v>
      </c>
      <c r="BC264" t="s">
        <v>175</v>
      </c>
      <c r="BD264" t="s">
        <v>175</v>
      </c>
      <c r="BE264" t="s">
        <v>175</v>
      </c>
      <c r="BF264" t="s">
        <v>175</v>
      </c>
      <c r="BG264" t="s">
        <v>175</v>
      </c>
      <c r="BH264" t="s">
        <v>175</v>
      </c>
      <c r="BI264" t="s">
        <v>175</v>
      </c>
      <c r="BJ264" t="s">
        <v>175</v>
      </c>
      <c r="BK264" t="s">
        <v>175</v>
      </c>
      <c r="BL264" t="s">
        <v>175</v>
      </c>
      <c r="BM264" t="s">
        <v>175</v>
      </c>
      <c r="BN264" t="s">
        <v>175</v>
      </c>
      <c r="BO264" t="s">
        <v>175</v>
      </c>
      <c r="BP264" t="s">
        <v>175</v>
      </c>
      <c r="BQ264" s="50" t="str">
        <f>CONCATENATE(C264&amp;" "&amp;BR264&amp;"n ",E264,F264,G264,H264,I264,J264,K264,L264,M264,N264,O264,P264,Q264,R264)</f>
        <v>Dim Kwin up 9n 012321234 9n 012321234xxxxx</v>
      </c>
      <c r="BR264">
        <f t="shared" si="3869"/>
        <v>9</v>
      </c>
      <c r="BS264" t="str">
        <f t="shared" si="3870"/>
        <v>Dim9</v>
      </c>
    </row>
    <row r="265" spans="1:71">
      <c r="A265" t="s">
        <v>212</v>
      </c>
      <c r="B265" t="s">
        <v>200</v>
      </c>
      <c r="C265" s="13" t="s">
        <v>497</v>
      </c>
      <c r="E265">
        <v>0</v>
      </c>
      <c r="F265">
        <v>1</v>
      </c>
      <c r="G265">
        <v>0</v>
      </c>
      <c r="H265">
        <v>-1</v>
      </c>
      <c r="I265">
        <v>0</v>
      </c>
      <c r="J265">
        <v>1</v>
      </c>
      <c r="K265">
        <v>2</v>
      </c>
      <c r="L265">
        <v>3</v>
      </c>
      <c r="M265">
        <v>4</v>
      </c>
      <c r="N265" t="s">
        <v>175</v>
      </c>
      <c r="O265" t="s">
        <v>175</v>
      </c>
      <c r="P265" t="s">
        <v>175</v>
      </c>
      <c r="Q265" t="s">
        <v>175</v>
      </c>
      <c r="R265" t="s">
        <v>175</v>
      </c>
      <c r="S265" t="s">
        <v>175</v>
      </c>
      <c r="T265" t="s">
        <v>175</v>
      </c>
      <c r="U265" s="50" t="s">
        <v>175</v>
      </c>
      <c r="V265" t="s">
        <v>175</v>
      </c>
      <c r="W265" t="s">
        <v>175</v>
      </c>
      <c r="X265" t="s">
        <v>175</v>
      </c>
      <c r="Y265" t="s">
        <v>175</v>
      </c>
      <c r="Z265" t="s">
        <v>175</v>
      </c>
      <c r="AA265" t="s">
        <v>175</v>
      </c>
      <c r="AB265" t="s">
        <v>175</v>
      </c>
      <c r="AC265" t="s">
        <v>175</v>
      </c>
      <c r="AD265" t="s">
        <v>175</v>
      </c>
      <c r="AE265" t="s">
        <v>175</v>
      </c>
      <c r="AF265" t="s">
        <v>175</v>
      </c>
      <c r="AG265" t="s">
        <v>175</v>
      </c>
      <c r="AH265" t="s">
        <v>175</v>
      </c>
      <c r="AI265" t="s">
        <v>175</v>
      </c>
      <c r="AJ265" t="s">
        <v>175</v>
      </c>
      <c r="AK265" s="50" t="s">
        <v>175</v>
      </c>
      <c r="AL265" t="s">
        <v>175</v>
      </c>
      <c r="AM265" t="s">
        <v>175</v>
      </c>
      <c r="AN265" t="s">
        <v>175</v>
      </c>
      <c r="AO265" t="s">
        <v>175</v>
      </c>
      <c r="AP265" t="s">
        <v>175</v>
      </c>
      <c r="AQ265" t="s">
        <v>175</v>
      </c>
      <c r="AR265" t="s">
        <v>175</v>
      </c>
      <c r="AS265" t="s">
        <v>175</v>
      </c>
      <c r="AT265" t="s">
        <v>175</v>
      </c>
      <c r="AU265" t="s">
        <v>175</v>
      </c>
      <c r="AV265" t="s">
        <v>175</v>
      </c>
      <c r="AW265" t="s">
        <v>175</v>
      </c>
      <c r="AX265" t="s">
        <v>175</v>
      </c>
      <c r="AY265" t="s">
        <v>175</v>
      </c>
      <c r="AZ265" t="s">
        <v>175</v>
      </c>
      <c r="BA265" s="50" t="s">
        <v>175</v>
      </c>
      <c r="BB265" t="s">
        <v>175</v>
      </c>
      <c r="BC265" t="s">
        <v>175</v>
      </c>
      <c r="BD265" t="s">
        <v>175</v>
      </c>
      <c r="BE265" t="s">
        <v>175</v>
      </c>
      <c r="BF265" t="s">
        <v>175</v>
      </c>
      <c r="BG265" t="s">
        <v>175</v>
      </c>
      <c r="BH265" t="s">
        <v>175</v>
      </c>
      <c r="BI265" t="s">
        <v>175</v>
      </c>
      <c r="BJ265" t="s">
        <v>175</v>
      </c>
      <c r="BK265" t="s">
        <v>175</v>
      </c>
      <c r="BL265" t="s">
        <v>175</v>
      </c>
      <c r="BM265" t="s">
        <v>175</v>
      </c>
      <c r="BN265" t="s">
        <v>175</v>
      </c>
      <c r="BO265" t="s">
        <v>175</v>
      </c>
      <c r="BP265" t="s">
        <v>175</v>
      </c>
      <c r="BQ265" s="50" t="str">
        <f>CONCATENATE(C265&amp;" "&amp;BR265&amp;"n ",E265,F265,G265,H265,I265,J265,K265,L265,M265,N265,O265,P265,Q265,R265)</f>
        <v>Dim Kwin up 9n 010-101234 9n 010-101234xxxxx</v>
      </c>
      <c r="BR265">
        <f t="shared" si="3869"/>
        <v>9</v>
      </c>
      <c r="BS265" t="str">
        <f t="shared" si="3870"/>
        <v>Dim9</v>
      </c>
    </row>
    <row r="266" spans="1:71">
      <c r="A266" t="s">
        <v>201</v>
      </c>
      <c r="B266" t="s">
        <v>200</v>
      </c>
      <c r="C266" s="13" t="s">
        <v>498</v>
      </c>
      <c r="E266">
        <v>0</v>
      </c>
      <c r="F266">
        <v>-4</v>
      </c>
      <c r="G266" t="s">
        <v>175</v>
      </c>
      <c r="H266" t="s">
        <v>175</v>
      </c>
      <c r="I266" t="s">
        <v>175</v>
      </c>
      <c r="J266" t="s">
        <v>175</v>
      </c>
      <c r="K266" t="s">
        <v>175</v>
      </c>
      <c r="L266" t="s">
        <v>175</v>
      </c>
      <c r="M266" t="s">
        <v>175</v>
      </c>
      <c r="N266" t="s">
        <v>175</v>
      </c>
      <c r="O266" t="s">
        <v>175</v>
      </c>
      <c r="P266" t="s">
        <v>175</v>
      </c>
      <c r="Q266" t="s">
        <v>175</v>
      </c>
      <c r="R266" t="s">
        <v>175</v>
      </c>
      <c r="S266" t="s">
        <v>175</v>
      </c>
      <c r="T266" t="s">
        <v>175</v>
      </c>
      <c r="U266" s="50" t="s">
        <v>175</v>
      </c>
      <c r="V266" t="s">
        <v>175</v>
      </c>
      <c r="W266" t="s">
        <v>175</v>
      </c>
      <c r="X266" t="s">
        <v>175</v>
      </c>
      <c r="Y266" t="s">
        <v>175</v>
      </c>
      <c r="Z266" t="s">
        <v>175</v>
      </c>
      <c r="AA266" t="s">
        <v>175</v>
      </c>
      <c r="AB266" t="s">
        <v>175</v>
      </c>
      <c r="AC266" t="s">
        <v>175</v>
      </c>
      <c r="AD266" t="s">
        <v>175</v>
      </c>
      <c r="AE266" t="s">
        <v>175</v>
      </c>
      <c r="AF266" t="s">
        <v>175</v>
      </c>
      <c r="AG266" t="s">
        <v>175</v>
      </c>
      <c r="AH266" t="s">
        <v>175</v>
      </c>
      <c r="AI266" t="s">
        <v>175</v>
      </c>
      <c r="AJ266" t="s">
        <v>175</v>
      </c>
      <c r="AK266" s="50" t="s">
        <v>175</v>
      </c>
      <c r="AL266" t="s">
        <v>175</v>
      </c>
      <c r="AM266" t="s">
        <v>175</v>
      </c>
      <c r="AN266" t="s">
        <v>175</v>
      </c>
      <c r="AO266" t="s">
        <v>175</v>
      </c>
      <c r="AP266" t="s">
        <v>175</v>
      </c>
      <c r="AQ266" t="s">
        <v>175</v>
      </c>
      <c r="AR266" t="s">
        <v>175</v>
      </c>
      <c r="AS266" t="s">
        <v>175</v>
      </c>
      <c r="AT266" t="s">
        <v>175</v>
      </c>
      <c r="AU266" t="s">
        <v>175</v>
      </c>
      <c r="AV266" t="s">
        <v>175</v>
      </c>
      <c r="AW266" t="s">
        <v>175</v>
      </c>
      <c r="AX266" t="s">
        <v>175</v>
      </c>
      <c r="AY266" t="s">
        <v>175</v>
      </c>
      <c r="AZ266" t="s">
        <v>175</v>
      </c>
      <c r="BA266" s="50" t="s">
        <v>175</v>
      </c>
      <c r="BB266" t="s">
        <v>175</v>
      </c>
      <c r="BC266" t="s">
        <v>175</v>
      </c>
      <c r="BD266" t="s">
        <v>175</v>
      </c>
      <c r="BE266" t="s">
        <v>175</v>
      </c>
      <c r="BF266" t="s">
        <v>175</v>
      </c>
      <c r="BG266" t="s">
        <v>175</v>
      </c>
      <c r="BH266" t="s">
        <v>175</v>
      </c>
      <c r="BI266" t="s">
        <v>175</v>
      </c>
      <c r="BJ266" t="s">
        <v>175</v>
      </c>
      <c r="BK266" t="s">
        <v>175</v>
      </c>
      <c r="BL266" t="s">
        <v>175</v>
      </c>
      <c r="BM266" t="s">
        <v>175</v>
      </c>
      <c r="BN266" t="s">
        <v>175</v>
      </c>
      <c r="BO266" t="s">
        <v>175</v>
      </c>
      <c r="BP266" t="s">
        <v>175</v>
      </c>
      <c r="BQ266" s="50" t="str">
        <f>CONCATENATE(C266&amp;" "&amp;BR266&amp;"n ",E266,F266,G266,H266,I266,J266,K266,L266,M266,N266,O266,P266,Q266,R266)</f>
        <v>Dim Kwin down 2n 0-4 2n 0-4xxxxxxxxxxxx</v>
      </c>
      <c r="BR266">
        <f t="shared" si="3869"/>
        <v>2</v>
      </c>
      <c r="BS266" t="str">
        <f t="shared" si="3870"/>
        <v>Dim2</v>
      </c>
    </row>
    <row r="267" spans="1:71">
      <c r="A267" t="s">
        <v>203</v>
      </c>
      <c r="B267" t="s">
        <v>200</v>
      </c>
      <c r="C267" s="13" t="s">
        <v>499</v>
      </c>
      <c r="E267">
        <v>0</v>
      </c>
      <c r="F267">
        <v>-1</v>
      </c>
      <c r="G267">
        <v>0</v>
      </c>
      <c r="H267">
        <v>-4</v>
      </c>
      <c r="I267" t="s">
        <v>175</v>
      </c>
      <c r="J267" t="s">
        <v>175</v>
      </c>
      <c r="K267" t="s">
        <v>175</v>
      </c>
      <c r="L267" t="s">
        <v>175</v>
      </c>
      <c r="M267" t="s">
        <v>175</v>
      </c>
      <c r="N267" t="s">
        <v>175</v>
      </c>
      <c r="O267" t="s">
        <v>175</v>
      </c>
      <c r="P267" t="s">
        <v>175</v>
      </c>
      <c r="Q267" t="s">
        <v>175</v>
      </c>
      <c r="R267" t="s">
        <v>175</v>
      </c>
      <c r="S267" t="s">
        <v>175</v>
      </c>
      <c r="T267" t="s">
        <v>175</v>
      </c>
      <c r="U267" s="50" t="s">
        <v>175</v>
      </c>
      <c r="V267" t="s">
        <v>175</v>
      </c>
      <c r="W267" t="s">
        <v>175</v>
      </c>
      <c r="X267" t="s">
        <v>175</v>
      </c>
      <c r="Y267" t="s">
        <v>175</v>
      </c>
      <c r="Z267" t="s">
        <v>175</v>
      </c>
      <c r="AA267" t="s">
        <v>175</v>
      </c>
      <c r="AB267" t="s">
        <v>175</v>
      </c>
      <c r="AC267" t="s">
        <v>175</v>
      </c>
      <c r="AD267" t="s">
        <v>175</v>
      </c>
      <c r="AE267" t="s">
        <v>175</v>
      </c>
      <c r="AF267" t="s">
        <v>175</v>
      </c>
      <c r="AG267" t="s">
        <v>175</v>
      </c>
      <c r="AH267" t="s">
        <v>175</v>
      </c>
      <c r="AI267" t="s">
        <v>175</v>
      </c>
      <c r="AJ267" t="s">
        <v>175</v>
      </c>
      <c r="AK267" s="50" t="s">
        <v>175</v>
      </c>
      <c r="AL267" t="s">
        <v>175</v>
      </c>
      <c r="AM267" t="s">
        <v>175</v>
      </c>
      <c r="AN267" t="s">
        <v>175</v>
      </c>
      <c r="AO267" t="s">
        <v>175</v>
      </c>
      <c r="AP267" t="s">
        <v>175</v>
      </c>
      <c r="AQ267" t="s">
        <v>175</v>
      </c>
      <c r="AR267" t="s">
        <v>175</v>
      </c>
      <c r="AS267" t="s">
        <v>175</v>
      </c>
      <c r="AT267" t="s">
        <v>175</v>
      </c>
      <c r="AU267" t="s">
        <v>175</v>
      </c>
      <c r="AV267" t="s">
        <v>175</v>
      </c>
      <c r="AW267" t="s">
        <v>175</v>
      </c>
      <c r="AX267" t="s">
        <v>175</v>
      </c>
      <c r="AY267" t="s">
        <v>175</v>
      </c>
      <c r="AZ267" t="s">
        <v>175</v>
      </c>
      <c r="BA267" s="50" t="s">
        <v>175</v>
      </c>
      <c r="BB267" t="s">
        <v>175</v>
      </c>
      <c r="BC267" t="s">
        <v>175</v>
      </c>
      <c r="BD267" t="s">
        <v>175</v>
      </c>
      <c r="BE267" t="s">
        <v>175</v>
      </c>
      <c r="BF267" t="s">
        <v>175</v>
      </c>
      <c r="BG267" t="s">
        <v>175</v>
      </c>
      <c r="BH267" t="s">
        <v>175</v>
      </c>
      <c r="BI267" t="s">
        <v>175</v>
      </c>
      <c r="BJ267" t="s">
        <v>175</v>
      </c>
      <c r="BK267" t="s">
        <v>175</v>
      </c>
      <c r="BL267" t="s">
        <v>175</v>
      </c>
      <c r="BM267" t="s">
        <v>175</v>
      </c>
      <c r="BN267" t="s">
        <v>175</v>
      </c>
      <c r="BO267" t="s">
        <v>175</v>
      </c>
      <c r="BP267" t="s">
        <v>175</v>
      </c>
      <c r="BQ267" s="50" t="str">
        <f>CONCATENATE(C267&amp;" "&amp;BR267&amp;"n ",E267,F267,G267,H267,I267,J267,K267,L267,M267,N267,O267,P267,Q267,R267)</f>
        <v>Dim Kwin down 4n 0-10-4 4n 0-10-4xxxxxxxxxx</v>
      </c>
      <c r="BR267">
        <f t="shared" si="3869"/>
        <v>4</v>
      </c>
      <c r="BS267" t="str">
        <f t="shared" si="3870"/>
        <v>Dim4</v>
      </c>
    </row>
    <row r="268" spans="1:71">
      <c r="A268" t="s">
        <v>205</v>
      </c>
      <c r="B268" t="s">
        <v>200</v>
      </c>
      <c r="C268" s="13" t="s">
        <v>500</v>
      </c>
      <c r="E268">
        <v>0</v>
      </c>
      <c r="F268">
        <v>-1</v>
      </c>
      <c r="G268">
        <v>-2</v>
      </c>
      <c r="H268">
        <v>-3</v>
      </c>
      <c r="I268">
        <v>-4</v>
      </c>
      <c r="J268" t="s">
        <v>175</v>
      </c>
      <c r="K268" t="s">
        <v>175</v>
      </c>
      <c r="L268" t="s">
        <v>175</v>
      </c>
      <c r="M268" t="s">
        <v>175</v>
      </c>
      <c r="N268" t="s">
        <v>175</v>
      </c>
      <c r="O268" t="s">
        <v>175</v>
      </c>
      <c r="P268" t="s">
        <v>175</v>
      </c>
      <c r="Q268" t="s">
        <v>175</v>
      </c>
      <c r="R268" t="s">
        <v>175</v>
      </c>
      <c r="S268" t="s">
        <v>175</v>
      </c>
      <c r="T268" t="s">
        <v>175</v>
      </c>
      <c r="U268" s="50" t="s">
        <v>175</v>
      </c>
      <c r="V268" t="s">
        <v>175</v>
      </c>
      <c r="W268" t="s">
        <v>175</v>
      </c>
      <c r="X268" t="s">
        <v>175</v>
      </c>
      <c r="Y268" t="s">
        <v>175</v>
      </c>
      <c r="Z268" t="s">
        <v>175</v>
      </c>
      <c r="AA268" t="s">
        <v>175</v>
      </c>
      <c r="AB268" t="s">
        <v>175</v>
      </c>
      <c r="AC268" t="s">
        <v>175</v>
      </c>
      <c r="AD268" t="s">
        <v>175</v>
      </c>
      <c r="AE268" t="s">
        <v>175</v>
      </c>
      <c r="AF268" t="s">
        <v>175</v>
      </c>
      <c r="AG268" t="s">
        <v>175</v>
      </c>
      <c r="AH268" t="s">
        <v>175</v>
      </c>
      <c r="AI268" t="s">
        <v>175</v>
      </c>
      <c r="AJ268" t="s">
        <v>175</v>
      </c>
      <c r="AK268" s="50" t="s">
        <v>175</v>
      </c>
      <c r="AL268" t="s">
        <v>175</v>
      </c>
      <c r="AM268" t="s">
        <v>175</v>
      </c>
      <c r="AN268" t="s">
        <v>175</v>
      </c>
      <c r="AO268" t="s">
        <v>175</v>
      </c>
      <c r="AP268" t="s">
        <v>175</v>
      </c>
      <c r="AQ268" t="s">
        <v>175</v>
      </c>
      <c r="AR268" t="s">
        <v>175</v>
      </c>
      <c r="AS268" t="s">
        <v>175</v>
      </c>
      <c r="AT268" t="s">
        <v>175</v>
      </c>
      <c r="AU268" t="s">
        <v>175</v>
      </c>
      <c r="AV268" t="s">
        <v>175</v>
      </c>
      <c r="AW268" t="s">
        <v>175</v>
      </c>
      <c r="AX268" t="s">
        <v>175</v>
      </c>
      <c r="AY268" t="s">
        <v>175</v>
      </c>
      <c r="AZ268" t="s">
        <v>175</v>
      </c>
      <c r="BA268" s="50" t="s">
        <v>175</v>
      </c>
      <c r="BB268" t="s">
        <v>175</v>
      </c>
      <c r="BC268" t="s">
        <v>175</v>
      </c>
      <c r="BD268" t="s">
        <v>175</v>
      </c>
      <c r="BE268" t="s">
        <v>175</v>
      </c>
      <c r="BF268" t="s">
        <v>175</v>
      </c>
      <c r="BG268" t="s">
        <v>175</v>
      </c>
      <c r="BH268" t="s">
        <v>175</v>
      </c>
      <c r="BI268" t="s">
        <v>175</v>
      </c>
      <c r="BJ268" t="s">
        <v>175</v>
      </c>
      <c r="BK268" t="s">
        <v>175</v>
      </c>
      <c r="BL268" t="s">
        <v>175</v>
      </c>
      <c r="BM268" t="s">
        <v>175</v>
      </c>
      <c r="BN268" t="s">
        <v>175</v>
      </c>
      <c r="BO268" t="s">
        <v>175</v>
      </c>
      <c r="BP268" t="s">
        <v>175</v>
      </c>
      <c r="BQ268" s="50" t="str">
        <f>CONCATENATE(C268&amp;" "&amp;BR268&amp;"n ",E268,F268,G268,H268,I268,J268,K268,L268,M268,N268,O268,P268,Q268,R268)</f>
        <v>Dim Kwin down 5n 0-1-2-3-4 5n 0-1-2-3-4xxxxxxxxx</v>
      </c>
      <c r="BR268">
        <f t="shared" si="3869"/>
        <v>5</v>
      </c>
      <c r="BS268" t="str">
        <f t="shared" si="3870"/>
        <v>Dim5</v>
      </c>
    </row>
    <row r="269" spans="1:71">
      <c r="A269" t="s">
        <v>205</v>
      </c>
      <c r="B269" t="s">
        <v>200</v>
      </c>
      <c r="C269" s="13" t="s">
        <v>501</v>
      </c>
      <c r="E269">
        <v>0</v>
      </c>
      <c r="F269">
        <v>-1</v>
      </c>
      <c r="G269">
        <v>-2</v>
      </c>
      <c r="H269">
        <v>0</v>
      </c>
      <c r="I269">
        <v>-4</v>
      </c>
      <c r="J269" t="s">
        <v>175</v>
      </c>
      <c r="K269" t="s">
        <v>175</v>
      </c>
      <c r="L269" t="s">
        <v>175</v>
      </c>
      <c r="M269" t="s">
        <v>175</v>
      </c>
      <c r="N269" t="s">
        <v>175</v>
      </c>
      <c r="O269" t="s">
        <v>175</v>
      </c>
      <c r="P269" t="s">
        <v>175</v>
      </c>
      <c r="Q269" t="s">
        <v>175</v>
      </c>
      <c r="R269" t="s">
        <v>175</v>
      </c>
      <c r="S269" t="s">
        <v>175</v>
      </c>
      <c r="T269" t="s">
        <v>175</v>
      </c>
      <c r="U269" s="50" t="s">
        <v>175</v>
      </c>
      <c r="V269" t="s">
        <v>175</v>
      </c>
      <c r="W269" t="s">
        <v>175</v>
      </c>
      <c r="X269" t="s">
        <v>175</v>
      </c>
      <c r="Y269" t="s">
        <v>175</v>
      </c>
      <c r="Z269" t="s">
        <v>175</v>
      </c>
      <c r="AA269" t="s">
        <v>175</v>
      </c>
      <c r="AB269" t="s">
        <v>175</v>
      </c>
      <c r="AC269" t="s">
        <v>175</v>
      </c>
      <c r="AD269" t="s">
        <v>175</v>
      </c>
      <c r="AE269" t="s">
        <v>175</v>
      </c>
      <c r="AF269" t="s">
        <v>175</v>
      </c>
      <c r="AG269" t="s">
        <v>175</v>
      </c>
      <c r="AH269" t="s">
        <v>175</v>
      </c>
      <c r="AI269" t="s">
        <v>175</v>
      </c>
      <c r="AJ269" t="s">
        <v>175</v>
      </c>
      <c r="AK269" s="50" t="s">
        <v>175</v>
      </c>
      <c r="AL269" t="s">
        <v>175</v>
      </c>
      <c r="AM269" t="s">
        <v>175</v>
      </c>
      <c r="AN269" t="s">
        <v>175</v>
      </c>
      <c r="AO269" t="s">
        <v>175</v>
      </c>
      <c r="AP269" t="s">
        <v>175</v>
      </c>
      <c r="AQ269" t="s">
        <v>175</v>
      </c>
      <c r="AR269" t="s">
        <v>175</v>
      </c>
      <c r="AS269" t="s">
        <v>175</v>
      </c>
      <c r="AT269" t="s">
        <v>175</v>
      </c>
      <c r="AU269" t="s">
        <v>175</v>
      </c>
      <c r="AV269" t="s">
        <v>175</v>
      </c>
      <c r="AW269" t="s">
        <v>175</v>
      </c>
      <c r="AX269" t="s">
        <v>175</v>
      </c>
      <c r="AY269" t="s">
        <v>175</v>
      </c>
      <c r="AZ269" t="s">
        <v>175</v>
      </c>
      <c r="BA269" s="50" t="s">
        <v>175</v>
      </c>
      <c r="BB269" t="s">
        <v>175</v>
      </c>
      <c r="BC269" t="s">
        <v>175</v>
      </c>
      <c r="BD269" t="s">
        <v>175</v>
      </c>
      <c r="BE269" t="s">
        <v>175</v>
      </c>
      <c r="BF269" t="s">
        <v>175</v>
      </c>
      <c r="BG269" t="s">
        <v>175</v>
      </c>
      <c r="BH269" t="s">
        <v>175</v>
      </c>
      <c r="BI269" t="s">
        <v>175</v>
      </c>
      <c r="BJ269" t="s">
        <v>175</v>
      </c>
      <c r="BK269" t="s">
        <v>175</v>
      </c>
      <c r="BL269" t="s">
        <v>175</v>
      </c>
      <c r="BM269" t="s">
        <v>175</v>
      </c>
      <c r="BN269" t="s">
        <v>175</v>
      </c>
      <c r="BO269" t="s">
        <v>175</v>
      </c>
      <c r="BP269" t="s">
        <v>175</v>
      </c>
      <c r="BQ269" s="50" t="str">
        <f>CONCATENATE(C269&amp;" "&amp;BR269&amp;"n ",E269,F269,G269,H269,I269,J269,K269,L269,M269,N269,O269,P269,Q269,R269)</f>
        <v>Dim Kwin down 5n 0-1-20-4 5n 0-1-20-4xxxxxxxxx</v>
      </c>
      <c r="BR269">
        <f t="shared" si="3869"/>
        <v>5</v>
      </c>
      <c r="BS269" t="str">
        <f t="shared" si="3870"/>
        <v>Dim5</v>
      </c>
    </row>
    <row r="270" spans="1:71">
      <c r="A270" t="s">
        <v>206</v>
      </c>
      <c r="B270" t="s">
        <v>200</v>
      </c>
      <c r="C270" s="13" t="s">
        <v>502</v>
      </c>
      <c r="E270">
        <v>0</v>
      </c>
      <c r="F270">
        <v>-1</v>
      </c>
      <c r="G270">
        <v>-2</v>
      </c>
      <c r="H270">
        <v>-1</v>
      </c>
      <c r="I270">
        <v>0</v>
      </c>
      <c r="J270">
        <v>-4</v>
      </c>
      <c r="K270" t="s">
        <v>175</v>
      </c>
      <c r="L270" t="s">
        <v>175</v>
      </c>
      <c r="M270" t="s">
        <v>175</v>
      </c>
      <c r="N270" t="s">
        <v>175</v>
      </c>
      <c r="O270" t="s">
        <v>175</v>
      </c>
      <c r="P270" t="s">
        <v>175</v>
      </c>
      <c r="Q270" t="s">
        <v>175</v>
      </c>
      <c r="R270" t="s">
        <v>175</v>
      </c>
      <c r="S270" t="s">
        <v>175</v>
      </c>
      <c r="T270" t="s">
        <v>175</v>
      </c>
      <c r="U270" s="50" t="s">
        <v>175</v>
      </c>
      <c r="V270" t="s">
        <v>175</v>
      </c>
      <c r="W270" t="s">
        <v>175</v>
      </c>
      <c r="X270" t="s">
        <v>175</v>
      </c>
      <c r="Y270" t="s">
        <v>175</v>
      </c>
      <c r="Z270" t="s">
        <v>175</v>
      </c>
      <c r="AA270" t="s">
        <v>175</v>
      </c>
      <c r="AB270" t="s">
        <v>175</v>
      </c>
      <c r="AC270" t="s">
        <v>175</v>
      </c>
      <c r="AD270" t="s">
        <v>175</v>
      </c>
      <c r="AE270" t="s">
        <v>175</v>
      </c>
      <c r="AF270" t="s">
        <v>175</v>
      </c>
      <c r="AG270" t="s">
        <v>175</v>
      </c>
      <c r="AH270" t="s">
        <v>175</v>
      </c>
      <c r="AI270" t="s">
        <v>175</v>
      </c>
      <c r="AJ270" t="s">
        <v>175</v>
      </c>
      <c r="AK270" s="50" t="s">
        <v>175</v>
      </c>
      <c r="AL270" t="s">
        <v>175</v>
      </c>
      <c r="AM270" t="s">
        <v>175</v>
      </c>
      <c r="AN270" t="s">
        <v>175</v>
      </c>
      <c r="AO270" t="s">
        <v>175</v>
      </c>
      <c r="AP270" t="s">
        <v>175</v>
      </c>
      <c r="AQ270" t="s">
        <v>175</v>
      </c>
      <c r="AR270" t="s">
        <v>175</v>
      </c>
      <c r="AS270" t="s">
        <v>175</v>
      </c>
      <c r="AT270" t="s">
        <v>175</v>
      </c>
      <c r="AU270" t="s">
        <v>175</v>
      </c>
      <c r="AV270" t="s">
        <v>175</v>
      </c>
      <c r="AW270" t="s">
        <v>175</v>
      </c>
      <c r="AX270" t="s">
        <v>175</v>
      </c>
      <c r="AY270" t="s">
        <v>175</v>
      </c>
      <c r="AZ270" t="s">
        <v>175</v>
      </c>
      <c r="BA270" s="50" t="s">
        <v>175</v>
      </c>
      <c r="BB270" t="s">
        <v>175</v>
      </c>
      <c r="BC270" t="s">
        <v>175</v>
      </c>
      <c r="BD270" t="s">
        <v>175</v>
      </c>
      <c r="BE270" t="s">
        <v>175</v>
      </c>
      <c r="BF270" t="s">
        <v>175</v>
      </c>
      <c r="BG270" t="s">
        <v>175</v>
      </c>
      <c r="BH270" t="s">
        <v>175</v>
      </c>
      <c r="BI270" t="s">
        <v>175</v>
      </c>
      <c r="BJ270" t="s">
        <v>175</v>
      </c>
      <c r="BK270" t="s">
        <v>175</v>
      </c>
      <c r="BL270" t="s">
        <v>175</v>
      </c>
      <c r="BM270" t="s">
        <v>175</v>
      </c>
      <c r="BN270" t="s">
        <v>175</v>
      </c>
      <c r="BO270" t="s">
        <v>175</v>
      </c>
      <c r="BP270" t="s">
        <v>175</v>
      </c>
      <c r="BQ270" s="50" t="str">
        <f>CONCATENATE(C270&amp;" "&amp;BR270&amp;"n ",E270,F270,G270,H270,I270,J270,K270,L270,M270,N270,O270,P270,Q270,R270)</f>
        <v>Dim Kwin down 6n 0-1-2-10-4 6n 0-1-2-10-4xxxxxxxx</v>
      </c>
      <c r="BR270">
        <f t="shared" si="3869"/>
        <v>6</v>
      </c>
      <c r="BS270" t="str">
        <f t="shared" si="3870"/>
        <v>Dim6</v>
      </c>
    </row>
    <row r="271" spans="1:71">
      <c r="A271" t="s">
        <v>210</v>
      </c>
      <c r="B271" t="s">
        <v>200</v>
      </c>
      <c r="C271" s="13" t="s">
        <v>503</v>
      </c>
      <c r="E271">
        <v>0</v>
      </c>
      <c r="F271">
        <v>-1</v>
      </c>
      <c r="G271">
        <v>-2</v>
      </c>
      <c r="H271">
        <v>-1</v>
      </c>
      <c r="I271">
        <v>-2</v>
      </c>
      <c r="J271">
        <v>-3</v>
      </c>
      <c r="K271">
        <v>-4</v>
      </c>
      <c r="L271" t="s">
        <v>175</v>
      </c>
      <c r="M271" t="s">
        <v>175</v>
      </c>
      <c r="N271" t="s">
        <v>175</v>
      </c>
      <c r="O271" t="s">
        <v>175</v>
      </c>
      <c r="P271" t="s">
        <v>175</v>
      </c>
      <c r="Q271" t="s">
        <v>175</v>
      </c>
      <c r="R271" t="s">
        <v>175</v>
      </c>
      <c r="S271" t="s">
        <v>175</v>
      </c>
      <c r="T271" t="s">
        <v>175</v>
      </c>
      <c r="U271" s="50" t="s">
        <v>175</v>
      </c>
      <c r="V271" t="s">
        <v>175</v>
      </c>
      <c r="W271" t="s">
        <v>175</v>
      </c>
      <c r="X271" t="s">
        <v>175</v>
      </c>
      <c r="Y271" t="s">
        <v>175</v>
      </c>
      <c r="Z271" t="s">
        <v>175</v>
      </c>
      <c r="AA271" t="s">
        <v>175</v>
      </c>
      <c r="AB271" t="s">
        <v>175</v>
      </c>
      <c r="AC271" t="s">
        <v>175</v>
      </c>
      <c r="AD271" t="s">
        <v>175</v>
      </c>
      <c r="AE271" t="s">
        <v>175</v>
      </c>
      <c r="AF271" t="s">
        <v>175</v>
      </c>
      <c r="AG271" t="s">
        <v>175</v>
      </c>
      <c r="AH271" t="s">
        <v>175</v>
      </c>
      <c r="AI271" t="s">
        <v>175</v>
      </c>
      <c r="AJ271" t="s">
        <v>175</v>
      </c>
      <c r="AK271" s="50" t="s">
        <v>175</v>
      </c>
      <c r="AL271" t="s">
        <v>175</v>
      </c>
      <c r="AM271" t="s">
        <v>175</v>
      </c>
      <c r="AN271" t="s">
        <v>175</v>
      </c>
      <c r="AO271" t="s">
        <v>175</v>
      </c>
      <c r="AP271" t="s">
        <v>175</v>
      </c>
      <c r="AQ271" t="s">
        <v>175</v>
      </c>
      <c r="AR271" t="s">
        <v>175</v>
      </c>
      <c r="AS271" t="s">
        <v>175</v>
      </c>
      <c r="AT271" t="s">
        <v>175</v>
      </c>
      <c r="AU271" t="s">
        <v>175</v>
      </c>
      <c r="AV271" t="s">
        <v>175</v>
      </c>
      <c r="AW271" t="s">
        <v>175</v>
      </c>
      <c r="AX271" t="s">
        <v>175</v>
      </c>
      <c r="AY271" t="s">
        <v>175</v>
      </c>
      <c r="AZ271" t="s">
        <v>175</v>
      </c>
      <c r="BA271" s="50" t="s">
        <v>175</v>
      </c>
      <c r="BB271" t="s">
        <v>175</v>
      </c>
      <c r="BC271" t="s">
        <v>175</v>
      </c>
      <c r="BD271" t="s">
        <v>175</v>
      </c>
      <c r="BE271" t="s">
        <v>175</v>
      </c>
      <c r="BF271" t="s">
        <v>175</v>
      </c>
      <c r="BG271" t="s">
        <v>175</v>
      </c>
      <c r="BH271" t="s">
        <v>175</v>
      </c>
      <c r="BI271" t="s">
        <v>175</v>
      </c>
      <c r="BJ271" t="s">
        <v>175</v>
      </c>
      <c r="BK271" t="s">
        <v>175</v>
      </c>
      <c r="BL271" t="s">
        <v>175</v>
      </c>
      <c r="BM271" t="s">
        <v>175</v>
      </c>
      <c r="BN271" t="s">
        <v>175</v>
      </c>
      <c r="BO271" t="s">
        <v>175</v>
      </c>
      <c r="BP271" t="s">
        <v>175</v>
      </c>
      <c r="BQ271" s="50" t="str">
        <f>CONCATENATE(C271&amp;" "&amp;BR271&amp;"n ",E271,F271,G271,H271,I271,J271,K271,L271,M271,N271,O271,P271,Q271,R271)</f>
        <v>Dim Kwin down 7n 0-1-2-1-2-3-4 7n 0-1-2-1-2-3-4xxxxxxx</v>
      </c>
      <c r="BR271">
        <f t="shared" si="3869"/>
        <v>7</v>
      </c>
      <c r="BS271" t="str">
        <f t="shared" si="3870"/>
        <v>Dim7</v>
      </c>
    </row>
    <row r="272" spans="1:71">
      <c r="A272" t="s">
        <v>210</v>
      </c>
      <c r="B272" t="s">
        <v>200</v>
      </c>
      <c r="C272" s="13" t="s">
        <v>504</v>
      </c>
      <c r="E272">
        <v>0</v>
      </c>
      <c r="F272">
        <v>-1</v>
      </c>
      <c r="G272">
        <v>0</v>
      </c>
      <c r="H272">
        <v>-1</v>
      </c>
      <c r="I272">
        <v>-2</v>
      </c>
      <c r="J272">
        <v>0</v>
      </c>
      <c r="K272">
        <v>-4</v>
      </c>
      <c r="L272" t="s">
        <v>175</v>
      </c>
      <c r="M272" t="s">
        <v>175</v>
      </c>
      <c r="N272" t="s">
        <v>175</v>
      </c>
      <c r="O272" t="s">
        <v>175</v>
      </c>
      <c r="P272" t="s">
        <v>175</v>
      </c>
      <c r="Q272" t="s">
        <v>175</v>
      </c>
      <c r="R272" t="s">
        <v>175</v>
      </c>
      <c r="S272" t="s">
        <v>175</v>
      </c>
      <c r="T272" t="s">
        <v>175</v>
      </c>
      <c r="U272" s="50" t="s">
        <v>175</v>
      </c>
      <c r="V272" t="s">
        <v>175</v>
      </c>
      <c r="W272" t="s">
        <v>175</v>
      </c>
      <c r="X272" t="s">
        <v>175</v>
      </c>
      <c r="Y272" t="s">
        <v>175</v>
      </c>
      <c r="Z272" t="s">
        <v>175</v>
      </c>
      <c r="AA272" t="s">
        <v>175</v>
      </c>
      <c r="AB272" t="s">
        <v>175</v>
      </c>
      <c r="AC272" t="s">
        <v>175</v>
      </c>
      <c r="AD272" t="s">
        <v>175</v>
      </c>
      <c r="AE272" t="s">
        <v>175</v>
      </c>
      <c r="AF272" t="s">
        <v>175</v>
      </c>
      <c r="AG272" t="s">
        <v>175</v>
      </c>
      <c r="AH272" t="s">
        <v>175</v>
      </c>
      <c r="AI272" t="s">
        <v>175</v>
      </c>
      <c r="AJ272" t="s">
        <v>175</v>
      </c>
      <c r="AK272" s="50" t="s">
        <v>175</v>
      </c>
      <c r="AL272" t="s">
        <v>175</v>
      </c>
      <c r="AM272" t="s">
        <v>175</v>
      </c>
      <c r="AN272" t="s">
        <v>175</v>
      </c>
      <c r="AO272" t="s">
        <v>175</v>
      </c>
      <c r="AP272" t="s">
        <v>175</v>
      </c>
      <c r="AQ272" t="s">
        <v>175</v>
      </c>
      <c r="AR272" t="s">
        <v>175</v>
      </c>
      <c r="AS272" t="s">
        <v>175</v>
      </c>
      <c r="AT272" t="s">
        <v>175</v>
      </c>
      <c r="AU272" t="s">
        <v>175</v>
      </c>
      <c r="AV272" t="s">
        <v>175</v>
      </c>
      <c r="AW272" t="s">
        <v>175</v>
      </c>
      <c r="AX272" t="s">
        <v>175</v>
      </c>
      <c r="AY272" t="s">
        <v>175</v>
      </c>
      <c r="AZ272" t="s">
        <v>175</v>
      </c>
      <c r="BA272" s="50" t="s">
        <v>175</v>
      </c>
      <c r="BB272" t="s">
        <v>175</v>
      </c>
      <c r="BC272" t="s">
        <v>175</v>
      </c>
      <c r="BD272" t="s">
        <v>175</v>
      </c>
      <c r="BE272" t="s">
        <v>175</v>
      </c>
      <c r="BF272" t="s">
        <v>175</v>
      </c>
      <c r="BG272" t="s">
        <v>175</v>
      </c>
      <c r="BH272" t="s">
        <v>175</v>
      </c>
      <c r="BI272" t="s">
        <v>175</v>
      </c>
      <c r="BJ272" t="s">
        <v>175</v>
      </c>
      <c r="BK272" t="s">
        <v>175</v>
      </c>
      <c r="BL272" t="s">
        <v>175</v>
      </c>
      <c r="BM272" t="s">
        <v>175</v>
      </c>
      <c r="BN272" t="s">
        <v>175</v>
      </c>
      <c r="BO272" t="s">
        <v>175</v>
      </c>
      <c r="BP272" t="s">
        <v>175</v>
      </c>
      <c r="BQ272" s="50" t="str">
        <f>CONCATENATE(C272&amp;" "&amp;BR272&amp;"n ",E272,F272,G272,H272,I272,J272,K272,L272,M272,N272,O272,P272,Q272,R272)</f>
        <v>Dim Kwin down 7n 0-10-1-20-4 7n 0-10-1-20-4xxxxxxx</v>
      </c>
      <c r="BR272">
        <f t="shared" si="3869"/>
        <v>7</v>
      </c>
      <c r="BS272" t="str">
        <f t="shared" si="3870"/>
        <v>Dim7</v>
      </c>
    </row>
    <row r="273" spans="1:71">
      <c r="A273" t="s">
        <v>210</v>
      </c>
      <c r="B273" t="s">
        <v>200</v>
      </c>
      <c r="C273" s="13" t="s">
        <v>505</v>
      </c>
      <c r="E273">
        <v>0</v>
      </c>
      <c r="F273">
        <v>-1</v>
      </c>
      <c r="G273">
        <v>0</v>
      </c>
      <c r="H273">
        <v>-1</v>
      </c>
      <c r="I273">
        <v>-2</v>
      </c>
      <c r="J273">
        <v>-3</v>
      </c>
      <c r="K273">
        <v>-4</v>
      </c>
      <c r="L273" t="s">
        <v>175</v>
      </c>
      <c r="M273" t="s">
        <v>175</v>
      </c>
      <c r="N273" t="s">
        <v>175</v>
      </c>
      <c r="O273" t="s">
        <v>175</v>
      </c>
      <c r="P273" t="s">
        <v>175</v>
      </c>
      <c r="Q273" t="s">
        <v>175</v>
      </c>
      <c r="R273" t="s">
        <v>175</v>
      </c>
      <c r="S273" t="s">
        <v>175</v>
      </c>
      <c r="T273" t="s">
        <v>175</v>
      </c>
      <c r="U273" s="50" t="s">
        <v>175</v>
      </c>
      <c r="V273" t="s">
        <v>175</v>
      </c>
      <c r="W273" t="s">
        <v>175</v>
      </c>
      <c r="X273" t="s">
        <v>175</v>
      </c>
      <c r="Y273" t="s">
        <v>175</v>
      </c>
      <c r="Z273" t="s">
        <v>175</v>
      </c>
      <c r="AA273" t="s">
        <v>175</v>
      </c>
      <c r="AB273" t="s">
        <v>175</v>
      </c>
      <c r="AC273" t="s">
        <v>175</v>
      </c>
      <c r="AD273" t="s">
        <v>175</v>
      </c>
      <c r="AE273" t="s">
        <v>175</v>
      </c>
      <c r="AF273" t="s">
        <v>175</v>
      </c>
      <c r="AG273" t="s">
        <v>175</v>
      </c>
      <c r="AH273" t="s">
        <v>175</v>
      </c>
      <c r="AI273" t="s">
        <v>175</v>
      </c>
      <c r="AJ273" t="s">
        <v>175</v>
      </c>
      <c r="AK273" s="50" t="s">
        <v>175</v>
      </c>
      <c r="AL273" t="s">
        <v>175</v>
      </c>
      <c r="AM273" t="s">
        <v>175</v>
      </c>
      <c r="AN273" t="s">
        <v>175</v>
      </c>
      <c r="AO273" t="s">
        <v>175</v>
      </c>
      <c r="AP273" t="s">
        <v>175</v>
      </c>
      <c r="AQ273" t="s">
        <v>175</v>
      </c>
      <c r="AR273" t="s">
        <v>175</v>
      </c>
      <c r="AS273" t="s">
        <v>175</v>
      </c>
      <c r="AT273" t="s">
        <v>175</v>
      </c>
      <c r="AU273" t="s">
        <v>175</v>
      </c>
      <c r="AV273" t="s">
        <v>175</v>
      </c>
      <c r="AW273" t="s">
        <v>175</v>
      </c>
      <c r="AX273" t="s">
        <v>175</v>
      </c>
      <c r="AY273" t="s">
        <v>175</v>
      </c>
      <c r="AZ273" t="s">
        <v>175</v>
      </c>
      <c r="BA273" s="50" t="s">
        <v>175</v>
      </c>
      <c r="BB273" t="s">
        <v>175</v>
      </c>
      <c r="BC273" t="s">
        <v>175</v>
      </c>
      <c r="BD273" t="s">
        <v>175</v>
      </c>
      <c r="BE273" t="s">
        <v>175</v>
      </c>
      <c r="BF273" t="s">
        <v>175</v>
      </c>
      <c r="BG273" t="s">
        <v>175</v>
      </c>
      <c r="BH273" t="s">
        <v>175</v>
      </c>
      <c r="BI273" t="s">
        <v>175</v>
      </c>
      <c r="BJ273" t="s">
        <v>175</v>
      </c>
      <c r="BK273" t="s">
        <v>175</v>
      </c>
      <c r="BL273" t="s">
        <v>175</v>
      </c>
      <c r="BM273" t="s">
        <v>175</v>
      </c>
      <c r="BN273" t="s">
        <v>175</v>
      </c>
      <c r="BO273" t="s">
        <v>175</v>
      </c>
      <c r="BP273" t="s">
        <v>175</v>
      </c>
      <c r="BQ273" s="50" t="str">
        <f>CONCATENATE(C273&amp;" "&amp;BR273&amp;"n ",E273,F273,G273,H273,I273,J273,K273,L273,M273,N273,O273,P273,Q273,R273)</f>
        <v>Dim Kwin down 7n 0-10-1-2-3-4 7n 0-10-1-2-3-4xxxxxxx</v>
      </c>
      <c r="BR273">
        <f t="shared" si="3869"/>
        <v>7</v>
      </c>
      <c r="BS273" t="str">
        <f t="shared" si="3870"/>
        <v>Dim7</v>
      </c>
    </row>
    <row r="274" spans="1:71">
      <c r="A274" t="s">
        <v>210</v>
      </c>
      <c r="B274" t="s">
        <v>200</v>
      </c>
      <c r="C274" s="13" t="s">
        <v>506</v>
      </c>
      <c r="E274">
        <v>0</v>
      </c>
      <c r="F274">
        <v>1</v>
      </c>
      <c r="G274">
        <v>0</v>
      </c>
      <c r="H274">
        <v>-1</v>
      </c>
      <c r="I274">
        <v>-2</v>
      </c>
      <c r="J274">
        <v>-3</v>
      </c>
      <c r="K274">
        <v>-4</v>
      </c>
      <c r="L274" t="s">
        <v>175</v>
      </c>
      <c r="M274" t="s">
        <v>175</v>
      </c>
      <c r="N274" t="s">
        <v>175</v>
      </c>
      <c r="O274" t="s">
        <v>175</v>
      </c>
      <c r="P274" t="s">
        <v>175</v>
      </c>
      <c r="Q274" t="s">
        <v>175</v>
      </c>
      <c r="R274" t="s">
        <v>175</v>
      </c>
      <c r="S274" t="s">
        <v>175</v>
      </c>
      <c r="T274" t="s">
        <v>175</v>
      </c>
      <c r="U274" s="50" t="s">
        <v>175</v>
      </c>
      <c r="V274" t="s">
        <v>175</v>
      </c>
      <c r="W274" t="s">
        <v>175</v>
      </c>
      <c r="X274" t="s">
        <v>175</v>
      </c>
      <c r="Y274" t="s">
        <v>175</v>
      </c>
      <c r="Z274" t="s">
        <v>175</v>
      </c>
      <c r="AA274" t="s">
        <v>175</v>
      </c>
      <c r="AB274" t="s">
        <v>175</v>
      </c>
      <c r="AC274" t="s">
        <v>175</v>
      </c>
      <c r="AD274" t="s">
        <v>175</v>
      </c>
      <c r="AE274" t="s">
        <v>175</v>
      </c>
      <c r="AF274" t="s">
        <v>175</v>
      </c>
      <c r="AG274" t="s">
        <v>175</v>
      </c>
      <c r="AH274" t="s">
        <v>175</v>
      </c>
      <c r="AI274" t="s">
        <v>175</v>
      </c>
      <c r="AJ274" t="s">
        <v>175</v>
      </c>
      <c r="AK274" s="50" t="s">
        <v>175</v>
      </c>
      <c r="AL274" t="s">
        <v>175</v>
      </c>
      <c r="AM274" t="s">
        <v>175</v>
      </c>
      <c r="AN274" t="s">
        <v>175</v>
      </c>
      <c r="AO274" t="s">
        <v>175</v>
      </c>
      <c r="AP274" t="s">
        <v>175</v>
      </c>
      <c r="AQ274" t="s">
        <v>175</v>
      </c>
      <c r="AR274" t="s">
        <v>175</v>
      </c>
      <c r="AS274" t="s">
        <v>175</v>
      </c>
      <c r="AT274" t="s">
        <v>175</v>
      </c>
      <c r="AU274" t="s">
        <v>175</v>
      </c>
      <c r="AV274" t="s">
        <v>175</v>
      </c>
      <c r="AW274" t="s">
        <v>175</v>
      </c>
      <c r="AX274" t="s">
        <v>175</v>
      </c>
      <c r="AY274" t="s">
        <v>175</v>
      </c>
      <c r="AZ274" t="s">
        <v>175</v>
      </c>
      <c r="BA274" s="50" t="s">
        <v>175</v>
      </c>
      <c r="BB274" t="s">
        <v>175</v>
      </c>
      <c r="BC274" t="s">
        <v>175</v>
      </c>
      <c r="BD274" t="s">
        <v>175</v>
      </c>
      <c r="BE274" t="s">
        <v>175</v>
      </c>
      <c r="BF274" t="s">
        <v>175</v>
      </c>
      <c r="BG274" t="s">
        <v>175</v>
      </c>
      <c r="BH274" t="s">
        <v>175</v>
      </c>
      <c r="BI274" t="s">
        <v>175</v>
      </c>
      <c r="BJ274" t="s">
        <v>175</v>
      </c>
      <c r="BK274" t="s">
        <v>175</v>
      </c>
      <c r="BL274" t="s">
        <v>175</v>
      </c>
      <c r="BM274" t="s">
        <v>175</v>
      </c>
      <c r="BN274" t="s">
        <v>175</v>
      </c>
      <c r="BO274" t="s">
        <v>175</v>
      </c>
      <c r="BP274" t="s">
        <v>175</v>
      </c>
      <c r="BQ274" s="50" t="str">
        <f>CONCATENATE(C274&amp;" "&amp;BR274&amp;"n ",E274,F274,G274,H274,I274,J274,K274,L274,M274,N274,O274,P274,Q274,R274)</f>
        <v>Dim Kwin down 7n 010-1-2-3-4 7n 010-1-2-3-4xxxxxxx</v>
      </c>
      <c r="BR274">
        <f t="shared" si="3869"/>
        <v>7</v>
      </c>
      <c r="BS274" t="str">
        <f t="shared" si="3870"/>
        <v>Dim7</v>
      </c>
    </row>
    <row r="275" spans="1:71">
      <c r="A275" t="s">
        <v>211</v>
      </c>
      <c r="B275" t="s">
        <v>200</v>
      </c>
      <c r="C275" s="13" t="s">
        <v>507</v>
      </c>
      <c r="E275">
        <v>0</v>
      </c>
      <c r="F275">
        <v>2</v>
      </c>
      <c r="G275">
        <v>1</v>
      </c>
      <c r="H275">
        <v>0</v>
      </c>
      <c r="I275">
        <v>-1</v>
      </c>
      <c r="J275">
        <v>-2</v>
      </c>
      <c r="K275">
        <v>-3</v>
      </c>
      <c r="L275">
        <v>-4</v>
      </c>
      <c r="M275" t="s">
        <v>175</v>
      </c>
      <c r="N275" t="s">
        <v>175</v>
      </c>
      <c r="O275" t="s">
        <v>175</v>
      </c>
      <c r="P275" t="s">
        <v>175</v>
      </c>
      <c r="Q275" t="s">
        <v>175</v>
      </c>
      <c r="R275" t="s">
        <v>175</v>
      </c>
      <c r="S275" t="s">
        <v>175</v>
      </c>
      <c r="T275" t="s">
        <v>175</v>
      </c>
      <c r="U275" s="50" t="s">
        <v>175</v>
      </c>
      <c r="V275" t="s">
        <v>175</v>
      </c>
      <c r="W275" t="s">
        <v>175</v>
      </c>
      <c r="X275" t="s">
        <v>175</v>
      </c>
      <c r="Y275" t="s">
        <v>175</v>
      </c>
      <c r="Z275" t="s">
        <v>175</v>
      </c>
      <c r="AA275" t="s">
        <v>175</v>
      </c>
      <c r="AB275" t="s">
        <v>175</v>
      </c>
      <c r="AC275" t="s">
        <v>175</v>
      </c>
      <c r="AD275" t="s">
        <v>175</v>
      </c>
      <c r="AE275" t="s">
        <v>175</v>
      </c>
      <c r="AF275" t="s">
        <v>175</v>
      </c>
      <c r="AG275" t="s">
        <v>175</v>
      </c>
      <c r="AH275" t="s">
        <v>175</v>
      </c>
      <c r="AI275" t="s">
        <v>175</v>
      </c>
      <c r="AJ275" t="s">
        <v>175</v>
      </c>
      <c r="AK275" s="50" t="s">
        <v>175</v>
      </c>
      <c r="AL275" t="s">
        <v>175</v>
      </c>
      <c r="AM275" t="s">
        <v>175</v>
      </c>
      <c r="AN275" t="s">
        <v>175</v>
      </c>
      <c r="AO275" t="s">
        <v>175</v>
      </c>
      <c r="AP275" t="s">
        <v>175</v>
      </c>
      <c r="AQ275" t="s">
        <v>175</v>
      </c>
      <c r="AR275" t="s">
        <v>175</v>
      </c>
      <c r="AS275" t="s">
        <v>175</v>
      </c>
      <c r="AT275" t="s">
        <v>175</v>
      </c>
      <c r="AU275" t="s">
        <v>175</v>
      </c>
      <c r="AV275" t="s">
        <v>175</v>
      </c>
      <c r="AW275" t="s">
        <v>175</v>
      </c>
      <c r="AX275" t="s">
        <v>175</v>
      </c>
      <c r="AY275" t="s">
        <v>175</v>
      </c>
      <c r="AZ275" t="s">
        <v>175</v>
      </c>
      <c r="BA275" s="50" t="s">
        <v>175</v>
      </c>
      <c r="BB275" t="s">
        <v>175</v>
      </c>
      <c r="BC275" t="s">
        <v>175</v>
      </c>
      <c r="BD275" t="s">
        <v>175</v>
      </c>
      <c r="BE275" t="s">
        <v>175</v>
      </c>
      <c r="BF275" t="s">
        <v>175</v>
      </c>
      <c r="BG275" t="s">
        <v>175</v>
      </c>
      <c r="BH275" t="s">
        <v>175</v>
      </c>
      <c r="BI275" t="s">
        <v>175</v>
      </c>
      <c r="BJ275" t="s">
        <v>175</v>
      </c>
      <c r="BK275" t="s">
        <v>175</v>
      </c>
      <c r="BL275" t="s">
        <v>175</v>
      </c>
      <c r="BM275" t="s">
        <v>175</v>
      </c>
      <c r="BN275" t="s">
        <v>175</v>
      </c>
      <c r="BO275" t="s">
        <v>175</v>
      </c>
      <c r="BP275" t="s">
        <v>175</v>
      </c>
      <c r="BQ275" s="50" t="str">
        <f>CONCATENATE(C275&amp;" "&amp;BR275&amp;"n ",E275,F275,G275,H275,I275,J275,K275,L275,M275,N275,O275,P275,Q275,R275)</f>
        <v>Dim Kwin down 8n 0210-1-2-3-4 8n 0210-1-2-3-4xxxxxx</v>
      </c>
      <c r="BR275">
        <f t="shared" si="3869"/>
        <v>8</v>
      </c>
      <c r="BS275" t="str">
        <f t="shared" si="3870"/>
        <v>Dim8</v>
      </c>
    </row>
    <row r="276" spans="1:71">
      <c r="A276" t="s">
        <v>211</v>
      </c>
      <c r="B276" t="s">
        <v>200</v>
      </c>
      <c r="C276" s="13" t="s">
        <v>508</v>
      </c>
      <c r="E276">
        <v>0</v>
      </c>
      <c r="F276">
        <v>-1</v>
      </c>
      <c r="G276">
        <v>-2</v>
      </c>
      <c r="H276">
        <v>-3</v>
      </c>
      <c r="I276">
        <v>-4</v>
      </c>
      <c r="J276">
        <v>-5</v>
      </c>
      <c r="K276">
        <v>-3</v>
      </c>
      <c r="L276">
        <v>-4</v>
      </c>
      <c r="M276" t="s">
        <v>175</v>
      </c>
      <c r="N276" t="s">
        <v>175</v>
      </c>
      <c r="O276" t="s">
        <v>175</v>
      </c>
      <c r="P276" t="s">
        <v>175</v>
      </c>
      <c r="Q276" t="s">
        <v>175</v>
      </c>
      <c r="R276" t="s">
        <v>175</v>
      </c>
      <c r="S276" t="s">
        <v>175</v>
      </c>
      <c r="T276" t="s">
        <v>175</v>
      </c>
      <c r="U276" s="50" t="s">
        <v>175</v>
      </c>
      <c r="V276" t="s">
        <v>175</v>
      </c>
      <c r="W276" t="s">
        <v>175</v>
      </c>
      <c r="X276" t="s">
        <v>175</v>
      </c>
      <c r="Y276" t="s">
        <v>175</v>
      </c>
      <c r="Z276" t="s">
        <v>175</v>
      </c>
      <c r="AA276" t="s">
        <v>175</v>
      </c>
      <c r="AB276" t="s">
        <v>175</v>
      </c>
      <c r="AC276" t="s">
        <v>175</v>
      </c>
      <c r="AD276" t="s">
        <v>175</v>
      </c>
      <c r="AE276" t="s">
        <v>175</v>
      </c>
      <c r="AF276" t="s">
        <v>175</v>
      </c>
      <c r="AG276" t="s">
        <v>175</v>
      </c>
      <c r="AH276" t="s">
        <v>175</v>
      </c>
      <c r="AI276" t="s">
        <v>175</v>
      </c>
      <c r="AJ276" t="s">
        <v>175</v>
      </c>
      <c r="AK276" s="50" t="s">
        <v>175</v>
      </c>
      <c r="AL276" t="s">
        <v>175</v>
      </c>
      <c r="AM276" t="s">
        <v>175</v>
      </c>
      <c r="AN276" t="s">
        <v>175</v>
      </c>
      <c r="AO276" t="s">
        <v>175</v>
      </c>
      <c r="AP276" t="s">
        <v>175</v>
      </c>
      <c r="AQ276" t="s">
        <v>175</v>
      </c>
      <c r="AR276" t="s">
        <v>175</v>
      </c>
      <c r="AS276" t="s">
        <v>175</v>
      </c>
      <c r="AT276" t="s">
        <v>175</v>
      </c>
      <c r="AU276" t="s">
        <v>175</v>
      </c>
      <c r="AV276" t="s">
        <v>175</v>
      </c>
      <c r="AW276" t="s">
        <v>175</v>
      </c>
      <c r="AX276" t="s">
        <v>175</v>
      </c>
      <c r="AY276" t="s">
        <v>175</v>
      </c>
      <c r="AZ276" t="s">
        <v>175</v>
      </c>
      <c r="BA276" s="50" t="s">
        <v>175</v>
      </c>
      <c r="BB276" t="s">
        <v>175</v>
      </c>
      <c r="BC276" t="s">
        <v>175</v>
      </c>
      <c r="BD276" t="s">
        <v>175</v>
      </c>
      <c r="BE276" t="s">
        <v>175</v>
      </c>
      <c r="BF276" t="s">
        <v>175</v>
      </c>
      <c r="BG276" t="s">
        <v>175</v>
      </c>
      <c r="BH276" t="s">
        <v>175</v>
      </c>
      <c r="BI276" t="s">
        <v>175</v>
      </c>
      <c r="BJ276" t="s">
        <v>175</v>
      </c>
      <c r="BK276" t="s">
        <v>175</v>
      </c>
      <c r="BL276" t="s">
        <v>175</v>
      </c>
      <c r="BM276" t="s">
        <v>175</v>
      </c>
      <c r="BN276" t="s">
        <v>175</v>
      </c>
      <c r="BO276" t="s">
        <v>175</v>
      </c>
      <c r="BP276" t="s">
        <v>175</v>
      </c>
      <c r="BQ276" s="50" t="str">
        <f>CONCATENATE(C276&amp;" "&amp;BR276&amp;"n ",E276,F276,G276,H276,I276,J276,K276,L276,M276,N276,O276,P276,Q276,R276)</f>
        <v>Dim Kwin down 8n 0-1-2-3-4-5-3-4 8n 0-1-2-3-4-5-3-4xxxxxx</v>
      </c>
      <c r="BR276">
        <f t="shared" si="3869"/>
        <v>8</v>
      </c>
      <c r="BS276" t="str">
        <f t="shared" si="3870"/>
        <v>Dim8</v>
      </c>
    </row>
    <row r="277" spans="1:71">
      <c r="A277" t="s">
        <v>211</v>
      </c>
      <c r="B277" t="s">
        <v>200</v>
      </c>
      <c r="C277" s="13" t="s">
        <v>509</v>
      </c>
      <c r="E277">
        <v>0</v>
      </c>
      <c r="F277">
        <v>-1</v>
      </c>
      <c r="G277">
        <v>-2</v>
      </c>
      <c r="H277">
        <v>0</v>
      </c>
      <c r="I277">
        <v>-1</v>
      </c>
      <c r="J277">
        <v>-2</v>
      </c>
      <c r="K277">
        <v>0</v>
      </c>
      <c r="L277">
        <v>-4</v>
      </c>
      <c r="M277" t="s">
        <v>175</v>
      </c>
      <c r="N277" t="s">
        <v>175</v>
      </c>
      <c r="O277" t="s">
        <v>175</v>
      </c>
      <c r="P277" t="s">
        <v>175</v>
      </c>
      <c r="Q277" t="s">
        <v>175</v>
      </c>
      <c r="R277" t="s">
        <v>175</v>
      </c>
      <c r="S277" t="s">
        <v>175</v>
      </c>
      <c r="T277" t="s">
        <v>175</v>
      </c>
      <c r="U277" s="50" t="s">
        <v>175</v>
      </c>
      <c r="V277" t="s">
        <v>175</v>
      </c>
      <c r="W277" t="s">
        <v>175</v>
      </c>
      <c r="X277" t="s">
        <v>175</v>
      </c>
      <c r="Y277" t="s">
        <v>175</v>
      </c>
      <c r="Z277" t="s">
        <v>175</v>
      </c>
      <c r="AA277" t="s">
        <v>175</v>
      </c>
      <c r="AB277" t="s">
        <v>175</v>
      </c>
      <c r="AC277" t="s">
        <v>175</v>
      </c>
      <c r="AD277" t="s">
        <v>175</v>
      </c>
      <c r="AE277" t="s">
        <v>175</v>
      </c>
      <c r="AF277" t="s">
        <v>175</v>
      </c>
      <c r="AG277" t="s">
        <v>175</v>
      </c>
      <c r="AH277" t="s">
        <v>175</v>
      </c>
      <c r="AI277" t="s">
        <v>175</v>
      </c>
      <c r="AJ277" t="s">
        <v>175</v>
      </c>
      <c r="AK277" s="50" t="s">
        <v>175</v>
      </c>
      <c r="AL277" t="s">
        <v>175</v>
      </c>
      <c r="AM277" t="s">
        <v>175</v>
      </c>
      <c r="AN277" t="s">
        <v>175</v>
      </c>
      <c r="AO277" t="s">
        <v>175</v>
      </c>
      <c r="AP277" t="s">
        <v>175</v>
      </c>
      <c r="AQ277" t="s">
        <v>175</v>
      </c>
      <c r="AR277" t="s">
        <v>175</v>
      </c>
      <c r="AS277" t="s">
        <v>175</v>
      </c>
      <c r="AT277" t="s">
        <v>175</v>
      </c>
      <c r="AU277" t="s">
        <v>175</v>
      </c>
      <c r="AV277" t="s">
        <v>175</v>
      </c>
      <c r="AW277" t="s">
        <v>175</v>
      </c>
      <c r="AX277" t="s">
        <v>175</v>
      </c>
      <c r="AY277" t="s">
        <v>175</v>
      </c>
      <c r="AZ277" t="s">
        <v>175</v>
      </c>
      <c r="BA277" s="50" t="s">
        <v>175</v>
      </c>
      <c r="BB277" t="s">
        <v>175</v>
      </c>
      <c r="BC277" t="s">
        <v>175</v>
      </c>
      <c r="BD277" t="s">
        <v>175</v>
      </c>
      <c r="BE277" t="s">
        <v>175</v>
      </c>
      <c r="BF277" t="s">
        <v>175</v>
      </c>
      <c r="BG277" t="s">
        <v>175</v>
      </c>
      <c r="BH277" t="s">
        <v>175</v>
      </c>
      <c r="BI277" t="s">
        <v>175</v>
      </c>
      <c r="BJ277" t="s">
        <v>175</v>
      </c>
      <c r="BK277" t="s">
        <v>175</v>
      </c>
      <c r="BL277" t="s">
        <v>175</v>
      </c>
      <c r="BM277" t="s">
        <v>175</v>
      </c>
      <c r="BN277" t="s">
        <v>175</v>
      </c>
      <c r="BO277" t="s">
        <v>175</v>
      </c>
      <c r="BP277" t="s">
        <v>175</v>
      </c>
      <c r="BQ277" s="50" t="str">
        <f>CONCATENATE(C277&amp;" "&amp;BR277&amp;"n ",E277,F277,G277,H277,I277,J277,K277,L277,M277,N277,O277,P277,Q277,R277)</f>
        <v>Dim Kwin down 8n 0-1-20-1-20-4 8n 0-1-20-1-20-4xxxxxx</v>
      </c>
      <c r="BR277">
        <f t="shared" si="3869"/>
        <v>8</v>
      </c>
      <c r="BS277" t="str">
        <f t="shared" si="3870"/>
        <v>Dim8</v>
      </c>
    </row>
    <row r="278" spans="1:71">
      <c r="A278" t="s">
        <v>211</v>
      </c>
      <c r="B278" t="s">
        <v>200</v>
      </c>
      <c r="C278" s="13" t="s">
        <v>510</v>
      </c>
      <c r="E278">
        <v>0</v>
      </c>
      <c r="F278">
        <v>-1</v>
      </c>
      <c r="G278">
        <v>-2</v>
      </c>
      <c r="H278">
        <v>0</v>
      </c>
      <c r="I278">
        <v>-1</v>
      </c>
      <c r="J278">
        <v>-2</v>
      </c>
      <c r="K278">
        <v>-3</v>
      </c>
      <c r="L278">
        <v>-4</v>
      </c>
      <c r="M278" t="s">
        <v>175</v>
      </c>
      <c r="N278" t="s">
        <v>175</v>
      </c>
      <c r="O278" t="s">
        <v>175</v>
      </c>
      <c r="P278" t="s">
        <v>175</v>
      </c>
      <c r="Q278" t="s">
        <v>175</v>
      </c>
      <c r="R278" t="s">
        <v>175</v>
      </c>
      <c r="S278" t="s">
        <v>175</v>
      </c>
      <c r="T278" t="s">
        <v>175</v>
      </c>
      <c r="U278" s="50" t="s">
        <v>175</v>
      </c>
      <c r="V278" t="s">
        <v>175</v>
      </c>
      <c r="W278" t="s">
        <v>175</v>
      </c>
      <c r="X278" t="s">
        <v>175</v>
      </c>
      <c r="Y278" t="s">
        <v>175</v>
      </c>
      <c r="Z278" t="s">
        <v>175</v>
      </c>
      <c r="AA278" t="s">
        <v>175</v>
      </c>
      <c r="AB278" t="s">
        <v>175</v>
      </c>
      <c r="AC278" t="s">
        <v>175</v>
      </c>
      <c r="AD278" t="s">
        <v>175</v>
      </c>
      <c r="AE278" t="s">
        <v>175</v>
      </c>
      <c r="AF278" t="s">
        <v>175</v>
      </c>
      <c r="AG278" t="s">
        <v>175</v>
      </c>
      <c r="AH278" t="s">
        <v>175</v>
      </c>
      <c r="AI278" t="s">
        <v>175</v>
      </c>
      <c r="AJ278" t="s">
        <v>175</v>
      </c>
      <c r="AK278" s="50" t="s">
        <v>175</v>
      </c>
      <c r="AL278" t="s">
        <v>175</v>
      </c>
      <c r="AM278" t="s">
        <v>175</v>
      </c>
      <c r="AN278" t="s">
        <v>175</v>
      </c>
      <c r="AO278" t="s">
        <v>175</v>
      </c>
      <c r="AP278" t="s">
        <v>175</v>
      </c>
      <c r="AQ278" t="s">
        <v>175</v>
      </c>
      <c r="AR278" t="s">
        <v>175</v>
      </c>
      <c r="AS278" t="s">
        <v>175</v>
      </c>
      <c r="AT278" t="s">
        <v>175</v>
      </c>
      <c r="AU278" t="s">
        <v>175</v>
      </c>
      <c r="AV278" t="s">
        <v>175</v>
      </c>
      <c r="AW278" t="s">
        <v>175</v>
      </c>
      <c r="AX278" t="s">
        <v>175</v>
      </c>
      <c r="AY278" t="s">
        <v>175</v>
      </c>
      <c r="AZ278" t="s">
        <v>175</v>
      </c>
      <c r="BA278" s="50" t="s">
        <v>175</v>
      </c>
      <c r="BB278" t="s">
        <v>175</v>
      </c>
      <c r="BC278" t="s">
        <v>175</v>
      </c>
      <c r="BD278" t="s">
        <v>175</v>
      </c>
      <c r="BE278" t="s">
        <v>175</v>
      </c>
      <c r="BF278" t="s">
        <v>175</v>
      </c>
      <c r="BG278" t="s">
        <v>175</v>
      </c>
      <c r="BH278" t="s">
        <v>175</v>
      </c>
      <c r="BI278" t="s">
        <v>175</v>
      </c>
      <c r="BJ278" t="s">
        <v>175</v>
      </c>
      <c r="BK278" t="s">
        <v>175</v>
      </c>
      <c r="BL278" t="s">
        <v>175</v>
      </c>
      <c r="BM278" t="s">
        <v>175</v>
      </c>
      <c r="BN278" t="s">
        <v>175</v>
      </c>
      <c r="BO278" t="s">
        <v>175</v>
      </c>
      <c r="BP278" t="s">
        <v>175</v>
      </c>
      <c r="BQ278" s="50" t="str">
        <f>CONCATENATE(C278&amp;" "&amp;BR278&amp;"n ",E278,F278,G278,H278,I278,J278,K278,L278,M278,N278,O278,P278,Q278,R278)</f>
        <v>Dim Kwin down 8n 0-1-20-1-2-3-4 8n 0-1-20-1-2-3-4xxxxxx</v>
      </c>
      <c r="BR278">
        <f t="shared" si="3869"/>
        <v>8</v>
      </c>
      <c r="BS278" t="str">
        <f t="shared" si="3870"/>
        <v>Dim8</v>
      </c>
    </row>
    <row r="279" spans="1:71">
      <c r="A279" t="s">
        <v>212</v>
      </c>
      <c r="B279" t="s">
        <v>200</v>
      </c>
      <c r="C279" s="13" t="s">
        <v>511</v>
      </c>
      <c r="E279">
        <v>0</v>
      </c>
      <c r="F279">
        <v>3</v>
      </c>
      <c r="G279">
        <v>2</v>
      </c>
      <c r="H279">
        <v>1</v>
      </c>
      <c r="I279">
        <v>0</v>
      </c>
      <c r="J279">
        <v>-1</v>
      </c>
      <c r="K279">
        <v>-2</v>
      </c>
      <c r="L279">
        <v>-3</v>
      </c>
      <c r="M279">
        <v>-4</v>
      </c>
      <c r="N279" t="s">
        <v>175</v>
      </c>
      <c r="O279" t="s">
        <v>175</v>
      </c>
      <c r="P279" t="s">
        <v>175</v>
      </c>
      <c r="Q279" t="s">
        <v>175</v>
      </c>
      <c r="R279" t="s">
        <v>175</v>
      </c>
      <c r="S279" t="s">
        <v>175</v>
      </c>
      <c r="T279" t="s">
        <v>175</v>
      </c>
      <c r="U279" s="50" t="s">
        <v>175</v>
      </c>
      <c r="V279" t="s">
        <v>175</v>
      </c>
      <c r="W279" t="s">
        <v>175</v>
      </c>
      <c r="X279" t="s">
        <v>175</v>
      </c>
      <c r="Y279" t="s">
        <v>175</v>
      </c>
      <c r="Z279" t="s">
        <v>175</v>
      </c>
      <c r="AA279" t="s">
        <v>175</v>
      </c>
      <c r="AB279" t="s">
        <v>175</v>
      </c>
      <c r="AC279" t="s">
        <v>175</v>
      </c>
      <c r="AD279" t="s">
        <v>175</v>
      </c>
      <c r="AE279" t="s">
        <v>175</v>
      </c>
      <c r="AF279" t="s">
        <v>175</v>
      </c>
      <c r="AG279" t="s">
        <v>175</v>
      </c>
      <c r="AH279" t="s">
        <v>175</v>
      </c>
      <c r="AI279" t="s">
        <v>175</v>
      </c>
      <c r="AJ279" t="s">
        <v>175</v>
      </c>
      <c r="AK279" s="50" t="s">
        <v>175</v>
      </c>
      <c r="AL279" t="s">
        <v>175</v>
      </c>
      <c r="AM279" t="s">
        <v>175</v>
      </c>
      <c r="AN279" t="s">
        <v>175</v>
      </c>
      <c r="AO279" t="s">
        <v>175</v>
      </c>
      <c r="AP279" t="s">
        <v>175</v>
      </c>
      <c r="AQ279" t="s">
        <v>175</v>
      </c>
      <c r="AR279" t="s">
        <v>175</v>
      </c>
      <c r="AS279" t="s">
        <v>175</v>
      </c>
      <c r="AT279" t="s">
        <v>175</v>
      </c>
      <c r="AU279" t="s">
        <v>175</v>
      </c>
      <c r="AV279" t="s">
        <v>175</v>
      </c>
      <c r="AW279" t="s">
        <v>175</v>
      </c>
      <c r="AX279" t="s">
        <v>175</v>
      </c>
      <c r="AY279" t="s">
        <v>175</v>
      </c>
      <c r="AZ279" t="s">
        <v>175</v>
      </c>
      <c r="BA279" s="50" t="s">
        <v>175</v>
      </c>
      <c r="BB279" t="s">
        <v>175</v>
      </c>
      <c r="BC279" t="s">
        <v>175</v>
      </c>
      <c r="BD279" t="s">
        <v>175</v>
      </c>
      <c r="BE279" t="s">
        <v>175</v>
      </c>
      <c r="BF279" t="s">
        <v>175</v>
      </c>
      <c r="BG279" t="s">
        <v>175</v>
      </c>
      <c r="BH279" t="s">
        <v>175</v>
      </c>
      <c r="BI279" t="s">
        <v>175</v>
      </c>
      <c r="BJ279" t="s">
        <v>175</v>
      </c>
      <c r="BK279" t="s">
        <v>175</v>
      </c>
      <c r="BL279" t="s">
        <v>175</v>
      </c>
      <c r="BM279" t="s">
        <v>175</v>
      </c>
      <c r="BN279" t="s">
        <v>175</v>
      </c>
      <c r="BO279" t="s">
        <v>175</v>
      </c>
      <c r="BP279" t="s">
        <v>175</v>
      </c>
      <c r="BQ279" s="50" t="str">
        <f>CONCATENATE(C279&amp;" "&amp;BR279&amp;"n ",E279,F279,G279,H279,I279,J279,K279,L279,M279,N279,O279,P279,Q279,R279)</f>
        <v>Dim Kwin down 9n 03210-1-2-3-4 9n 03210-1-2-3-4xxxxx</v>
      </c>
      <c r="BR279">
        <f t="shared" si="3869"/>
        <v>9</v>
      </c>
      <c r="BS279" t="str">
        <f t="shared" si="3870"/>
        <v>Dim9</v>
      </c>
    </row>
    <row r="280" spans="1:71">
      <c r="A280" t="s">
        <v>212</v>
      </c>
      <c r="B280" t="s">
        <v>200</v>
      </c>
      <c r="C280" s="13" t="s">
        <v>512</v>
      </c>
      <c r="E280">
        <v>0</v>
      </c>
      <c r="F280">
        <v>1</v>
      </c>
      <c r="G280">
        <v>2</v>
      </c>
      <c r="H280">
        <v>1</v>
      </c>
      <c r="I280">
        <v>0</v>
      </c>
      <c r="J280">
        <v>-1</v>
      </c>
      <c r="K280">
        <v>-2</v>
      </c>
      <c r="L280">
        <v>-3</v>
      </c>
      <c r="M280">
        <v>-4</v>
      </c>
      <c r="N280" t="s">
        <v>175</v>
      </c>
      <c r="O280" t="s">
        <v>175</v>
      </c>
      <c r="P280" t="s">
        <v>175</v>
      </c>
      <c r="Q280" t="s">
        <v>175</v>
      </c>
      <c r="R280" t="s">
        <v>175</v>
      </c>
      <c r="S280" t="s">
        <v>175</v>
      </c>
      <c r="T280" t="s">
        <v>175</v>
      </c>
      <c r="U280" s="50" t="s">
        <v>175</v>
      </c>
      <c r="V280" t="s">
        <v>175</v>
      </c>
      <c r="W280" t="s">
        <v>175</v>
      </c>
      <c r="X280" t="s">
        <v>175</v>
      </c>
      <c r="Y280" t="s">
        <v>175</v>
      </c>
      <c r="Z280" t="s">
        <v>175</v>
      </c>
      <c r="AA280" t="s">
        <v>175</v>
      </c>
      <c r="AB280" t="s">
        <v>175</v>
      </c>
      <c r="AC280" t="s">
        <v>175</v>
      </c>
      <c r="AD280" t="s">
        <v>175</v>
      </c>
      <c r="AE280" t="s">
        <v>175</v>
      </c>
      <c r="AF280" t="s">
        <v>175</v>
      </c>
      <c r="AG280" t="s">
        <v>175</v>
      </c>
      <c r="AH280" t="s">
        <v>175</v>
      </c>
      <c r="AI280" t="s">
        <v>175</v>
      </c>
      <c r="AJ280" t="s">
        <v>175</v>
      </c>
      <c r="AK280" s="50" t="s">
        <v>175</v>
      </c>
      <c r="AL280" t="s">
        <v>175</v>
      </c>
      <c r="AM280" t="s">
        <v>175</v>
      </c>
      <c r="AN280" t="s">
        <v>175</v>
      </c>
      <c r="AO280" t="s">
        <v>175</v>
      </c>
      <c r="AP280" t="s">
        <v>175</v>
      </c>
      <c r="AQ280" t="s">
        <v>175</v>
      </c>
      <c r="AR280" t="s">
        <v>175</v>
      </c>
      <c r="AS280" t="s">
        <v>175</v>
      </c>
      <c r="AT280" t="s">
        <v>175</v>
      </c>
      <c r="AU280" t="s">
        <v>175</v>
      </c>
      <c r="AV280" t="s">
        <v>175</v>
      </c>
      <c r="AW280" t="s">
        <v>175</v>
      </c>
      <c r="AX280" t="s">
        <v>175</v>
      </c>
      <c r="AY280" t="s">
        <v>175</v>
      </c>
      <c r="AZ280" t="s">
        <v>175</v>
      </c>
      <c r="BA280" s="50" t="s">
        <v>175</v>
      </c>
      <c r="BB280" t="s">
        <v>175</v>
      </c>
      <c r="BC280" t="s">
        <v>175</v>
      </c>
      <c r="BD280" t="s">
        <v>175</v>
      </c>
      <c r="BE280" t="s">
        <v>175</v>
      </c>
      <c r="BF280" t="s">
        <v>175</v>
      </c>
      <c r="BG280" t="s">
        <v>175</v>
      </c>
      <c r="BH280" t="s">
        <v>175</v>
      </c>
      <c r="BI280" t="s">
        <v>175</v>
      </c>
      <c r="BJ280" t="s">
        <v>175</v>
      </c>
      <c r="BK280" t="s">
        <v>175</v>
      </c>
      <c r="BL280" t="s">
        <v>175</v>
      </c>
      <c r="BM280" t="s">
        <v>175</v>
      </c>
      <c r="BN280" t="s">
        <v>175</v>
      </c>
      <c r="BO280" t="s">
        <v>175</v>
      </c>
      <c r="BP280" t="s">
        <v>175</v>
      </c>
      <c r="BQ280" s="50" t="str">
        <f>CONCATENATE(C280&amp;" "&amp;BR280&amp;"n ",E280,F280,G280,H280,I280,J280,K280,L280,M280,N280,O280,P280,Q280,R280)</f>
        <v>Dim Kwin down 9n 01210-1-2-3-4 9n 01210-1-2-3-4xxxxx</v>
      </c>
      <c r="BR280">
        <f t="shared" si="3869"/>
        <v>9</v>
      </c>
      <c r="BS280" t="str">
        <f t="shared" si="3870"/>
        <v>Dim9</v>
      </c>
    </row>
    <row r="281" spans="1:71">
      <c r="A281" t="s">
        <v>212</v>
      </c>
      <c r="B281" t="s">
        <v>200</v>
      </c>
      <c r="C281" s="13" t="s">
        <v>513</v>
      </c>
      <c r="E281">
        <v>0</v>
      </c>
      <c r="F281">
        <v>1</v>
      </c>
      <c r="G281">
        <v>0</v>
      </c>
      <c r="H281">
        <v>-1</v>
      </c>
      <c r="I281">
        <v>-2</v>
      </c>
      <c r="J281">
        <v>-1</v>
      </c>
      <c r="K281">
        <v>-2</v>
      </c>
      <c r="L281">
        <v>-3</v>
      </c>
      <c r="M281">
        <v>-4</v>
      </c>
      <c r="N281" t="s">
        <v>175</v>
      </c>
      <c r="O281" t="s">
        <v>175</v>
      </c>
      <c r="P281" t="s">
        <v>175</v>
      </c>
      <c r="Q281" t="s">
        <v>175</v>
      </c>
      <c r="R281" t="s">
        <v>175</v>
      </c>
      <c r="S281" t="s">
        <v>175</v>
      </c>
      <c r="T281" t="s">
        <v>175</v>
      </c>
      <c r="U281" s="50" t="s">
        <v>175</v>
      </c>
      <c r="V281" t="s">
        <v>175</v>
      </c>
      <c r="W281" t="s">
        <v>175</v>
      </c>
      <c r="X281" t="s">
        <v>175</v>
      </c>
      <c r="Y281" t="s">
        <v>175</v>
      </c>
      <c r="Z281" t="s">
        <v>175</v>
      </c>
      <c r="AA281" t="s">
        <v>175</v>
      </c>
      <c r="AB281" t="s">
        <v>175</v>
      </c>
      <c r="AC281" t="s">
        <v>175</v>
      </c>
      <c r="AD281" t="s">
        <v>175</v>
      </c>
      <c r="AE281" t="s">
        <v>175</v>
      </c>
      <c r="AF281" t="s">
        <v>175</v>
      </c>
      <c r="AG281" t="s">
        <v>175</v>
      </c>
      <c r="AH281" t="s">
        <v>175</v>
      </c>
      <c r="AI281" t="s">
        <v>175</v>
      </c>
      <c r="AJ281" t="s">
        <v>175</v>
      </c>
      <c r="AK281" s="50" t="s">
        <v>175</v>
      </c>
      <c r="AL281" t="s">
        <v>175</v>
      </c>
      <c r="AM281" t="s">
        <v>175</v>
      </c>
      <c r="AN281" t="s">
        <v>175</v>
      </c>
      <c r="AO281" t="s">
        <v>175</v>
      </c>
      <c r="AP281" t="s">
        <v>175</v>
      </c>
      <c r="AQ281" t="s">
        <v>175</v>
      </c>
      <c r="AR281" t="s">
        <v>175</v>
      </c>
      <c r="AS281" t="s">
        <v>175</v>
      </c>
      <c r="AT281" t="s">
        <v>175</v>
      </c>
      <c r="AU281" t="s">
        <v>175</v>
      </c>
      <c r="AV281" t="s">
        <v>175</v>
      </c>
      <c r="AW281" t="s">
        <v>175</v>
      </c>
      <c r="AX281" t="s">
        <v>175</v>
      </c>
      <c r="AY281" t="s">
        <v>175</v>
      </c>
      <c r="AZ281" t="s">
        <v>175</v>
      </c>
      <c r="BA281" s="50" t="s">
        <v>175</v>
      </c>
      <c r="BB281" t="s">
        <v>175</v>
      </c>
      <c r="BC281" t="s">
        <v>175</v>
      </c>
      <c r="BD281" t="s">
        <v>175</v>
      </c>
      <c r="BE281" t="s">
        <v>175</v>
      </c>
      <c r="BF281" t="s">
        <v>175</v>
      </c>
      <c r="BG281" t="s">
        <v>175</v>
      </c>
      <c r="BH281" t="s">
        <v>175</v>
      </c>
      <c r="BI281" t="s">
        <v>175</v>
      </c>
      <c r="BJ281" t="s">
        <v>175</v>
      </c>
      <c r="BK281" t="s">
        <v>175</v>
      </c>
      <c r="BL281" t="s">
        <v>175</v>
      </c>
      <c r="BM281" t="s">
        <v>175</v>
      </c>
      <c r="BN281" t="s">
        <v>175</v>
      </c>
      <c r="BO281" t="s">
        <v>175</v>
      </c>
      <c r="BP281" t="s">
        <v>175</v>
      </c>
      <c r="BQ281" s="50" t="str">
        <f>CONCATENATE(C281&amp;" "&amp;BR281&amp;"n ",E281,F281,G281,H281,I281,J281,K281,L281,M281,N281,O281,P281,Q281,R281)</f>
        <v>Dim Kwin down 9n 010-1-2-1-2-3-4 9n 010-1-2-1-2-3-4xxxxx</v>
      </c>
      <c r="BR281">
        <f t="shared" si="3869"/>
        <v>9</v>
      </c>
      <c r="BS281" t="str">
        <f t="shared" si="3870"/>
        <v>Dim9</v>
      </c>
    </row>
    <row r="282" spans="1:71">
      <c r="A282" t="s">
        <v>212</v>
      </c>
      <c r="B282" t="s">
        <v>200</v>
      </c>
      <c r="C282" s="13" t="s">
        <v>514</v>
      </c>
      <c r="E282">
        <v>0</v>
      </c>
      <c r="F282">
        <v>-1</v>
      </c>
      <c r="G282">
        <v>-2</v>
      </c>
      <c r="H282">
        <v>-3</v>
      </c>
      <c r="I282">
        <v>-4</v>
      </c>
      <c r="J282">
        <v>-3</v>
      </c>
      <c r="K282">
        <v>-4</v>
      </c>
      <c r="L282">
        <v>-5</v>
      </c>
      <c r="M282">
        <v>-4</v>
      </c>
      <c r="N282" t="s">
        <v>175</v>
      </c>
      <c r="O282" t="s">
        <v>175</v>
      </c>
      <c r="P282" t="s">
        <v>175</v>
      </c>
      <c r="Q282" t="s">
        <v>175</v>
      </c>
      <c r="R282" t="s">
        <v>175</v>
      </c>
      <c r="S282" t="s">
        <v>175</v>
      </c>
      <c r="T282" t="s">
        <v>175</v>
      </c>
      <c r="U282" s="50" t="s">
        <v>175</v>
      </c>
      <c r="V282" t="s">
        <v>175</v>
      </c>
      <c r="W282" t="s">
        <v>175</v>
      </c>
      <c r="X282" t="s">
        <v>175</v>
      </c>
      <c r="Y282" t="s">
        <v>175</v>
      </c>
      <c r="Z282" t="s">
        <v>175</v>
      </c>
      <c r="AA282" t="s">
        <v>175</v>
      </c>
      <c r="AB282" t="s">
        <v>175</v>
      </c>
      <c r="AC282" t="s">
        <v>175</v>
      </c>
      <c r="AD282" t="s">
        <v>175</v>
      </c>
      <c r="AE282" t="s">
        <v>175</v>
      </c>
      <c r="AF282" t="s">
        <v>175</v>
      </c>
      <c r="AG282" t="s">
        <v>175</v>
      </c>
      <c r="AH282" t="s">
        <v>175</v>
      </c>
      <c r="AI282" t="s">
        <v>175</v>
      </c>
      <c r="AJ282" t="s">
        <v>175</v>
      </c>
      <c r="AK282" s="50" t="s">
        <v>175</v>
      </c>
      <c r="AL282" t="s">
        <v>175</v>
      </c>
      <c r="AM282" t="s">
        <v>175</v>
      </c>
      <c r="AN282" t="s">
        <v>175</v>
      </c>
      <c r="AO282" t="s">
        <v>175</v>
      </c>
      <c r="AP282" t="s">
        <v>175</v>
      </c>
      <c r="AQ282" t="s">
        <v>175</v>
      </c>
      <c r="AR282" t="s">
        <v>175</v>
      </c>
      <c r="AS282" t="s">
        <v>175</v>
      </c>
      <c r="AT282" t="s">
        <v>175</v>
      </c>
      <c r="AU282" t="s">
        <v>175</v>
      </c>
      <c r="AV282" t="s">
        <v>175</v>
      </c>
      <c r="AW282" t="s">
        <v>175</v>
      </c>
      <c r="AX282" t="s">
        <v>175</v>
      </c>
      <c r="AY282" t="s">
        <v>175</v>
      </c>
      <c r="AZ282" t="s">
        <v>175</v>
      </c>
      <c r="BA282" s="50" t="s">
        <v>175</v>
      </c>
      <c r="BB282" t="s">
        <v>175</v>
      </c>
      <c r="BC282" t="s">
        <v>175</v>
      </c>
      <c r="BD282" t="s">
        <v>175</v>
      </c>
      <c r="BE282" t="s">
        <v>175</v>
      </c>
      <c r="BF282" t="s">
        <v>175</v>
      </c>
      <c r="BG282" t="s">
        <v>175</v>
      </c>
      <c r="BH282" t="s">
        <v>175</v>
      </c>
      <c r="BI282" t="s">
        <v>175</v>
      </c>
      <c r="BJ282" t="s">
        <v>175</v>
      </c>
      <c r="BK282" t="s">
        <v>175</v>
      </c>
      <c r="BL282" t="s">
        <v>175</v>
      </c>
      <c r="BM282" t="s">
        <v>175</v>
      </c>
      <c r="BN282" t="s">
        <v>175</v>
      </c>
      <c r="BO282" t="s">
        <v>175</v>
      </c>
      <c r="BP282" t="s">
        <v>175</v>
      </c>
      <c r="BQ282" s="50" t="str">
        <f>CONCATENATE(C282&amp;" "&amp;BR282&amp;"n ",E282,F282,G282,H282,I282,J282,K282,L282,M282,N282,O282,P282,Q282,R282)</f>
        <v>Dim Kwin down 9n 0-1-2-3-4-3-4-5-4 9n 0-1-2-3-4-3-4-5-4xxxxx</v>
      </c>
      <c r="BR282">
        <f t="shared" si="3869"/>
        <v>9</v>
      </c>
      <c r="BS282" t="str">
        <f t="shared" si="3870"/>
        <v>Dim9</v>
      </c>
    </row>
    <row r="283" spans="1:71">
      <c r="A283" t="s">
        <v>212</v>
      </c>
      <c r="B283" t="s">
        <v>200</v>
      </c>
      <c r="C283" s="13" t="s">
        <v>515</v>
      </c>
      <c r="E283">
        <v>0</v>
      </c>
      <c r="F283">
        <v>-1</v>
      </c>
      <c r="G283">
        <v>-2</v>
      </c>
      <c r="H283">
        <v>-3</v>
      </c>
      <c r="I283">
        <v>0</v>
      </c>
      <c r="J283">
        <v>-1</v>
      </c>
      <c r="K283">
        <v>-2</v>
      </c>
      <c r="L283">
        <v>-3</v>
      </c>
      <c r="M283">
        <v>-4</v>
      </c>
      <c r="N283" t="s">
        <v>175</v>
      </c>
      <c r="O283" t="s">
        <v>175</v>
      </c>
      <c r="P283" t="s">
        <v>175</v>
      </c>
      <c r="Q283" t="s">
        <v>175</v>
      </c>
      <c r="R283" t="s">
        <v>175</v>
      </c>
      <c r="S283" t="s">
        <v>175</v>
      </c>
      <c r="T283" t="s">
        <v>175</v>
      </c>
      <c r="U283" s="50" t="s">
        <v>175</v>
      </c>
      <c r="V283" t="s">
        <v>175</v>
      </c>
      <c r="W283" t="s">
        <v>175</v>
      </c>
      <c r="X283" t="s">
        <v>175</v>
      </c>
      <c r="Y283" t="s">
        <v>175</v>
      </c>
      <c r="Z283" t="s">
        <v>175</v>
      </c>
      <c r="AA283" t="s">
        <v>175</v>
      </c>
      <c r="AB283" t="s">
        <v>175</v>
      </c>
      <c r="AC283" t="s">
        <v>175</v>
      </c>
      <c r="AD283" t="s">
        <v>175</v>
      </c>
      <c r="AE283" t="s">
        <v>175</v>
      </c>
      <c r="AF283" t="s">
        <v>175</v>
      </c>
      <c r="AG283" t="s">
        <v>175</v>
      </c>
      <c r="AH283" t="s">
        <v>175</v>
      </c>
      <c r="AI283" t="s">
        <v>175</v>
      </c>
      <c r="AJ283" t="s">
        <v>175</v>
      </c>
      <c r="AK283" s="50" t="s">
        <v>175</v>
      </c>
      <c r="AL283" t="s">
        <v>175</v>
      </c>
      <c r="AM283" t="s">
        <v>175</v>
      </c>
      <c r="AN283" t="s">
        <v>175</v>
      </c>
      <c r="AO283" t="s">
        <v>175</v>
      </c>
      <c r="AP283" t="s">
        <v>175</v>
      </c>
      <c r="AQ283" t="s">
        <v>175</v>
      </c>
      <c r="AR283" t="s">
        <v>175</v>
      </c>
      <c r="AS283" t="s">
        <v>175</v>
      </c>
      <c r="AT283" t="s">
        <v>175</v>
      </c>
      <c r="AU283" t="s">
        <v>175</v>
      </c>
      <c r="AV283" t="s">
        <v>175</v>
      </c>
      <c r="AW283" t="s">
        <v>175</v>
      </c>
      <c r="AX283" t="s">
        <v>175</v>
      </c>
      <c r="AY283" t="s">
        <v>175</v>
      </c>
      <c r="AZ283" t="s">
        <v>175</v>
      </c>
      <c r="BA283" s="50" t="s">
        <v>175</v>
      </c>
      <c r="BB283" t="s">
        <v>175</v>
      </c>
      <c r="BC283" t="s">
        <v>175</v>
      </c>
      <c r="BD283" t="s">
        <v>175</v>
      </c>
      <c r="BE283" t="s">
        <v>175</v>
      </c>
      <c r="BF283" t="s">
        <v>175</v>
      </c>
      <c r="BG283" t="s">
        <v>175</v>
      </c>
      <c r="BH283" t="s">
        <v>175</v>
      </c>
      <c r="BI283" t="s">
        <v>175</v>
      </c>
      <c r="BJ283" t="s">
        <v>175</v>
      </c>
      <c r="BK283" t="s">
        <v>175</v>
      </c>
      <c r="BL283" t="s">
        <v>175</v>
      </c>
      <c r="BM283" t="s">
        <v>175</v>
      </c>
      <c r="BN283" t="s">
        <v>175</v>
      </c>
      <c r="BO283" t="s">
        <v>175</v>
      </c>
      <c r="BP283" t="s">
        <v>175</v>
      </c>
      <c r="BQ283" s="50" t="str">
        <f>CONCATENATE(C283&amp;" "&amp;BR283&amp;"n ",E283,F283,G283,H283,I283,J283,K283,L283,M283,N283,O283,P283,Q283,R283)</f>
        <v>Dim Kwin down 9n 0-1-2-30-1-2-3-4 9n 0-1-2-30-1-2-3-4xxxxx</v>
      </c>
      <c r="BR283">
        <f t="shared" si="3869"/>
        <v>9</v>
      </c>
      <c r="BS283" t="str">
        <f t="shared" si="3870"/>
        <v>Dim9</v>
      </c>
    </row>
    <row r="284" spans="1:71">
      <c r="A284" t="s">
        <v>212</v>
      </c>
      <c r="B284" t="s">
        <v>200</v>
      </c>
      <c r="C284" s="13" t="s">
        <v>516</v>
      </c>
      <c r="E284">
        <v>0</v>
      </c>
      <c r="F284">
        <v>-1</v>
      </c>
      <c r="G284">
        <v>-2</v>
      </c>
      <c r="H284">
        <v>-3</v>
      </c>
      <c r="I284">
        <v>-2</v>
      </c>
      <c r="J284">
        <v>-3</v>
      </c>
      <c r="K284">
        <v>-4</v>
      </c>
      <c r="L284">
        <v>-5</v>
      </c>
      <c r="M284">
        <v>-4</v>
      </c>
      <c r="N284" t="s">
        <v>175</v>
      </c>
      <c r="O284" t="s">
        <v>175</v>
      </c>
      <c r="P284" t="s">
        <v>175</v>
      </c>
      <c r="Q284" t="s">
        <v>175</v>
      </c>
      <c r="R284" t="s">
        <v>175</v>
      </c>
      <c r="S284" t="s">
        <v>175</v>
      </c>
      <c r="T284" t="s">
        <v>175</v>
      </c>
      <c r="U284" s="50" t="s">
        <v>175</v>
      </c>
      <c r="V284" t="s">
        <v>175</v>
      </c>
      <c r="W284" t="s">
        <v>175</v>
      </c>
      <c r="X284" t="s">
        <v>175</v>
      </c>
      <c r="Y284" t="s">
        <v>175</v>
      </c>
      <c r="Z284" t="s">
        <v>175</v>
      </c>
      <c r="AA284" t="s">
        <v>175</v>
      </c>
      <c r="AB284" t="s">
        <v>175</v>
      </c>
      <c r="AC284" t="s">
        <v>175</v>
      </c>
      <c r="AD284" t="s">
        <v>175</v>
      </c>
      <c r="AE284" t="s">
        <v>175</v>
      </c>
      <c r="AF284" t="s">
        <v>175</v>
      </c>
      <c r="AG284" t="s">
        <v>175</v>
      </c>
      <c r="AH284" t="s">
        <v>175</v>
      </c>
      <c r="AI284" t="s">
        <v>175</v>
      </c>
      <c r="AJ284" t="s">
        <v>175</v>
      </c>
      <c r="AK284" s="50" t="s">
        <v>175</v>
      </c>
      <c r="AL284" t="s">
        <v>175</v>
      </c>
      <c r="AM284" t="s">
        <v>175</v>
      </c>
      <c r="AN284" t="s">
        <v>175</v>
      </c>
      <c r="AO284" t="s">
        <v>175</v>
      </c>
      <c r="AP284" t="s">
        <v>175</v>
      </c>
      <c r="AQ284" t="s">
        <v>175</v>
      </c>
      <c r="AR284" t="s">
        <v>175</v>
      </c>
      <c r="AS284" t="s">
        <v>175</v>
      </c>
      <c r="AT284" t="s">
        <v>175</v>
      </c>
      <c r="AU284" t="s">
        <v>175</v>
      </c>
      <c r="AV284" t="s">
        <v>175</v>
      </c>
      <c r="AW284" t="s">
        <v>175</v>
      </c>
      <c r="AX284" t="s">
        <v>175</v>
      </c>
      <c r="AY284" t="s">
        <v>175</v>
      </c>
      <c r="AZ284" t="s">
        <v>175</v>
      </c>
      <c r="BA284" s="50" t="s">
        <v>175</v>
      </c>
      <c r="BB284" t="s">
        <v>175</v>
      </c>
      <c r="BC284" t="s">
        <v>175</v>
      </c>
      <c r="BD284" t="s">
        <v>175</v>
      </c>
      <c r="BE284" t="s">
        <v>175</v>
      </c>
      <c r="BF284" t="s">
        <v>175</v>
      </c>
      <c r="BG284" t="s">
        <v>175</v>
      </c>
      <c r="BH284" t="s">
        <v>175</v>
      </c>
      <c r="BI284" t="s">
        <v>175</v>
      </c>
      <c r="BJ284" t="s">
        <v>175</v>
      </c>
      <c r="BK284" t="s">
        <v>175</v>
      </c>
      <c r="BL284" t="s">
        <v>175</v>
      </c>
      <c r="BM284" t="s">
        <v>175</v>
      </c>
      <c r="BN284" t="s">
        <v>175</v>
      </c>
      <c r="BO284" t="s">
        <v>175</v>
      </c>
      <c r="BP284" t="s">
        <v>175</v>
      </c>
      <c r="BQ284" s="50" t="str">
        <f>CONCATENATE(C284&amp;" "&amp;BR284&amp;"n ",E284,F284,G284,H284,I284,J284,K284,L284,M284,N284,O284,P284,Q284,R284)</f>
        <v>Dim Kwin down 9n 0-1-2-3-2-3-4-5-4 9n 0-1-2-3-2-3-4-5-4xxxxx</v>
      </c>
      <c r="BR284">
        <f t="shared" si="3869"/>
        <v>9</v>
      </c>
      <c r="BS284" t="str">
        <f t="shared" si="3870"/>
        <v>Dim9</v>
      </c>
    </row>
    <row r="285" spans="1:71">
      <c r="A285" t="s">
        <v>212</v>
      </c>
      <c r="B285" t="s">
        <v>200</v>
      </c>
      <c r="C285" s="13" t="s">
        <v>517</v>
      </c>
      <c r="E285">
        <v>0</v>
      </c>
      <c r="F285">
        <v>-1</v>
      </c>
      <c r="G285">
        <v>-2</v>
      </c>
      <c r="H285">
        <v>-3</v>
      </c>
      <c r="I285">
        <v>-5</v>
      </c>
      <c r="J285">
        <v>-3</v>
      </c>
      <c r="K285">
        <v>-2</v>
      </c>
      <c r="L285">
        <v>-3</v>
      </c>
      <c r="M285">
        <v>-4</v>
      </c>
      <c r="N285" t="s">
        <v>175</v>
      </c>
      <c r="O285" t="s">
        <v>175</v>
      </c>
      <c r="P285" t="s">
        <v>175</v>
      </c>
      <c r="Q285" t="s">
        <v>175</v>
      </c>
      <c r="R285" t="s">
        <v>175</v>
      </c>
      <c r="S285" t="s">
        <v>175</v>
      </c>
      <c r="T285" t="s">
        <v>175</v>
      </c>
      <c r="U285" s="50" t="s">
        <v>175</v>
      </c>
      <c r="V285" t="s">
        <v>175</v>
      </c>
      <c r="W285" t="s">
        <v>175</v>
      </c>
      <c r="X285" t="s">
        <v>175</v>
      </c>
      <c r="Y285" t="s">
        <v>175</v>
      </c>
      <c r="Z285" t="s">
        <v>175</v>
      </c>
      <c r="AA285" t="s">
        <v>175</v>
      </c>
      <c r="AB285" t="s">
        <v>175</v>
      </c>
      <c r="AC285" t="s">
        <v>175</v>
      </c>
      <c r="AD285" t="s">
        <v>175</v>
      </c>
      <c r="AE285" t="s">
        <v>175</v>
      </c>
      <c r="AF285" t="s">
        <v>175</v>
      </c>
      <c r="AG285" t="s">
        <v>175</v>
      </c>
      <c r="AH285" t="s">
        <v>175</v>
      </c>
      <c r="AI285" t="s">
        <v>175</v>
      </c>
      <c r="AJ285" t="s">
        <v>175</v>
      </c>
      <c r="AK285" s="50" t="s">
        <v>175</v>
      </c>
      <c r="AL285" t="s">
        <v>175</v>
      </c>
      <c r="AM285" t="s">
        <v>175</v>
      </c>
      <c r="AN285" t="s">
        <v>175</v>
      </c>
      <c r="AO285" t="s">
        <v>175</v>
      </c>
      <c r="AP285" t="s">
        <v>175</v>
      </c>
      <c r="AQ285" t="s">
        <v>175</v>
      </c>
      <c r="AR285" t="s">
        <v>175</v>
      </c>
      <c r="AS285" t="s">
        <v>175</v>
      </c>
      <c r="AT285" t="s">
        <v>175</v>
      </c>
      <c r="AU285" t="s">
        <v>175</v>
      </c>
      <c r="AV285" t="s">
        <v>175</v>
      </c>
      <c r="AW285" t="s">
        <v>175</v>
      </c>
      <c r="AX285" t="s">
        <v>175</v>
      </c>
      <c r="AY285" t="s">
        <v>175</v>
      </c>
      <c r="AZ285" t="s">
        <v>175</v>
      </c>
      <c r="BA285" s="50" t="s">
        <v>175</v>
      </c>
      <c r="BB285" t="s">
        <v>175</v>
      </c>
      <c r="BC285" t="s">
        <v>175</v>
      </c>
      <c r="BD285" t="s">
        <v>175</v>
      </c>
      <c r="BE285" t="s">
        <v>175</v>
      </c>
      <c r="BF285" t="s">
        <v>175</v>
      </c>
      <c r="BG285" t="s">
        <v>175</v>
      </c>
      <c r="BH285" t="s">
        <v>175</v>
      </c>
      <c r="BI285" t="s">
        <v>175</v>
      </c>
      <c r="BJ285" t="s">
        <v>175</v>
      </c>
      <c r="BK285" t="s">
        <v>175</v>
      </c>
      <c r="BL285" t="s">
        <v>175</v>
      </c>
      <c r="BM285" t="s">
        <v>175</v>
      </c>
      <c r="BN285" t="s">
        <v>175</v>
      </c>
      <c r="BO285" t="s">
        <v>175</v>
      </c>
      <c r="BP285" t="s">
        <v>175</v>
      </c>
      <c r="BQ285" s="50" t="str">
        <f>CONCATENATE(C285&amp;" "&amp;BR285&amp;"n ",E285,F285,G285,H285,I285,J285,K285,L285,M285,N285,O285,P285,Q285,R285)</f>
        <v>Dim Kwin down 9n 0-1-2-3-5-3-2-3-4 9n 0-1-2-3-5-3-2-3-4xxxxx</v>
      </c>
      <c r="BR285">
        <f t="shared" si="3869"/>
        <v>9</v>
      </c>
      <c r="BS285" t="str">
        <f t="shared" si="3870"/>
        <v>Dim9</v>
      </c>
    </row>
    <row r="286" spans="1:71">
      <c r="A286" t="s">
        <v>212</v>
      </c>
      <c r="B286" t="s">
        <v>200</v>
      </c>
      <c r="C286" s="13" t="s">
        <v>518</v>
      </c>
      <c r="E286">
        <v>0</v>
      </c>
      <c r="F286">
        <v>-1</v>
      </c>
      <c r="G286">
        <v>-2</v>
      </c>
      <c r="H286">
        <v>-3</v>
      </c>
      <c r="I286">
        <v>-2</v>
      </c>
      <c r="J286">
        <v>-1</v>
      </c>
      <c r="K286">
        <v>-2</v>
      </c>
      <c r="L286">
        <v>-3</v>
      </c>
      <c r="M286">
        <v>-4</v>
      </c>
      <c r="N286" t="s">
        <v>175</v>
      </c>
      <c r="O286" t="s">
        <v>175</v>
      </c>
      <c r="P286" t="s">
        <v>175</v>
      </c>
      <c r="Q286" t="s">
        <v>175</v>
      </c>
      <c r="R286" t="s">
        <v>175</v>
      </c>
      <c r="S286" t="s">
        <v>175</v>
      </c>
      <c r="T286" t="s">
        <v>175</v>
      </c>
      <c r="U286" s="50" t="s">
        <v>175</v>
      </c>
      <c r="V286" t="s">
        <v>175</v>
      </c>
      <c r="W286" t="s">
        <v>175</v>
      </c>
      <c r="X286" t="s">
        <v>175</v>
      </c>
      <c r="Y286" t="s">
        <v>175</v>
      </c>
      <c r="Z286" t="s">
        <v>175</v>
      </c>
      <c r="AA286" t="s">
        <v>175</v>
      </c>
      <c r="AB286" t="s">
        <v>175</v>
      </c>
      <c r="AC286" t="s">
        <v>175</v>
      </c>
      <c r="AD286" t="s">
        <v>175</v>
      </c>
      <c r="AE286" t="s">
        <v>175</v>
      </c>
      <c r="AF286" t="s">
        <v>175</v>
      </c>
      <c r="AG286" t="s">
        <v>175</v>
      </c>
      <c r="AH286" t="s">
        <v>175</v>
      </c>
      <c r="AI286" t="s">
        <v>175</v>
      </c>
      <c r="AJ286" t="s">
        <v>175</v>
      </c>
      <c r="AK286" s="50" t="s">
        <v>175</v>
      </c>
      <c r="AL286" t="s">
        <v>175</v>
      </c>
      <c r="AM286" t="s">
        <v>175</v>
      </c>
      <c r="AN286" t="s">
        <v>175</v>
      </c>
      <c r="AO286" t="s">
        <v>175</v>
      </c>
      <c r="AP286" t="s">
        <v>175</v>
      </c>
      <c r="AQ286" t="s">
        <v>175</v>
      </c>
      <c r="AR286" t="s">
        <v>175</v>
      </c>
      <c r="AS286" t="s">
        <v>175</v>
      </c>
      <c r="AT286" t="s">
        <v>175</v>
      </c>
      <c r="AU286" t="s">
        <v>175</v>
      </c>
      <c r="AV286" t="s">
        <v>175</v>
      </c>
      <c r="AW286" t="s">
        <v>175</v>
      </c>
      <c r="AX286" t="s">
        <v>175</v>
      </c>
      <c r="AY286" t="s">
        <v>175</v>
      </c>
      <c r="AZ286" t="s">
        <v>175</v>
      </c>
      <c r="BA286" s="50" t="s">
        <v>175</v>
      </c>
      <c r="BB286" t="s">
        <v>175</v>
      </c>
      <c r="BC286" t="s">
        <v>175</v>
      </c>
      <c r="BD286" t="s">
        <v>175</v>
      </c>
      <c r="BE286" t="s">
        <v>175</v>
      </c>
      <c r="BF286" t="s">
        <v>175</v>
      </c>
      <c r="BG286" t="s">
        <v>175</v>
      </c>
      <c r="BH286" t="s">
        <v>175</v>
      </c>
      <c r="BI286" t="s">
        <v>175</v>
      </c>
      <c r="BJ286" t="s">
        <v>175</v>
      </c>
      <c r="BK286" t="s">
        <v>175</v>
      </c>
      <c r="BL286" t="s">
        <v>175</v>
      </c>
      <c r="BM286" t="s">
        <v>175</v>
      </c>
      <c r="BN286" t="s">
        <v>175</v>
      </c>
      <c r="BO286" t="s">
        <v>175</v>
      </c>
      <c r="BP286" t="s">
        <v>175</v>
      </c>
      <c r="BQ286" s="50" t="str">
        <f>CONCATENATE(C286&amp;" "&amp;BR286&amp;"n ",E286,F286,G286,H286,I286,J286,K286,L286,M286,N286,O286,P286,Q286,R286)</f>
        <v>Dim Kwin down 9n 0-1-2-3-2-1-2-3-4 9n 0-1-2-3-2-1-2-3-4xxxxx</v>
      </c>
      <c r="BR286">
        <f t="shared" si="3869"/>
        <v>9</v>
      </c>
      <c r="BS286" t="str">
        <f t="shared" si="3870"/>
        <v>Dim9</v>
      </c>
    </row>
    <row r="287" spans="1:71">
      <c r="A287" t="s">
        <v>212</v>
      </c>
      <c r="B287" t="s">
        <v>200</v>
      </c>
      <c r="C287" s="13" t="s">
        <v>519</v>
      </c>
      <c r="E287">
        <v>0</v>
      </c>
      <c r="F287">
        <v>-1</v>
      </c>
      <c r="G287">
        <v>0</v>
      </c>
      <c r="H287">
        <v>1</v>
      </c>
      <c r="I287">
        <v>0</v>
      </c>
      <c r="J287">
        <v>-1</v>
      </c>
      <c r="K287">
        <v>-2</v>
      </c>
      <c r="L287">
        <v>-3</v>
      </c>
      <c r="M287">
        <v>-4</v>
      </c>
      <c r="N287" t="s">
        <v>175</v>
      </c>
      <c r="O287" t="s">
        <v>175</v>
      </c>
      <c r="P287" t="s">
        <v>175</v>
      </c>
      <c r="Q287" t="s">
        <v>175</v>
      </c>
      <c r="R287" t="s">
        <v>175</v>
      </c>
      <c r="S287" t="s">
        <v>175</v>
      </c>
      <c r="T287" t="s">
        <v>175</v>
      </c>
      <c r="U287" s="50" t="s">
        <v>175</v>
      </c>
      <c r="V287" t="s">
        <v>175</v>
      </c>
      <c r="W287" t="s">
        <v>175</v>
      </c>
      <c r="X287" t="s">
        <v>175</v>
      </c>
      <c r="Y287" t="s">
        <v>175</v>
      </c>
      <c r="Z287" t="s">
        <v>175</v>
      </c>
      <c r="AA287" t="s">
        <v>175</v>
      </c>
      <c r="AB287" t="s">
        <v>175</v>
      </c>
      <c r="AC287" t="s">
        <v>175</v>
      </c>
      <c r="AD287" t="s">
        <v>175</v>
      </c>
      <c r="AE287" t="s">
        <v>175</v>
      </c>
      <c r="AF287" t="s">
        <v>175</v>
      </c>
      <c r="AG287" t="s">
        <v>175</v>
      </c>
      <c r="AH287" t="s">
        <v>175</v>
      </c>
      <c r="AI287" t="s">
        <v>175</v>
      </c>
      <c r="AJ287" t="s">
        <v>175</v>
      </c>
      <c r="AK287" s="50" t="s">
        <v>175</v>
      </c>
      <c r="AL287" t="s">
        <v>175</v>
      </c>
      <c r="AM287" t="s">
        <v>175</v>
      </c>
      <c r="AN287" t="s">
        <v>175</v>
      </c>
      <c r="AO287" t="s">
        <v>175</v>
      </c>
      <c r="AP287" t="s">
        <v>175</v>
      </c>
      <c r="AQ287" t="s">
        <v>175</v>
      </c>
      <c r="AR287" t="s">
        <v>175</v>
      </c>
      <c r="AS287" t="s">
        <v>175</v>
      </c>
      <c r="AT287" t="s">
        <v>175</v>
      </c>
      <c r="AU287" t="s">
        <v>175</v>
      </c>
      <c r="AV287" t="s">
        <v>175</v>
      </c>
      <c r="AW287" t="s">
        <v>175</v>
      </c>
      <c r="AX287" t="s">
        <v>175</v>
      </c>
      <c r="AY287" t="s">
        <v>175</v>
      </c>
      <c r="AZ287" t="s">
        <v>175</v>
      </c>
      <c r="BA287" s="50" t="s">
        <v>175</v>
      </c>
      <c r="BB287" t="s">
        <v>175</v>
      </c>
      <c r="BC287" t="s">
        <v>175</v>
      </c>
      <c r="BD287" t="s">
        <v>175</v>
      </c>
      <c r="BE287" t="s">
        <v>175</v>
      </c>
      <c r="BF287" t="s">
        <v>175</v>
      </c>
      <c r="BG287" t="s">
        <v>175</v>
      </c>
      <c r="BH287" t="s">
        <v>175</v>
      </c>
      <c r="BI287" t="s">
        <v>175</v>
      </c>
      <c r="BJ287" t="s">
        <v>175</v>
      </c>
      <c r="BK287" t="s">
        <v>175</v>
      </c>
      <c r="BL287" t="s">
        <v>175</v>
      </c>
      <c r="BM287" t="s">
        <v>175</v>
      </c>
      <c r="BN287" t="s">
        <v>175</v>
      </c>
      <c r="BO287" t="s">
        <v>175</v>
      </c>
      <c r="BP287" t="s">
        <v>175</v>
      </c>
      <c r="BQ287" s="50" t="str">
        <f>CONCATENATE(C287&amp;" "&amp;BR287&amp;"n ",E287,F287,G287,H287,I287,J287,K287,L287,M287,N287,O287,P287,Q287,R287)</f>
        <v>Dim Kwin down 9n 0-1010-1-2-3-4 9n 0-1010-1-2-3-4xxxxx</v>
      </c>
      <c r="BR287">
        <f t="shared" si="3869"/>
        <v>9</v>
      </c>
      <c r="BS287" t="str">
        <f t="shared" si="3870"/>
        <v>Dim9</v>
      </c>
    </row>
    <row r="288" spans="1:71">
      <c r="A288" t="s">
        <v>201</v>
      </c>
      <c r="B288" t="s">
        <v>200</v>
      </c>
      <c r="C288" s="13" t="s">
        <v>520</v>
      </c>
      <c r="E288">
        <v>0</v>
      </c>
      <c r="F288">
        <v>5</v>
      </c>
      <c r="G288" t="s">
        <v>175</v>
      </c>
      <c r="H288" t="s">
        <v>175</v>
      </c>
      <c r="I288" t="s">
        <v>175</v>
      </c>
      <c r="J288" t="s">
        <v>175</v>
      </c>
      <c r="K288" t="s">
        <v>175</v>
      </c>
      <c r="L288" t="s">
        <v>175</v>
      </c>
      <c r="M288" t="s">
        <v>175</v>
      </c>
      <c r="N288" t="s">
        <v>175</v>
      </c>
      <c r="O288" t="s">
        <v>175</v>
      </c>
      <c r="P288" t="s">
        <v>175</v>
      </c>
      <c r="Q288" t="s">
        <v>175</v>
      </c>
      <c r="R288" t="s">
        <v>175</v>
      </c>
      <c r="S288" t="s">
        <v>175</v>
      </c>
      <c r="T288" t="s">
        <v>175</v>
      </c>
      <c r="U288" s="50" t="s">
        <v>175</v>
      </c>
      <c r="V288" t="s">
        <v>175</v>
      </c>
      <c r="W288" t="s">
        <v>175</v>
      </c>
      <c r="X288" t="s">
        <v>175</v>
      </c>
      <c r="Y288" t="s">
        <v>175</v>
      </c>
      <c r="Z288" t="s">
        <v>175</v>
      </c>
      <c r="AA288" t="s">
        <v>175</v>
      </c>
      <c r="AB288" t="s">
        <v>175</v>
      </c>
      <c r="AC288" t="s">
        <v>175</v>
      </c>
      <c r="AD288" t="s">
        <v>175</v>
      </c>
      <c r="AE288" t="s">
        <v>175</v>
      </c>
      <c r="AF288" t="s">
        <v>175</v>
      </c>
      <c r="AG288" t="s">
        <v>175</v>
      </c>
      <c r="AH288" t="s">
        <v>175</v>
      </c>
      <c r="AI288" t="s">
        <v>175</v>
      </c>
      <c r="AJ288" t="s">
        <v>175</v>
      </c>
      <c r="AK288" s="50" t="s">
        <v>175</v>
      </c>
      <c r="AL288" t="s">
        <v>175</v>
      </c>
      <c r="AM288" t="s">
        <v>175</v>
      </c>
      <c r="AN288" t="s">
        <v>175</v>
      </c>
      <c r="AO288" t="s">
        <v>175</v>
      </c>
      <c r="AP288" t="s">
        <v>175</v>
      </c>
      <c r="AQ288" t="s">
        <v>175</v>
      </c>
      <c r="AR288" t="s">
        <v>175</v>
      </c>
      <c r="AS288" t="s">
        <v>175</v>
      </c>
      <c r="AT288" t="s">
        <v>175</v>
      </c>
      <c r="AU288" t="s">
        <v>175</v>
      </c>
      <c r="AV288" t="s">
        <v>175</v>
      </c>
      <c r="AW288" t="s">
        <v>175</v>
      </c>
      <c r="AX288" t="s">
        <v>175</v>
      </c>
      <c r="AY288" t="s">
        <v>175</v>
      </c>
      <c r="AZ288" t="s">
        <v>175</v>
      </c>
      <c r="BA288" s="50" t="s">
        <v>175</v>
      </c>
      <c r="BB288" t="s">
        <v>175</v>
      </c>
      <c r="BC288" t="s">
        <v>175</v>
      </c>
      <c r="BD288" t="s">
        <v>175</v>
      </c>
      <c r="BE288" t="s">
        <v>175</v>
      </c>
      <c r="BF288" t="s">
        <v>175</v>
      </c>
      <c r="BG288" t="s">
        <v>175</v>
      </c>
      <c r="BH288" t="s">
        <v>175</v>
      </c>
      <c r="BI288" t="s">
        <v>175</v>
      </c>
      <c r="BJ288" t="s">
        <v>175</v>
      </c>
      <c r="BK288" t="s">
        <v>175</v>
      </c>
      <c r="BL288" t="s">
        <v>175</v>
      </c>
      <c r="BM288" t="s">
        <v>175</v>
      </c>
      <c r="BN288" t="s">
        <v>175</v>
      </c>
      <c r="BO288" t="s">
        <v>175</v>
      </c>
      <c r="BP288" t="s">
        <v>175</v>
      </c>
      <c r="BQ288" s="50" t="str">
        <f>CONCATENATE(C288&amp;" "&amp;BR288&amp;"n ",E288,F288,G288,H288,I288,J288,K288,L288,M288,N288,O288,P288,Q288,R288)</f>
        <v>Dim Sek up 2n 05 2n 05xxxxxxxxxxxx</v>
      </c>
      <c r="BR288">
        <f t="shared" si="3869"/>
        <v>2</v>
      </c>
      <c r="BS288" t="str">
        <f t="shared" si="3870"/>
        <v>Dim2</v>
      </c>
    </row>
    <row r="289" spans="1:71">
      <c r="A289" t="s">
        <v>203</v>
      </c>
      <c r="B289" t="s">
        <v>200</v>
      </c>
      <c r="C289" s="13" t="s">
        <v>521</v>
      </c>
      <c r="E289">
        <v>0</v>
      </c>
      <c r="F289">
        <v>-1</v>
      </c>
      <c r="G289">
        <v>-2</v>
      </c>
      <c r="H289">
        <v>5</v>
      </c>
      <c r="I289" t="s">
        <v>175</v>
      </c>
      <c r="J289" t="s">
        <v>175</v>
      </c>
      <c r="K289" t="s">
        <v>175</v>
      </c>
      <c r="L289" t="s">
        <v>175</v>
      </c>
      <c r="M289" t="s">
        <v>175</v>
      </c>
      <c r="N289" t="s">
        <v>175</v>
      </c>
      <c r="O289" t="s">
        <v>175</v>
      </c>
      <c r="P289" t="s">
        <v>175</v>
      </c>
      <c r="Q289" t="s">
        <v>175</v>
      </c>
      <c r="R289" t="s">
        <v>175</v>
      </c>
      <c r="S289" t="s">
        <v>175</v>
      </c>
      <c r="T289" t="s">
        <v>175</v>
      </c>
      <c r="U289" s="50" t="s">
        <v>175</v>
      </c>
      <c r="V289" t="s">
        <v>175</v>
      </c>
      <c r="W289" t="s">
        <v>175</v>
      </c>
      <c r="X289" t="s">
        <v>175</v>
      </c>
      <c r="Y289" t="s">
        <v>175</v>
      </c>
      <c r="Z289" t="s">
        <v>175</v>
      </c>
      <c r="AA289" t="s">
        <v>175</v>
      </c>
      <c r="AB289" t="s">
        <v>175</v>
      </c>
      <c r="AC289" t="s">
        <v>175</v>
      </c>
      <c r="AD289" t="s">
        <v>175</v>
      </c>
      <c r="AE289" t="s">
        <v>175</v>
      </c>
      <c r="AF289" t="s">
        <v>175</v>
      </c>
      <c r="AG289" t="s">
        <v>175</v>
      </c>
      <c r="AH289" t="s">
        <v>175</v>
      </c>
      <c r="AI289" t="s">
        <v>175</v>
      </c>
      <c r="AJ289" t="s">
        <v>175</v>
      </c>
      <c r="AK289" s="50" t="s">
        <v>175</v>
      </c>
      <c r="AL289" t="s">
        <v>175</v>
      </c>
      <c r="AM289" t="s">
        <v>175</v>
      </c>
      <c r="AN289" t="s">
        <v>175</v>
      </c>
      <c r="AO289" t="s">
        <v>175</v>
      </c>
      <c r="AP289" t="s">
        <v>175</v>
      </c>
      <c r="AQ289" t="s">
        <v>175</v>
      </c>
      <c r="AR289" t="s">
        <v>175</v>
      </c>
      <c r="AS289" t="s">
        <v>175</v>
      </c>
      <c r="AT289" t="s">
        <v>175</v>
      </c>
      <c r="AU289" t="s">
        <v>175</v>
      </c>
      <c r="AV289" t="s">
        <v>175</v>
      </c>
      <c r="AW289" t="s">
        <v>175</v>
      </c>
      <c r="AX289" t="s">
        <v>175</v>
      </c>
      <c r="AY289" t="s">
        <v>175</v>
      </c>
      <c r="AZ289" t="s">
        <v>175</v>
      </c>
      <c r="BA289" s="50" t="s">
        <v>175</v>
      </c>
      <c r="BB289" t="s">
        <v>175</v>
      </c>
      <c r="BC289" t="s">
        <v>175</v>
      </c>
      <c r="BD289" t="s">
        <v>175</v>
      </c>
      <c r="BE289" t="s">
        <v>175</v>
      </c>
      <c r="BF289" t="s">
        <v>175</v>
      </c>
      <c r="BG289" t="s">
        <v>175</v>
      </c>
      <c r="BH289" t="s">
        <v>175</v>
      </c>
      <c r="BI289" t="s">
        <v>175</v>
      </c>
      <c r="BJ289" t="s">
        <v>175</v>
      </c>
      <c r="BK289" t="s">
        <v>175</v>
      </c>
      <c r="BL289" t="s">
        <v>175</v>
      </c>
      <c r="BM289" t="s">
        <v>175</v>
      </c>
      <c r="BN289" t="s">
        <v>175</v>
      </c>
      <c r="BO289" t="s">
        <v>175</v>
      </c>
      <c r="BP289" t="s">
        <v>175</v>
      </c>
      <c r="BQ289" s="50" t="str">
        <f>CONCATENATE(C289&amp;" "&amp;BR289&amp;"n ",E289,F289,G289,H289,I289,J289,K289,L289,M289,N289,O289,P289,Q289,R289)</f>
        <v>Dim Sek up 4n 0-1-25 4n 0-1-25xxxxxxxxxx</v>
      </c>
      <c r="BR289">
        <f t="shared" ref="BR289:BR343" si="3871">MATCH("x",E289:BB289,0)-1</f>
        <v>4</v>
      </c>
      <c r="BS289" t="str">
        <f t="shared" ref="BS289:BS343" si="3872">"Dim"&amp;BR289</f>
        <v>Dim4</v>
      </c>
    </row>
    <row r="290" spans="1:71">
      <c r="A290" t="s">
        <v>205</v>
      </c>
      <c r="B290" t="s">
        <v>200</v>
      </c>
      <c r="C290" s="13" t="s">
        <v>522</v>
      </c>
      <c r="E290">
        <v>0</v>
      </c>
      <c r="F290">
        <v>2</v>
      </c>
      <c r="G290">
        <v>3</v>
      </c>
      <c r="H290">
        <v>4</v>
      </c>
      <c r="I290">
        <v>5</v>
      </c>
      <c r="J290" t="s">
        <v>175</v>
      </c>
      <c r="K290" t="s">
        <v>175</v>
      </c>
      <c r="L290" t="s">
        <v>175</v>
      </c>
      <c r="M290" t="s">
        <v>175</v>
      </c>
      <c r="N290" t="s">
        <v>175</v>
      </c>
      <c r="O290" t="s">
        <v>175</v>
      </c>
      <c r="P290" t="s">
        <v>175</v>
      </c>
      <c r="Q290" t="s">
        <v>175</v>
      </c>
      <c r="R290" t="s">
        <v>175</v>
      </c>
      <c r="S290" t="s">
        <v>175</v>
      </c>
      <c r="T290" t="s">
        <v>175</v>
      </c>
      <c r="U290" s="50" t="s">
        <v>175</v>
      </c>
      <c r="V290" t="s">
        <v>175</v>
      </c>
      <c r="W290" t="s">
        <v>175</v>
      </c>
      <c r="X290" t="s">
        <v>175</v>
      </c>
      <c r="Y290" t="s">
        <v>175</v>
      </c>
      <c r="Z290" t="s">
        <v>175</v>
      </c>
      <c r="AA290" t="s">
        <v>175</v>
      </c>
      <c r="AB290" t="s">
        <v>175</v>
      </c>
      <c r="AC290" t="s">
        <v>175</v>
      </c>
      <c r="AD290" t="s">
        <v>175</v>
      </c>
      <c r="AE290" t="s">
        <v>175</v>
      </c>
      <c r="AF290" t="s">
        <v>175</v>
      </c>
      <c r="AG290" t="s">
        <v>175</v>
      </c>
      <c r="AH290" t="s">
        <v>175</v>
      </c>
      <c r="AI290" t="s">
        <v>175</v>
      </c>
      <c r="AJ290" t="s">
        <v>175</v>
      </c>
      <c r="AK290" s="50" t="s">
        <v>175</v>
      </c>
      <c r="AL290" t="s">
        <v>175</v>
      </c>
      <c r="AM290" t="s">
        <v>175</v>
      </c>
      <c r="AN290" t="s">
        <v>175</v>
      </c>
      <c r="AO290" t="s">
        <v>175</v>
      </c>
      <c r="AP290" t="s">
        <v>175</v>
      </c>
      <c r="AQ290" t="s">
        <v>175</v>
      </c>
      <c r="AR290" t="s">
        <v>175</v>
      </c>
      <c r="AS290" t="s">
        <v>175</v>
      </c>
      <c r="AT290" t="s">
        <v>175</v>
      </c>
      <c r="AU290" t="s">
        <v>175</v>
      </c>
      <c r="AV290" t="s">
        <v>175</v>
      </c>
      <c r="AW290" t="s">
        <v>175</v>
      </c>
      <c r="AX290" t="s">
        <v>175</v>
      </c>
      <c r="AY290" t="s">
        <v>175</v>
      </c>
      <c r="AZ290" t="s">
        <v>175</v>
      </c>
      <c r="BA290" s="50" t="s">
        <v>175</v>
      </c>
      <c r="BB290" t="s">
        <v>175</v>
      </c>
      <c r="BC290" t="s">
        <v>175</v>
      </c>
      <c r="BD290" t="s">
        <v>175</v>
      </c>
      <c r="BE290" t="s">
        <v>175</v>
      </c>
      <c r="BF290" t="s">
        <v>175</v>
      </c>
      <c r="BG290" t="s">
        <v>175</v>
      </c>
      <c r="BH290" t="s">
        <v>175</v>
      </c>
      <c r="BI290" t="s">
        <v>175</v>
      </c>
      <c r="BJ290" t="s">
        <v>175</v>
      </c>
      <c r="BK290" t="s">
        <v>175</v>
      </c>
      <c r="BL290" t="s">
        <v>175</v>
      </c>
      <c r="BM290" t="s">
        <v>175</v>
      </c>
      <c r="BN290" t="s">
        <v>175</v>
      </c>
      <c r="BO290" t="s">
        <v>175</v>
      </c>
      <c r="BP290" t="s">
        <v>175</v>
      </c>
      <c r="BQ290" s="50" t="str">
        <f>CONCATENATE(C290&amp;" "&amp;BR290&amp;"n ",E290,F290,G290,H290,I290,J290,K290,L290,M290,N290,O290,P290,Q290,R290)</f>
        <v>Dim Sek up 5n 02345 5n 02345xxxxxxxxx</v>
      </c>
      <c r="BR290">
        <f t="shared" si="3871"/>
        <v>5</v>
      </c>
      <c r="BS290" t="str">
        <f t="shared" si="3872"/>
        <v>Dim5</v>
      </c>
    </row>
    <row r="291" spans="1:71">
      <c r="A291" t="s">
        <v>206</v>
      </c>
      <c r="B291" t="s">
        <v>200</v>
      </c>
      <c r="C291" s="13" t="s">
        <v>523</v>
      </c>
      <c r="E291">
        <v>0</v>
      </c>
      <c r="F291">
        <v>1</v>
      </c>
      <c r="G291">
        <v>2</v>
      </c>
      <c r="H291">
        <v>3</v>
      </c>
      <c r="I291">
        <v>4</v>
      </c>
      <c r="J291">
        <v>5</v>
      </c>
      <c r="K291" t="s">
        <v>175</v>
      </c>
      <c r="L291" t="s">
        <v>175</v>
      </c>
      <c r="M291" t="s">
        <v>175</v>
      </c>
      <c r="N291" t="s">
        <v>175</v>
      </c>
      <c r="O291" t="s">
        <v>175</v>
      </c>
      <c r="P291" t="s">
        <v>175</v>
      </c>
      <c r="Q291" t="s">
        <v>175</v>
      </c>
      <c r="R291" t="s">
        <v>175</v>
      </c>
      <c r="S291" t="s">
        <v>175</v>
      </c>
      <c r="T291" t="s">
        <v>175</v>
      </c>
      <c r="U291" s="50" t="s">
        <v>175</v>
      </c>
      <c r="V291" t="s">
        <v>175</v>
      </c>
      <c r="W291" t="s">
        <v>175</v>
      </c>
      <c r="X291" t="s">
        <v>175</v>
      </c>
      <c r="Y291" t="s">
        <v>175</v>
      </c>
      <c r="Z291" t="s">
        <v>175</v>
      </c>
      <c r="AA291" t="s">
        <v>175</v>
      </c>
      <c r="AB291" t="s">
        <v>175</v>
      </c>
      <c r="AC291" t="s">
        <v>175</v>
      </c>
      <c r="AD291" t="s">
        <v>175</v>
      </c>
      <c r="AE291" t="s">
        <v>175</v>
      </c>
      <c r="AF291" t="s">
        <v>175</v>
      </c>
      <c r="AG291" t="s">
        <v>175</v>
      </c>
      <c r="AH291" t="s">
        <v>175</v>
      </c>
      <c r="AI291" t="s">
        <v>175</v>
      </c>
      <c r="AJ291" t="s">
        <v>175</v>
      </c>
      <c r="AK291" s="50" t="s">
        <v>175</v>
      </c>
      <c r="AL291" t="s">
        <v>175</v>
      </c>
      <c r="AM291" t="s">
        <v>175</v>
      </c>
      <c r="AN291" t="s">
        <v>175</v>
      </c>
      <c r="AO291" t="s">
        <v>175</v>
      </c>
      <c r="AP291" t="s">
        <v>175</v>
      </c>
      <c r="AQ291" t="s">
        <v>175</v>
      </c>
      <c r="AR291" t="s">
        <v>175</v>
      </c>
      <c r="AS291" t="s">
        <v>175</v>
      </c>
      <c r="AT291" t="s">
        <v>175</v>
      </c>
      <c r="AU291" t="s">
        <v>175</v>
      </c>
      <c r="AV291" t="s">
        <v>175</v>
      </c>
      <c r="AW291" t="s">
        <v>175</v>
      </c>
      <c r="AX291" t="s">
        <v>175</v>
      </c>
      <c r="AY291" t="s">
        <v>175</v>
      </c>
      <c r="AZ291" t="s">
        <v>175</v>
      </c>
      <c r="BA291" s="50" t="s">
        <v>175</v>
      </c>
      <c r="BB291" t="s">
        <v>175</v>
      </c>
      <c r="BC291" t="s">
        <v>175</v>
      </c>
      <c r="BD291" t="s">
        <v>175</v>
      </c>
      <c r="BE291" t="s">
        <v>175</v>
      </c>
      <c r="BF291" t="s">
        <v>175</v>
      </c>
      <c r="BG291" t="s">
        <v>175</v>
      </c>
      <c r="BH291" t="s">
        <v>175</v>
      </c>
      <c r="BI291" t="s">
        <v>175</v>
      </c>
      <c r="BJ291" t="s">
        <v>175</v>
      </c>
      <c r="BK291" t="s">
        <v>175</v>
      </c>
      <c r="BL291" t="s">
        <v>175</v>
      </c>
      <c r="BM291" t="s">
        <v>175</v>
      </c>
      <c r="BN291" t="s">
        <v>175</v>
      </c>
      <c r="BO291" t="s">
        <v>175</v>
      </c>
      <c r="BP291" t="s">
        <v>175</v>
      </c>
      <c r="BQ291" s="50" t="str">
        <f>CONCATENATE(C291&amp;" "&amp;BR291&amp;"n ",E291,F291,G291,H291,I291,J291,K291,L291,M291,N291,O291,P291,Q291,R291)</f>
        <v>Dim Sek up 6n 012345 6n 012345xxxxxxxx</v>
      </c>
      <c r="BR291">
        <f t="shared" si="3871"/>
        <v>6</v>
      </c>
      <c r="BS291" t="str">
        <f t="shared" si="3872"/>
        <v>Dim6</v>
      </c>
    </row>
    <row r="292" spans="1:71">
      <c r="A292" t="s">
        <v>206</v>
      </c>
      <c r="B292" t="s">
        <v>200</v>
      </c>
      <c r="C292" s="13" t="s">
        <v>524</v>
      </c>
      <c r="E292">
        <v>0</v>
      </c>
      <c r="F292">
        <v>1</v>
      </c>
      <c r="G292">
        <v>2</v>
      </c>
      <c r="H292">
        <v>1</v>
      </c>
      <c r="I292">
        <v>0</v>
      </c>
      <c r="J292">
        <v>5</v>
      </c>
      <c r="K292" t="s">
        <v>175</v>
      </c>
      <c r="L292" t="s">
        <v>175</v>
      </c>
      <c r="M292" t="s">
        <v>175</v>
      </c>
      <c r="N292" t="s">
        <v>175</v>
      </c>
      <c r="O292" t="s">
        <v>175</v>
      </c>
      <c r="P292" t="s">
        <v>175</v>
      </c>
      <c r="Q292" t="s">
        <v>175</v>
      </c>
      <c r="R292" t="s">
        <v>175</v>
      </c>
      <c r="S292" t="s">
        <v>175</v>
      </c>
      <c r="T292" t="s">
        <v>175</v>
      </c>
      <c r="U292" s="50" t="s">
        <v>175</v>
      </c>
      <c r="V292" t="s">
        <v>175</v>
      </c>
      <c r="W292" t="s">
        <v>175</v>
      </c>
      <c r="X292" t="s">
        <v>175</v>
      </c>
      <c r="Y292" t="s">
        <v>175</v>
      </c>
      <c r="Z292" t="s">
        <v>175</v>
      </c>
      <c r="AA292" t="s">
        <v>175</v>
      </c>
      <c r="AB292" t="s">
        <v>175</v>
      </c>
      <c r="AC292" t="s">
        <v>175</v>
      </c>
      <c r="AD292" t="s">
        <v>175</v>
      </c>
      <c r="AE292" t="s">
        <v>175</v>
      </c>
      <c r="AF292" t="s">
        <v>175</v>
      </c>
      <c r="AG292" t="s">
        <v>175</v>
      </c>
      <c r="AH292" t="s">
        <v>175</v>
      </c>
      <c r="AI292" t="s">
        <v>175</v>
      </c>
      <c r="AJ292" t="s">
        <v>175</v>
      </c>
      <c r="AK292" s="50" t="s">
        <v>175</v>
      </c>
      <c r="AL292" t="s">
        <v>175</v>
      </c>
      <c r="AM292" t="s">
        <v>175</v>
      </c>
      <c r="AN292" t="s">
        <v>175</v>
      </c>
      <c r="AO292" t="s">
        <v>175</v>
      </c>
      <c r="AP292" t="s">
        <v>175</v>
      </c>
      <c r="AQ292" t="s">
        <v>175</v>
      </c>
      <c r="AR292" t="s">
        <v>175</v>
      </c>
      <c r="AS292" t="s">
        <v>175</v>
      </c>
      <c r="AT292" t="s">
        <v>175</v>
      </c>
      <c r="AU292" t="s">
        <v>175</v>
      </c>
      <c r="AV292" t="s">
        <v>175</v>
      </c>
      <c r="AW292" t="s">
        <v>175</v>
      </c>
      <c r="AX292" t="s">
        <v>175</v>
      </c>
      <c r="AY292" t="s">
        <v>175</v>
      </c>
      <c r="AZ292" t="s">
        <v>175</v>
      </c>
      <c r="BA292" s="50" t="s">
        <v>175</v>
      </c>
      <c r="BB292" t="s">
        <v>175</v>
      </c>
      <c r="BC292" t="s">
        <v>175</v>
      </c>
      <c r="BD292" t="s">
        <v>175</v>
      </c>
      <c r="BE292" t="s">
        <v>175</v>
      </c>
      <c r="BF292" t="s">
        <v>175</v>
      </c>
      <c r="BG292" t="s">
        <v>175</v>
      </c>
      <c r="BH292" t="s">
        <v>175</v>
      </c>
      <c r="BI292" t="s">
        <v>175</v>
      </c>
      <c r="BJ292" t="s">
        <v>175</v>
      </c>
      <c r="BK292" t="s">
        <v>175</v>
      </c>
      <c r="BL292" t="s">
        <v>175</v>
      </c>
      <c r="BM292" t="s">
        <v>175</v>
      </c>
      <c r="BN292" t="s">
        <v>175</v>
      </c>
      <c r="BO292" t="s">
        <v>175</v>
      </c>
      <c r="BP292" t="s">
        <v>175</v>
      </c>
      <c r="BQ292" s="50" t="str">
        <f>CONCATENATE(C292&amp;" "&amp;BR292&amp;"n ",E292,F292,G292,H292,I292,J292,K292,L292,M292,N292,O292,P292,Q292,R292)</f>
        <v>Dim Sek up 6n 012105 6n 012105xxxxxxxx</v>
      </c>
      <c r="BR292">
        <f t="shared" si="3871"/>
        <v>6</v>
      </c>
      <c r="BS292" t="str">
        <f t="shared" si="3872"/>
        <v>Dim6</v>
      </c>
    </row>
    <row r="293" spans="1:71">
      <c r="A293" t="s">
        <v>211</v>
      </c>
      <c r="B293" t="s">
        <v>200</v>
      </c>
      <c r="C293" s="13" t="s">
        <v>525</v>
      </c>
      <c r="E293">
        <v>0</v>
      </c>
      <c r="F293">
        <v>1</v>
      </c>
      <c r="G293">
        <v>2</v>
      </c>
      <c r="H293">
        <v>3</v>
      </c>
      <c r="I293">
        <v>2</v>
      </c>
      <c r="J293">
        <v>3</v>
      </c>
      <c r="K293">
        <v>4</v>
      </c>
      <c r="L293">
        <v>5</v>
      </c>
      <c r="M293" t="s">
        <v>175</v>
      </c>
      <c r="N293" t="s">
        <v>175</v>
      </c>
      <c r="O293" t="s">
        <v>175</v>
      </c>
      <c r="P293" t="s">
        <v>175</v>
      </c>
      <c r="Q293" t="s">
        <v>175</v>
      </c>
      <c r="R293" t="s">
        <v>175</v>
      </c>
      <c r="S293" t="s">
        <v>175</v>
      </c>
      <c r="T293" t="s">
        <v>175</v>
      </c>
      <c r="U293" s="50" t="s">
        <v>175</v>
      </c>
      <c r="V293" t="s">
        <v>175</v>
      </c>
      <c r="W293" t="s">
        <v>175</v>
      </c>
      <c r="X293" t="s">
        <v>175</v>
      </c>
      <c r="Y293" t="s">
        <v>175</v>
      </c>
      <c r="Z293" t="s">
        <v>175</v>
      </c>
      <c r="AA293" t="s">
        <v>175</v>
      </c>
      <c r="AB293" t="s">
        <v>175</v>
      </c>
      <c r="AC293" t="s">
        <v>175</v>
      </c>
      <c r="AD293" t="s">
        <v>175</v>
      </c>
      <c r="AE293" t="s">
        <v>175</v>
      </c>
      <c r="AF293" t="s">
        <v>175</v>
      </c>
      <c r="AG293" t="s">
        <v>175</v>
      </c>
      <c r="AH293" t="s">
        <v>175</v>
      </c>
      <c r="AI293" t="s">
        <v>175</v>
      </c>
      <c r="AJ293" t="s">
        <v>175</v>
      </c>
      <c r="AK293" s="50" t="s">
        <v>175</v>
      </c>
      <c r="AL293" t="s">
        <v>175</v>
      </c>
      <c r="AM293" t="s">
        <v>175</v>
      </c>
      <c r="AN293" t="s">
        <v>175</v>
      </c>
      <c r="AO293" t="s">
        <v>175</v>
      </c>
      <c r="AP293" t="s">
        <v>175</v>
      </c>
      <c r="AQ293" t="s">
        <v>175</v>
      </c>
      <c r="AR293" t="s">
        <v>175</v>
      </c>
      <c r="AS293" t="s">
        <v>175</v>
      </c>
      <c r="AT293" t="s">
        <v>175</v>
      </c>
      <c r="AU293" t="s">
        <v>175</v>
      </c>
      <c r="AV293" t="s">
        <v>175</v>
      </c>
      <c r="AW293" t="s">
        <v>175</v>
      </c>
      <c r="AX293" t="s">
        <v>175</v>
      </c>
      <c r="AY293" t="s">
        <v>175</v>
      </c>
      <c r="AZ293" t="s">
        <v>175</v>
      </c>
      <c r="BA293" s="50" t="s">
        <v>175</v>
      </c>
      <c r="BB293" t="s">
        <v>175</v>
      </c>
      <c r="BC293" t="s">
        <v>175</v>
      </c>
      <c r="BD293" t="s">
        <v>175</v>
      </c>
      <c r="BE293" t="s">
        <v>175</v>
      </c>
      <c r="BF293" t="s">
        <v>175</v>
      </c>
      <c r="BG293" t="s">
        <v>175</v>
      </c>
      <c r="BH293" t="s">
        <v>175</v>
      </c>
      <c r="BI293" t="s">
        <v>175</v>
      </c>
      <c r="BJ293" t="s">
        <v>175</v>
      </c>
      <c r="BK293" t="s">
        <v>175</v>
      </c>
      <c r="BL293" t="s">
        <v>175</v>
      </c>
      <c r="BM293" t="s">
        <v>175</v>
      </c>
      <c r="BN293" t="s">
        <v>175</v>
      </c>
      <c r="BO293" t="s">
        <v>175</v>
      </c>
      <c r="BP293" t="s">
        <v>175</v>
      </c>
      <c r="BQ293" s="50" t="str">
        <f>CONCATENATE(C293&amp;" "&amp;BR293&amp;"n ",E293,F293,G293,H293,I293,J293,K293,L293,M293,N293,O293,P293,Q293,R293)</f>
        <v>Dim Sek up 8n 01232345 8n 01232345xxxxxx</v>
      </c>
      <c r="BR293">
        <f t="shared" si="3871"/>
        <v>8</v>
      </c>
      <c r="BS293" t="str">
        <f t="shared" si="3872"/>
        <v>Dim8</v>
      </c>
    </row>
    <row r="294" spans="1:71">
      <c r="A294" t="s">
        <v>211</v>
      </c>
      <c r="B294" t="s">
        <v>200</v>
      </c>
      <c r="C294" s="13" t="s">
        <v>526</v>
      </c>
      <c r="E294">
        <v>0</v>
      </c>
      <c r="F294">
        <v>1</v>
      </c>
      <c r="G294">
        <v>2</v>
      </c>
      <c r="H294">
        <v>3</v>
      </c>
      <c r="I294">
        <v>4</v>
      </c>
      <c r="J294">
        <v>5</v>
      </c>
      <c r="K294">
        <v>6</v>
      </c>
      <c r="L294">
        <v>5</v>
      </c>
      <c r="M294" t="s">
        <v>175</v>
      </c>
      <c r="N294" t="s">
        <v>175</v>
      </c>
      <c r="O294" t="s">
        <v>175</v>
      </c>
      <c r="P294" t="s">
        <v>175</v>
      </c>
      <c r="Q294" t="s">
        <v>175</v>
      </c>
      <c r="R294" t="s">
        <v>175</v>
      </c>
      <c r="S294" t="s">
        <v>175</v>
      </c>
      <c r="T294" t="s">
        <v>175</v>
      </c>
      <c r="U294" s="50" t="s">
        <v>175</v>
      </c>
      <c r="V294" t="s">
        <v>175</v>
      </c>
      <c r="W294" t="s">
        <v>175</v>
      </c>
      <c r="X294" t="s">
        <v>175</v>
      </c>
      <c r="Y294" t="s">
        <v>175</v>
      </c>
      <c r="Z294" t="s">
        <v>175</v>
      </c>
      <c r="AA294" t="s">
        <v>175</v>
      </c>
      <c r="AB294" t="s">
        <v>175</v>
      </c>
      <c r="AC294" t="s">
        <v>175</v>
      </c>
      <c r="AD294" t="s">
        <v>175</v>
      </c>
      <c r="AE294" t="s">
        <v>175</v>
      </c>
      <c r="AF294" t="s">
        <v>175</v>
      </c>
      <c r="AG294" t="s">
        <v>175</v>
      </c>
      <c r="AH294" t="s">
        <v>175</v>
      </c>
      <c r="AI294" t="s">
        <v>175</v>
      </c>
      <c r="AJ294" t="s">
        <v>175</v>
      </c>
      <c r="AK294" s="50" t="s">
        <v>175</v>
      </c>
      <c r="AL294" t="s">
        <v>175</v>
      </c>
      <c r="AM294" t="s">
        <v>175</v>
      </c>
      <c r="AN294" t="s">
        <v>175</v>
      </c>
      <c r="AO294" t="s">
        <v>175</v>
      </c>
      <c r="AP294" t="s">
        <v>175</v>
      </c>
      <c r="AQ294" t="s">
        <v>175</v>
      </c>
      <c r="AR294" t="s">
        <v>175</v>
      </c>
      <c r="AS294" t="s">
        <v>175</v>
      </c>
      <c r="AT294" t="s">
        <v>175</v>
      </c>
      <c r="AU294" t="s">
        <v>175</v>
      </c>
      <c r="AV294" t="s">
        <v>175</v>
      </c>
      <c r="AW294" t="s">
        <v>175</v>
      </c>
      <c r="AX294" t="s">
        <v>175</v>
      </c>
      <c r="AY294" t="s">
        <v>175</v>
      </c>
      <c r="AZ294" t="s">
        <v>175</v>
      </c>
      <c r="BA294" s="50" t="s">
        <v>175</v>
      </c>
      <c r="BB294" t="s">
        <v>175</v>
      </c>
      <c r="BC294" t="s">
        <v>175</v>
      </c>
      <c r="BD294" t="s">
        <v>175</v>
      </c>
      <c r="BE294" t="s">
        <v>175</v>
      </c>
      <c r="BF294" t="s">
        <v>175</v>
      </c>
      <c r="BG294" t="s">
        <v>175</v>
      </c>
      <c r="BH294" t="s">
        <v>175</v>
      </c>
      <c r="BI294" t="s">
        <v>175</v>
      </c>
      <c r="BJ294" t="s">
        <v>175</v>
      </c>
      <c r="BK294" t="s">
        <v>175</v>
      </c>
      <c r="BL294" t="s">
        <v>175</v>
      </c>
      <c r="BM294" t="s">
        <v>175</v>
      </c>
      <c r="BN294" t="s">
        <v>175</v>
      </c>
      <c r="BO294" t="s">
        <v>175</v>
      </c>
      <c r="BP294" t="s">
        <v>175</v>
      </c>
      <c r="BQ294" s="50" t="str">
        <f>CONCATENATE(C294&amp;" "&amp;BR294&amp;"n ",E294,F294,G294,H294,I294,J294,K294,L294,M294,N294,O294,P294,Q294,R294)</f>
        <v>Dim Sek up 8n 01234565 8n 01234565xxxxxx</v>
      </c>
      <c r="BR294">
        <f t="shared" si="3871"/>
        <v>8</v>
      </c>
      <c r="BS294" t="str">
        <f t="shared" si="3872"/>
        <v>Dim8</v>
      </c>
    </row>
    <row r="295" spans="1:71">
      <c r="A295" t="s">
        <v>212</v>
      </c>
      <c r="B295" t="s">
        <v>200</v>
      </c>
      <c r="C295" s="13" t="s">
        <v>527</v>
      </c>
      <c r="E295">
        <v>0</v>
      </c>
      <c r="F295">
        <v>-2</v>
      </c>
      <c r="G295">
        <v>-1</v>
      </c>
      <c r="H295">
        <v>0</v>
      </c>
      <c r="I295">
        <v>1</v>
      </c>
      <c r="J295">
        <v>2</v>
      </c>
      <c r="K295">
        <v>3</v>
      </c>
      <c r="L295">
        <v>4</v>
      </c>
      <c r="M295">
        <v>5</v>
      </c>
      <c r="N295" t="s">
        <v>175</v>
      </c>
      <c r="O295" t="s">
        <v>175</v>
      </c>
      <c r="P295" t="s">
        <v>175</v>
      </c>
      <c r="Q295" t="s">
        <v>175</v>
      </c>
      <c r="R295" t="s">
        <v>175</v>
      </c>
      <c r="S295" t="s">
        <v>175</v>
      </c>
      <c r="T295" t="s">
        <v>175</v>
      </c>
      <c r="U295" s="50" t="s">
        <v>175</v>
      </c>
      <c r="V295" t="s">
        <v>175</v>
      </c>
      <c r="W295" t="s">
        <v>175</v>
      </c>
      <c r="X295" t="s">
        <v>175</v>
      </c>
      <c r="Y295" t="s">
        <v>175</v>
      </c>
      <c r="Z295" t="s">
        <v>175</v>
      </c>
      <c r="AA295" t="s">
        <v>175</v>
      </c>
      <c r="AB295" t="s">
        <v>175</v>
      </c>
      <c r="AC295" t="s">
        <v>175</v>
      </c>
      <c r="AD295" t="s">
        <v>175</v>
      </c>
      <c r="AE295" t="s">
        <v>175</v>
      </c>
      <c r="AF295" t="s">
        <v>175</v>
      </c>
      <c r="AG295" t="s">
        <v>175</v>
      </c>
      <c r="AH295" t="s">
        <v>175</v>
      </c>
      <c r="AI295" t="s">
        <v>175</v>
      </c>
      <c r="AJ295" t="s">
        <v>175</v>
      </c>
      <c r="AK295" s="50" t="s">
        <v>175</v>
      </c>
      <c r="AL295" t="s">
        <v>175</v>
      </c>
      <c r="AM295" t="s">
        <v>175</v>
      </c>
      <c r="AN295" t="s">
        <v>175</v>
      </c>
      <c r="AO295" t="s">
        <v>175</v>
      </c>
      <c r="AP295" t="s">
        <v>175</v>
      </c>
      <c r="AQ295" t="s">
        <v>175</v>
      </c>
      <c r="AR295" t="s">
        <v>175</v>
      </c>
      <c r="AS295" t="s">
        <v>175</v>
      </c>
      <c r="AT295" t="s">
        <v>175</v>
      </c>
      <c r="AU295" t="s">
        <v>175</v>
      </c>
      <c r="AV295" t="s">
        <v>175</v>
      </c>
      <c r="AW295" t="s">
        <v>175</v>
      </c>
      <c r="AX295" t="s">
        <v>175</v>
      </c>
      <c r="AY295" t="s">
        <v>175</v>
      </c>
      <c r="AZ295" t="s">
        <v>175</v>
      </c>
      <c r="BA295" s="50" t="s">
        <v>175</v>
      </c>
      <c r="BB295" t="s">
        <v>175</v>
      </c>
      <c r="BC295" t="s">
        <v>175</v>
      </c>
      <c r="BD295" t="s">
        <v>175</v>
      </c>
      <c r="BE295" t="s">
        <v>175</v>
      </c>
      <c r="BF295" t="s">
        <v>175</v>
      </c>
      <c r="BG295" t="s">
        <v>175</v>
      </c>
      <c r="BH295" t="s">
        <v>175</v>
      </c>
      <c r="BI295" t="s">
        <v>175</v>
      </c>
      <c r="BJ295" t="s">
        <v>175</v>
      </c>
      <c r="BK295" t="s">
        <v>175</v>
      </c>
      <c r="BL295" t="s">
        <v>175</v>
      </c>
      <c r="BM295" t="s">
        <v>175</v>
      </c>
      <c r="BN295" t="s">
        <v>175</v>
      </c>
      <c r="BO295" t="s">
        <v>175</v>
      </c>
      <c r="BP295" t="s">
        <v>175</v>
      </c>
      <c r="BQ295" s="50" t="str">
        <f>CONCATENATE(C295&amp;" "&amp;BR295&amp;"n ",E295,F295,G295,H295,I295,J295,K295,L295,M295,N295,O295,P295,Q295,R295)</f>
        <v>Dim Sek up 9n 0-2-1012345 9n 0-2-1012345xxxxx</v>
      </c>
      <c r="BR295">
        <f t="shared" si="3871"/>
        <v>9</v>
      </c>
      <c r="BS295" t="str">
        <f t="shared" si="3872"/>
        <v>Dim9</v>
      </c>
    </row>
    <row r="296" spans="1:71">
      <c r="A296" t="s">
        <v>212</v>
      </c>
      <c r="B296" t="s">
        <v>200</v>
      </c>
      <c r="C296" s="13" t="s">
        <v>528</v>
      </c>
      <c r="E296">
        <v>0</v>
      </c>
      <c r="F296">
        <v>1</v>
      </c>
      <c r="G296">
        <v>2</v>
      </c>
      <c r="H296">
        <v>3</v>
      </c>
      <c r="I296">
        <v>4</v>
      </c>
      <c r="J296">
        <v>2</v>
      </c>
      <c r="K296">
        <v>3</v>
      </c>
      <c r="L296">
        <v>4</v>
      </c>
      <c r="M296">
        <v>5</v>
      </c>
      <c r="N296" t="s">
        <v>175</v>
      </c>
      <c r="O296" t="s">
        <v>175</v>
      </c>
      <c r="P296" t="s">
        <v>175</v>
      </c>
      <c r="Q296" t="s">
        <v>175</v>
      </c>
      <c r="R296" t="s">
        <v>175</v>
      </c>
      <c r="S296" t="s">
        <v>175</v>
      </c>
      <c r="T296" t="s">
        <v>175</v>
      </c>
      <c r="U296" s="50" t="s">
        <v>175</v>
      </c>
      <c r="V296" t="s">
        <v>175</v>
      </c>
      <c r="W296" t="s">
        <v>175</v>
      </c>
      <c r="X296" t="s">
        <v>175</v>
      </c>
      <c r="Y296" t="s">
        <v>175</v>
      </c>
      <c r="Z296" t="s">
        <v>175</v>
      </c>
      <c r="AA296" t="s">
        <v>175</v>
      </c>
      <c r="AB296" t="s">
        <v>175</v>
      </c>
      <c r="AC296" t="s">
        <v>175</v>
      </c>
      <c r="AD296" t="s">
        <v>175</v>
      </c>
      <c r="AE296" t="s">
        <v>175</v>
      </c>
      <c r="AF296" t="s">
        <v>175</v>
      </c>
      <c r="AG296" t="s">
        <v>175</v>
      </c>
      <c r="AH296" t="s">
        <v>175</v>
      </c>
      <c r="AI296" t="s">
        <v>175</v>
      </c>
      <c r="AJ296" t="s">
        <v>175</v>
      </c>
      <c r="AK296" s="50" t="s">
        <v>175</v>
      </c>
      <c r="AL296" t="s">
        <v>175</v>
      </c>
      <c r="AM296" t="s">
        <v>175</v>
      </c>
      <c r="AN296" t="s">
        <v>175</v>
      </c>
      <c r="AO296" t="s">
        <v>175</v>
      </c>
      <c r="AP296" t="s">
        <v>175</v>
      </c>
      <c r="AQ296" t="s">
        <v>175</v>
      </c>
      <c r="AR296" t="s">
        <v>175</v>
      </c>
      <c r="AS296" t="s">
        <v>175</v>
      </c>
      <c r="AT296" t="s">
        <v>175</v>
      </c>
      <c r="AU296" t="s">
        <v>175</v>
      </c>
      <c r="AV296" t="s">
        <v>175</v>
      </c>
      <c r="AW296" t="s">
        <v>175</v>
      </c>
      <c r="AX296" t="s">
        <v>175</v>
      </c>
      <c r="AY296" t="s">
        <v>175</v>
      </c>
      <c r="AZ296" t="s">
        <v>175</v>
      </c>
      <c r="BA296" s="50" t="s">
        <v>175</v>
      </c>
      <c r="BB296" t="s">
        <v>175</v>
      </c>
      <c r="BC296" t="s">
        <v>175</v>
      </c>
      <c r="BD296" t="s">
        <v>175</v>
      </c>
      <c r="BE296" t="s">
        <v>175</v>
      </c>
      <c r="BF296" t="s">
        <v>175</v>
      </c>
      <c r="BG296" t="s">
        <v>175</v>
      </c>
      <c r="BH296" t="s">
        <v>175</v>
      </c>
      <c r="BI296" t="s">
        <v>175</v>
      </c>
      <c r="BJ296" t="s">
        <v>175</v>
      </c>
      <c r="BK296" t="s">
        <v>175</v>
      </c>
      <c r="BL296" t="s">
        <v>175</v>
      </c>
      <c r="BM296" t="s">
        <v>175</v>
      </c>
      <c r="BN296" t="s">
        <v>175</v>
      </c>
      <c r="BO296" t="s">
        <v>175</v>
      </c>
      <c r="BP296" t="s">
        <v>175</v>
      </c>
      <c r="BQ296" s="50" t="str">
        <f>CONCATENATE(C296&amp;" "&amp;BR296&amp;"n ",E296,F296,G296,H296,I296,J296,K296,L296,M296,N296,O296,P296,Q296,R296)</f>
        <v>Dim Sek up 9n 012342345 9n 012342345xxxxx</v>
      </c>
      <c r="BR296">
        <f t="shared" si="3871"/>
        <v>9</v>
      </c>
      <c r="BS296" t="str">
        <f t="shared" si="3872"/>
        <v>Dim9</v>
      </c>
    </row>
    <row r="297" spans="1:71">
      <c r="A297" t="s">
        <v>212</v>
      </c>
      <c r="B297" t="s">
        <v>200</v>
      </c>
      <c r="C297" s="13" t="s">
        <v>528</v>
      </c>
      <c r="E297">
        <v>0</v>
      </c>
      <c r="F297">
        <v>1</v>
      </c>
      <c r="G297">
        <v>2</v>
      </c>
      <c r="H297">
        <v>3</v>
      </c>
      <c r="I297">
        <v>4</v>
      </c>
      <c r="J297">
        <v>2</v>
      </c>
      <c r="K297">
        <v>3</v>
      </c>
      <c r="L297">
        <v>4</v>
      </c>
      <c r="M297">
        <v>5</v>
      </c>
      <c r="N297" t="s">
        <v>175</v>
      </c>
      <c r="O297" t="s">
        <v>175</v>
      </c>
      <c r="P297" t="s">
        <v>175</v>
      </c>
      <c r="Q297" t="s">
        <v>175</v>
      </c>
      <c r="R297" t="s">
        <v>175</v>
      </c>
      <c r="S297" t="s">
        <v>175</v>
      </c>
      <c r="T297" t="s">
        <v>175</v>
      </c>
      <c r="U297" s="50" t="s">
        <v>175</v>
      </c>
      <c r="V297" t="s">
        <v>175</v>
      </c>
      <c r="W297" t="s">
        <v>175</v>
      </c>
      <c r="X297" t="s">
        <v>175</v>
      </c>
      <c r="Y297" t="s">
        <v>175</v>
      </c>
      <c r="Z297" t="s">
        <v>175</v>
      </c>
      <c r="AA297" t="s">
        <v>175</v>
      </c>
      <c r="AB297" t="s">
        <v>175</v>
      </c>
      <c r="AC297" t="s">
        <v>175</v>
      </c>
      <c r="AD297" t="s">
        <v>175</v>
      </c>
      <c r="AE297" t="s">
        <v>175</v>
      </c>
      <c r="AF297" t="s">
        <v>175</v>
      </c>
      <c r="AG297" t="s">
        <v>175</v>
      </c>
      <c r="AH297" t="s">
        <v>175</v>
      </c>
      <c r="AI297" t="s">
        <v>175</v>
      </c>
      <c r="AJ297" t="s">
        <v>175</v>
      </c>
      <c r="AK297" s="50" t="s">
        <v>175</v>
      </c>
      <c r="AL297" t="s">
        <v>175</v>
      </c>
      <c r="AM297" t="s">
        <v>175</v>
      </c>
      <c r="AN297" t="s">
        <v>175</v>
      </c>
      <c r="AO297" t="s">
        <v>175</v>
      </c>
      <c r="AP297" t="s">
        <v>175</v>
      </c>
      <c r="AQ297" t="s">
        <v>175</v>
      </c>
      <c r="AR297" t="s">
        <v>175</v>
      </c>
      <c r="AS297" t="s">
        <v>175</v>
      </c>
      <c r="AT297" t="s">
        <v>175</v>
      </c>
      <c r="AU297" t="s">
        <v>175</v>
      </c>
      <c r="AV297" t="s">
        <v>175</v>
      </c>
      <c r="AW297" t="s">
        <v>175</v>
      </c>
      <c r="AX297" t="s">
        <v>175</v>
      </c>
      <c r="AY297" t="s">
        <v>175</v>
      </c>
      <c r="AZ297" t="s">
        <v>175</v>
      </c>
      <c r="BA297" s="50" t="s">
        <v>175</v>
      </c>
      <c r="BB297" t="s">
        <v>175</v>
      </c>
      <c r="BC297" t="s">
        <v>175</v>
      </c>
      <c r="BD297" t="s">
        <v>175</v>
      </c>
      <c r="BE297" t="s">
        <v>175</v>
      </c>
      <c r="BF297" t="s">
        <v>175</v>
      </c>
      <c r="BG297" t="s">
        <v>175</v>
      </c>
      <c r="BH297" t="s">
        <v>175</v>
      </c>
      <c r="BI297" t="s">
        <v>175</v>
      </c>
      <c r="BJ297" t="s">
        <v>175</v>
      </c>
      <c r="BK297" t="s">
        <v>175</v>
      </c>
      <c r="BL297" t="s">
        <v>175</v>
      </c>
      <c r="BM297" t="s">
        <v>175</v>
      </c>
      <c r="BN297" t="s">
        <v>175</v>
      </c>
      <c r="BO297" t="s">
        <v>175</v>
      </c>
      <c r="BP297" t="s">
        <v>175</v>
      </c>
      <c r="BQ297" s="50" t="str">
        <f>CONCATENATE(C297&amp;" "&amp;BR297&amp;"n ",E297,F297,G297,H297,I297,J297,K297,L297,M297,N297,O297,P297,Q297,R297)</f>
        <v>Dim Sek up 9n 012342345 9n 012342345xxxxx</v>
      </c>
      <c r="BR297">
        <f t="shared" si="3871"/>
        <v>9</v>
      </c>
      <c r="BS297" t="str">
        <f t="shared" si="3872"/>
        <v>Dim9</v>
      </c>
    </row>
    <row r="298" spans="1:71">
      <c r="A298" t="s">
        <v>212</v>
      </c>
      <c r="B298" t="s">
        <v>200</v>
      </c>
      <c r="C298" s="13" t="s">
        <v>529</v>
      </c>
      <c r="E298">
        <v>0</v>
      </c>
      <c r="F298">
        <v>1</v>
      </c>
      <c r="G298">
        <v>2</v>
      </c>
      <c r="H298">
        <v>3</v>
      </c>
      <c r="I298">
        <v>4</v>
      </c>
      <c r="J298">
        <v>5</v>
      </c>
      <c r="K298">
        <v>3</v>
      </c>
      <c r="L298">
        <v>4</v>
      </c>
      <c r="M298">
        <v>5</v>
      </c>
      <c r="N298" t="s">
        <v>175</v>
      </c>
      <c r="O298" t="s">
        <v>175</v>
      </c>
      <c r="P298" t="s">
        <v>175</v>
      </c>
      <c r="Q298" t="s">
        <v>175</v>
      </c>
      <c r="R298" t="s">
        <v>175</v>
      </c>
      <c r="S298" t="s">
        <v>175</v>
      </c>
      <c r="T298" t="s">
        <v>175</v>
      </c>
      <c r="U298" s="50" t="s">
        <v>175</v>
      </c>
      <c r="V298" t="s">
        <v>175</v>
      </c>
      <c r="W298" t="s">
        <v>175</v>
      </c>
      <c r="X298" t="s">
        <v>175</v>
      </c>
      <c r="Y298" t="s">
        <v>175</v>
      </c>
      <c r="Z298" t="s">
        <v>175</v>
      </c>
      <c r="AA298" t="s">
        <v>175</v>
      </c>
      <c r="AB298" t="s">
        <v>175</v>
      </c>
      <c r="AC298" t="s">
        <v>175</v>
      </c>
      <c r="AD298" t="s">
        <v>175</v>
      </c>
      <c r="AE298" t="s">
        <v>175</v>
      </c>
      <c r="AF298" t="s">
        <v>175</v>
      </c>
      <c r="AG298" t="s">
        <v>175</v>
      </c>
      <c r="AH298" t="s">
        <v>175</v>
      </c>
      <c r="AI298" t="s">
        <v>175</v>
      </c>
      <c r="AJ298" t="s">
        <v>175</v>
      </c>
      <c r="AK298" s="50" t="s">
        <v>175</v>
      </c>
      <c r="AL298" t="s">
        <v>175</v>
      </c>
      <c r="AM298" t="s">
        <v>175</v>
      </c>
      <c r="AN298" t="s">
        <v>175</v>
      </c>
      <c r="AO298" t="s">
        <v>175</v>
      </c>
      <c r="AP298" t="s">
        <v>175</v>
      </c>
      <c r="AQ298" t="s">
        <v>175</v>
      </c>
      <c r="AR298" t="s">
        <v>175</v>
      </c>
      <c r="AS298" t="s">
        <v>175</v>
      </c>
      <c r="AT298" t="s">
        <v>175</v>
      </c>
      <c r="AU298" t="s">
        <v>175</v>
      </c>
      <c r="AV298" t="s">
        <v>175</v>
      </c>
      <c r="AW298" t="s">
        <v>175</v>
      </c>
      <c r="AX298" t="s">
        <v>175</v>
      </c>
      <c r="AY298" t="s">
        <v>175</v>
      </c>
      <c r="AZ298" t="s">
        <v>175</v>
      </c>
      <c r="BA298" s="50" t="s">
        <v>175</v>
      </c>
      <c r="BB298" t="s">
        <v>175</v>
      </c>
      <c r="BC298" t="s">
        <v>175</v>
      </c>
      <c r="BD298" t="s">
        <v>175</v>
      </c>
      <c r="BE298" t="s">
        <v>175</v>
      </c>
      <c r="BF298" t="s">
        <v>175</v>
      </c>
      <c r="BG298" t="s">
        <v>175</v>
      </c>
      <c r="BH298" t="s">
        <v>175</v>
      </c>
      <c r="BI298" t="s">
        <v>175</v>
      </c>
      <c r="BJ298" t="s">
        <v>175</v>
      </c>
      <c r="BK298" t="s">
        <v>175</v>
      </c>
      <c r="BL298" t="s">
        <v>175</v>
      </c>
      <c r="BM298" t="s">
        <v>175</v>
      </c>
      <c r="BN298" t="s">
        <v>175</v>
      </c>
      <c r="BO298" t="s">
        <v>175</v>
      </c>
      <c r="BP298" t="s">
        <v>175</v>
      </c>
      <c r="BQ298" s="50" t="str">
        <f>CONCATENATE(C298&amp;" "&amp;BR298&amp;"n ",E298,F298,G298,H298,I298,J298,K298,L298,M298,N298,O298,P298,Q298,R298)</f>
        <v>Dim Sek up 9n 012345345 9n 012345345xxxxx</v>
      </c>
      <c r="BR298">
        <f t="shared" si="3871"/>
        <v>9</v>
      </c>
      <c r="BS298" t="str">
        <f t="shared" si="3872"/>
        <v>Dim9</v>
      </c>
    </row>
    <row r="299" spans="1:71">
      <c r="A299" t="s">
        <v>201</v>
      </c>
      <c r="B299" t="s">
        <v>200</v>
      </c>
      <c r="C299" s="13" t="s">
        <v>530</v>
      </c>
      <c r="E299">
        <v>0</v>
      </c>
      <c r="F299">
        <v>-5</v>
      </c>
      <c r="G299" t="s">
        <v>175</v>
      </c>
      <c r="H299" t="s">
        <v>175</v>
      </c>
      <c r="I299" t="s">
        <v>175</v>
      </c>
      <c r="J299" t="s">
        <v>175</v>
      </c>
      <c r="K299" t="s">
        <v>175</v>
      </c>
      <c r="L299" t="s">
        <v>175</v>
      </c>
      <c r="M299" t="s">
        <v>175</v>
      </c>
      <c r="N299" t="s">
        <v>175</v>
      </c>
      <c r="O299" t="s">
        <v>175</v>
      </c>
      <c r="P299" t="s">
        <v>175</v>
      </c>
      <c r="Q299" t="s">
        <v>175</v>
      </c>
      <c r="R299" t="s">
        <v>175</v>
      </c>
      <c r="S299" t="s">
        <v>175</v>
      </c>
      <c r="T299" t="s">
        <v>175</v>
      </c>
      <c r="U299" s="50" t="s">
        <v>175</v>
      </c>
      <c r="V299" t="s">
        <v>175</v>
      </c>
      <c r="W299" t="s">
        <v>175</v>
      </c>
      <c r="X299" t="s">
        <v>175</v>
      </c>
      <c r="Y299" t="s">
        <v>175</v>
      </c>
      <c r="Z299" t="s">
        <v>175</v>
      </c>
      <c r="AA299" t="s">
        <v>175</v>
      </c>
      <c r="AB299" t="s">
        <v>175</v>
      </c>
      <c r="AC299" t="s">
        <v>175</v>
      </c>
      <c r="AD299" t="s">
        <v>175</v>
      </c>
      <c r="AE299" t="s">
        <v>175</v>
      </c>
      <c r="AF299" t="s">
        <v>175</v>
      </c>
      <c r="AG299" t="s">
        <v>175</v>
      </c>
      <c r="AH299" t="s">
        <v>175</v>
      </c>
      <c r="AI299" t="s">
        <v>175</v>
      </c>
      <c r="AJ299" t="s">
        <v>175</v>
      </c>
      <c r="AK299" s="50" t="s">
        <v>175</v>
      </c>
      <c r="AL299" t="s">
        <v>175</v>
      </c>
      <c r="AM299" t="s">
        <v>175</v>
      </c>
      <c r="AN299" t="s">
        <v>175</v>
      </c>
      <c r="AO299" t="s">
        <v>175</v>
      </c>
      <c r="AP299" t="s">
        <v>175</v>
      </c>
      <c r="AQ299" t="s">
        <v>175</v>
      </c>
      <c r="AR299" t="s">
        <v>175</v>
      </c>
      <c r="AS299" t="s">
        <v>175</v>
      </c>
      <c r="AT299" t="s">
        <v>175</v>
      </c>
      <c r="AU299" t="s">
        <v>175</v>
      </c>
      <c r="AV299" t="s">
        <v>175</v>
      </c>
      <c r="AW299" t="s">
        <v>175</v>
      </c>
      <c r="AX299" t="s">
        <v>175</v>
      </c>
      <c r="AY299" t="s">
        <v>175</v>
      </c>
      <c r="AZ299" t="s">
        <v>175</v>
      </c>
      <c r="BA299" s="50" t="s">
        <v>175</v>
      </c>
      <c r="BB299" t="s">
        <v>175</v>
      </c>
      <c r="BC299" t="s">
        <v>175</v>
      </c>
      <c r="BD299" t="s">
        <v>175</v>
      </c>
      <c r="BE299" t="s">
        <v>175</v>
      </c>
      <c r="BF299" t="s">
        <v>175</v>
      </c>
      <c r="BG299" t="s">
        <v>175</v>
      </c>
      <c r="BH299" t="s">
        <v>175</v>
      </c>
      <c r="BI299" t="s">
        <v>175</v>
      </c>
      <c r="BJ299" t="s">
        <v>175</v>
      </c>
      <c r="BK299" t="s">
        <v>175</v>
      </c>
      <c r="BL299" t="s">
        <v>175</v>
      </c>
      <c r="BM299" t="s">
        <v>175</v>
      </c>
      <c r="BN299" t="s">
        <v>175</v>
      </c>
      <c r="BO299" t="s">
        <v>175</v>
      </c>
      <c r="BP299" t="s">
        <v>175</v>
      </c>
      <c r="BQ299" s="50" t="str">
        <f>CONCATENATE(C299&amp;" "&amp;BR299&amp;"n ",E299,F299,G299,H299,I299,J299,K299,L299,M299,N299,O299,P299,Q299,R299)</f>
        <v>Dim Sek down 2n 0-5 2n 0-5xxxxxxxxxxxx</v>
      </c>
      <c r="BR299">
        <f t="shared" si="3871"/>
        <v>2</v>
      </c>
      <c r="BS299" t="str">
        <f t="shared" si="3872"/>
        <v>Dim2</v>
      </c>
    </row>
    <row r="300" spans="1:71">
      <c r="A300" t="s">
        <v>203</v>
      </c>
      <c r="B300" t="s">
        <v>200</v>
      </c>
      <c r="C300" s="13" t="s">
        <v>531</v>
      </c>
      <c r="E300">
        <v>0</v>
      </c>
      <c r="F300">
        <v>1</v>
      </c>
      <c r="G300">
        <v>2</v>
      </c>
      <c r="H300">
        <v>-5</v>
      </c>
      <c r="I300" t="s">
        <v>175</v>
      </c>
      <c r="J300" t="s">
        <v>175</v>
      </c>
      <c r="K300" t="s">
        <v>175</v>
      </c>
      <c r="L300" t="s">
        <v>175</v>
      </c>
      <c r="M300" t="s">
        <v>175</v>
      </c>
      <c r="N300" t="s">
        <v>175</v>
      </c>
      <c r="O300" t="s">
        <v>175</v>
      </c>
      <c r="P300" t="s">
        <v>175</v>
      </c>
      <c r="Q300" t="s">
        <v>175</v>
      </c>
      <c r="R300" t="s">
        <v>175</v>
      </c>
      <c r="S300" t="s">
        <v>175</v>
      </c>
      <c r="T300" t="s">
        <v>175</v>
      </c>
      <c r="U300" s="50" t="s">
        <v>175</v>
      </c>
      <c r="V300" t="s">
        <v>175</v>
      </c>
      <c r="W300" t="s">
        <v>175</v>
      </c>
      <c r="X300" t="s">
        <v>175</v>
      </c>
      <c r="Y300" t="s">
        <v>175</v>
      </c>
      <c r="Z300" t="s">
        <v>175</v>
      </c>
      <c r="AA300" t="s">
        <v>175</v>
      </c>
      <c r="AB300" t="s">
        <v>175</v>
      </c>
      <c r="AC300" t="s">
        <v>175</v>
      </c>
      <c r="AD300" t="s">
        <v>175</v>
      </c>
      <c r="AE300" t="s">
        <v>175</v>
      </c>
      <c r="AF300" t="s">
        <v>175</v>
      </c>
      <c r="AG300" t="s">
        <v>175</v>
      </c>
      <c r="AH300" t="s">
        <v>175</v>
      </c>
      <c r="AI300" t="s">
        <v>175</v>
      </c>
      <c r="AJ300" t="s">
        <v>175</v>
      </c>
      <c r="AK300" s="50" t="s">
        <v>175</v>
      </c>
      <c r="AL300" t="s">
        <v>175</v>
      </c>
      <c r="AM300" t="s">
        <v>175</v>
      </c>
      <c r="AN300" t="s">
        <v>175</v>
      </c>
      <c r="AO300" t="s">
        <v>175</v>
      </c>
      <c r="AP300" t="s">
        <v>175</v>
      </c>
      <c r="AQ300" t="s">
        <v>175</v>
      </c>
      <c r="AR300" t="s">
        <v>175</v>
      </c>
      <c r="AS300" t="s">
        <v>175</v>
      </c>
      <c r="AT300" t="s">
        <v>175</v>
      </c>
      <c r="AU300" t="s">
        <v>175</v>
      </c>
      <c r="AV300" t="s">
        <v>175</v>
      </c>
      <c r="AW300" t="s">
        <v>175</v>
      </c>
      <c r="AX300" t="s">
        <v>175</v>
      </c>
      <c r="AY300" t="s">
        <v>175</v>
      </c>
      <c r="AZ300" t="s">
        <v>175</v>
      </c>
      <c r="BA300" s="50" t="s">
        <v>175</v>
      </c>
      <c r="BB300" t="s">
        <v>175</v>
      </c>
      <c r="BC300" t="s">
        <v>175</v>
      </c>
      <c r="BD300" t="s">
        <v>175</v>
      </c>
      <c r="BE300" t="s">
        <v>175</v>
      </c>
      <c r="BF300" t="s">
        <v>175</v>
      </c>
      <c r="BG300" t="s">
        <v>175</v>
      </c>
      <c r="BH300" t="s">
        <v>175</v>
      </c>
      <c r="BI300" t="s">
        <v>175</v>
      </c>
      <c r="BJ300" t="s">
        <v>175</v>
      </c>
      <c r="BK300" t="s">
        <v>175</v>
      </c>
      <c r="BL300" t="s">
        <v>175</v>
      </c>
      <c r="BM300" t="s">
        <v>175</v>
      </c>
      <c r="BN300" t="s">
        <v>175</v>
      </c>
      <c r="BO300" t="s">
        <v>175</v>
      </c>
      <c r="BP300" t="s">
        <v>175</v>
      </c>
      <c r="BQ300" s="50" t="str">
        <f>CONCATENATE(C300&amp;" "&amp;BR300&amp;"n ",E300,F300,G300,H300,I300,J300,K300,L300,M300,N300,O300,P300,Q300,R300)</f>
        <v>Dim Sek down 4n 012-5 4n 012-5xxxxxxxxxx</v>
      </c>
      <c r="BR300">
        <f t="shared" si="3871"/>
        <v>4</v>
      </c>
      <c r="BS300" t="str">
        <f t="shared" si="3872"/>
        <v>Dim4</v>
      </c>
    </row>
    <row r="301" spans="1:71">
      <c r="A301" t="s">
        <v>205</v>
      </c>
      <c r="B301" t="s">
        <v>200</v>
      </c>
      <c r="C301" s="13" t="s">
        <v>532</v>
      </c>
      <c r="E301">
        <v>0</v>
      </c>
      <c r="F301">
        <v>-2</v>
      </c>
      <c r="G301">
        <v>-3</v>
      </c>
      <c r="H301">
        <v>-4</v>
      </c>
      <c r="I301">
        <v>-5</v>
      </c>
      <c r="J301" t="s">
        <v>175</v>
      </c>
      <c r="K301" t="s">
        <v>175</v>
      </c>
      <c r="L301" t="s">
        <v>175</v>
      </c>
      <c r="M301" t="s">
        <v>175</v>
      </c>
      <c r="N301" t="s">
        <v>175</v>
      </c>
      <c r="O301" t="s">
        <v>175</v>
      </c>
      <c r="P301" t="s">
        <v>175</v>
      </c>
      <c r="Q301" t="s">
        <v>175</v>
      </c>
      <c r="R301" t="s">
        <v>175</v>
      </c>
      <c r="S301" t="s">
        <v>175</v>
      </c>
      <c r="T301" t="s">
        <v>175</v>
      </c>
      <c r="U301" s="50" t="s">
        <v>175</v>
      </c>
      <c r="V301" t="s">
        <v>175</v>
      </c>
      <c r="W301" t="s">
        <v>175</v>
      </c>
      <c r="X301" t="s">
        <v>175</v>
      </c>
      <c r="Y301" t="s">
        <v>175</v>
      </c>
      <c r="Z301" t="s">
        <v>175</v>
      </c>
      <c r="AA301" t="s">
        <v>175</v>
      </c>
      <c r="AB301" t="s">
        <v>175</v>
      </c>
      <c r="AC301" t="s">
        <v>175</v>
      </c>
      <c r="AD301" t="s">
        <v>175</v>
      </c>
      <c r="AE301" t="s">
        <v>175</v>
      </c>
      <c r="AF301" t="s">
        <v>175</v>
      </c>
      <c r="AG301" t="s">
        <v>175</v>
      </c>
      <c r="AH301" t="s">
        <v>175</v>
      </c>
      <c r="AI301" t="s">
        <v>175</v>
      </c>
      <c r="AJ301" t="s">
        <v>175</v>
      </c>
      <c r="AK301" s="50" t="s">
        <v>175</v>
      </c>
      <c r="AL301" t="s">
        <v>175</v>
      </c>
      <c r="AM301" t="s">
        <v>175</v>
      </c>
      <c r="AN301" t="s">
        <v>175</v>
      </c>
      <c r="AO301" t="s">
        <v>175</v>
      </c>
      <c r="AP301" t="s">
        <v>175</v>
      </c>
      <c r="AQ301" t="s">
        <v>175</v>
      </c>
      <c r="AR301" t="s">
        <v>175</v>
      </c>
      <c r="AS301" t="s">
        <v>175</v>
      </c>
      <c r="AT301" t="s">
        <v>175</v>
      </c>
      <c r="AU301" t="s">
        <v>175</v>
      </c>
      <c r="AV301" t="s">
        <v>175</v>
      </c>
      <c r="AW301" t="s">
        <v>175</v>
      </c>
      <c r="AX301" t="s">
        <v>175</v>
      </c>
      <c r="AY301" t="s">
        <v>175</v>
      </c>
      <c r="AZ301" t="s">
        <v>175</v>
      </c>
      <c r="BA301" s="50" t="s">
        <v>175</v>
      </c>
      <c r="BB301" t="s">
        <v>175</v>
      </c>
      <c r="BC301" t="s">
        <v>175</v>
      </c>
      <c r="BD301" t="s">
        <v>175</v>
      </c>
      <c r="BE301" t="s">
        <v>175</v>
      </c>
      <c r="BF301" t="s">
        <v>175</v>
      </c>
      <c r="BG301" t="s">
        <v>175</v>
      </c>
      <c r="BH301" t="s">
        <v>175</v>
      </c>
      <c r="BI301" t="s">
        <v>175</v>
      </c>
      <c r="BJ301" t="s">
        <v>175</v>
      </c>
      <c r="BK301" t="s">
        <v>175</v>
      </c>
      <c r="BL301" t="s">
        <v>175</v>
      </c>
      <c r="BM301" t="s">
        <v>175</v>
      </c>
      <c r="BN301" t="s">
        <v>175</v>
      </c>
      <c r="BO301" t="s">
        <v>175</v>
      </c>
      <c r="BP301" t="s">
        <v>175</v>
      </c>
      <c r="BQ301" s="50" t="str">
        <f>CONCATENATE(C301&amp;" "&amp;BR301&amp;"n ",E301,F301,G301,H301,I301,J301,K301,L301,M301,N301,O301,P301,Q301,R301)</f>
        <v>Dim Sek down 5n 0-2-3-4-5 5n 0-2-3-4-5xxxxxxxxx</v>
      </c>
      <c r="BR301">
        <f t="shared" si="3871"/>
        <v>5</v>
      </c>
      <c r="BS301" t="str">
        <f t="shared" si="3872"/>
        <v>Dim5</v>
      </c>
    </row>
    <row r="302" spans="1:71">
      <c r="A302" t="s">
        <v>206</v>
      </c>
      <c r="B302" t="s">
        <v>200</v>
      </c>
      <c r="C302" s="13" t="s">
        <v>533</v>
      </c>
      <c r="E302">
        <v>0</v>
      </c>
      <c r="F302">
        <v>-1</v>
      </c>
      <c r="G302">
        <v>-2</v>
      </c>
      <c r="H302">
        <v>-3</v>
      </c>
      <c r="I302">
        <v>-4</v>
      </c>
      <c r="J302">
        <v>-5</v>
      </c>
      <c r="K302" t="s">
        <v>175</v>
      </c>
      <c r="L302" t="s">
        <v>175</v>
      </c>
      <c r="M302" t="s">
        <v>175</v>
      </c>
      <c r="N302" t="s">
        <v>175</v>
      </c>
      <c r="O302" t="s">
        <v>175</v>
      </c>
      <c r="P302" t="s">
        <v>175</v>
      </c>
      <c r="Q302" t="s">
        <v>175</v>
      </c>
      <c r="R302" t="s">
        <v>175</v>
      </c>
      <c r="S302" t="s">
        <v>175</v>
      </c>
      <c r="T302" t="s">
        <v>175</v>
      </c>
      <c r="U302" s="50" t="s">
        <v>175</v>
      </c>
      <c r="V302" t="s">
        <v>175</v>
      </c>
      <c r="W302" t="s">
        <v>175</v>
      </c>
      <c r="X302" t="s">
        <v>175</v>
      </c>
      <c r="Y302" t="s">
        <v>175</v>
      </c>
      <c r="Z302" t="s">
        <v>175</v>
      </c>
      <c r="AA302" t="s">
        <v>175</v>
      </c>
      <c r="AB302" t="s">
        <v>175</v>
      </c>
      <c r="AC302" t="s">
        <v>175</v>
      </c>
      <c r="AD302" t="s">
        <v>175</v>
      </c>
      <c r="AE302" t="s">
        <v>175</v>
      </c>
      <c r="AF302" t="s">
        <v>175</v>
      </c>
      <c r="AG302" t="s">
        <v>175</v>
      </c>
      <c r="AH302" t="s">
        <v>175</v>
      </c>
      <c r="AI302" t="s">
        <v>175</v>
      </c>
      <c r="AJ302" t="s">
        <v>175</v>
      </c>
      <c r="AK302" s="50" t="s">
        <v>175</v>
      </c>
      <c r="AL302" t="s">
        <v>175</v>
      </c>
      <c r="AM302" t="s">
        <v>175</v>
      </c>
      <c r="AN302" t="s">
        <v>175</v>
      </c>
      <c r="AO302" t="s">
        <v>175</v>
      </c>
      <c r="AP302" t="s">
        <v>175</v>
      </c>
      <c r="AQ302" t="s">
        <v>175</v>
      </c>
      <c r="AR302" t="s">
        <v>175</v>
      </c>
      <c r="AS302" t="s">
        <v>175</v>
      </c>
      <c r="AT302" t="s">
        <v>175</v>
      </c>
      <c r="AU302" t="s">
        <v>175</v>
      </c>
      <c r="AV302" t="s">
        <v>175</v>
      </c>
      <c r="AW302" t="s">
        <v>175</v>
      </c>
      <c r="AX302" t="s">
        <v>175</v>
      </c>
      <c r="AY302" t="s">
        <v>175</v>
      </c>
      <c r="AZ302" t="s">
        <v>175</v>
      </c>
      <c r="BA302" s="50" t="s">
        <v>175</v>
      </c>
      <c r="BB302" t="s">
        <v>175</v>
      </c>
      <c r="BC302" t="s">
        <v>175</v>
      </c>
      <c r="BD302" t="s">
        <v>175</v>
      </c>
      <c r="BE302" t="s">
        <v>175</v>
      </c>
      <c r="BF302" t="s">
        <v>175</v>
      </c>
      <c r="BG302" t="s">
        <v>175</v>
      </c>
      <c r="BH302" t="s">
        <v>175</v>
      </c>
      <c r="BI302" t="s">
        <v>175</v>
      </c>
      <c r="BJ302" t="s">
        <v>175</v>
      </c>
      <c r="BK302" t="s">
        <v>175</v>
      </c>
      <c r="BL302" t="s">
        <v>175</v>
      </c>
      <c r="BM302" t="s">
        <v>175</v>
      </c>
      <c r="BN302" t="s">
        <v>175</v>
      </c>
      <c r="BO302" t="s">
        <v>175</v>
      </c>
      <c r="BP302" t="s">
        <v>175</v>
      </c>
      <c r="BQ302" s="50" t="str">
        <f>CONCATENATE(C302&amp;" "&amp;BR302&amp;"n ",E302,F302,G302,H302,I302,J302,K302,L302,M302,N302,O302,P302,Q302,R302)</f>
        <v>Dim Sek down 6n 0-1-2-3-4-5 6n 0-1-2-3-4-5xxxxxxxx</v>
      </c>
      <c r="BR302">
        <f t="shared" si="3871"/>
        <v>6</v>
      </c>
      <c r="BS302" t="str">
        <f t="shared" si="3872"/>
        <v>Dim6</v>
      </c>
    </row>
    <row r="303" spans="1:71">
      <c r="A303" t="s">
        <v>206</v>
      </c>
      <c r="B303" t="s">
        <v>200</v>
      </c>
      <c r="C303" s="13" t="s">
        <v>534</v>
      </c>
      <c r="E303">
        <v>0</v>
      </c>
      <c r="F303">
        <v>-1</v>
      </c>
      <c r="G303">
        <v>-2</v>
      </c>
      <c r="H303">
        <v>-1</v>
      </c>
      <c r="I303">
        <v>0</v>
      </c>
      <c r="J303">
        <v>-5</v>
      </c>
      <c r="K303" t="s">
        <v>175</v>
      </c>
      <c r="L303" t="s">
        <v>175</v>
      </c>
      <c r="M303" t="s">
        <v>175</v>
      </c>
      <c r="N303" t="s">
        <v>175</v>
      </c>
      <c r="O303" t="s">
        <v>175</v>
      </c>
      <c r="P303" t="s">
        <v>175</v>
      </c>
      <c r="Q303" t="s">
        <v>175</v>
      </c>
      <c r="R303" t="s">
        <v>175</v>
      </c>
      <c r="S303" t="s">
        <v>175</v>
      </c>
      <c r="T303" t="s">
        <v>175</v>
      </c>
      <c r="U303" s="50" t="s">
        <v>175</v>
      </c>
      <c r="V303" t="s">
        <v>175</v>
      </c>
      <c r="W303" t="s">
        <v>175</v>
      </c>
      <c r="X303" t="s">
        <v>175</v>
      </c>
      <c r="Y303" t="s">
        <v>175</v>
      </c>
      <c r="Z303" t="s">
        <v>175</v>
      </c>
      <c r="AA303" t="s">
        <v>175</v>
      </c>
      <c r="AB303" t="s">
        <v>175</v>
      </c>
      <c r="AC303" t="s">
        <v>175</v>
      </c>
      <c r="AD303" t="s">
        <v>175</v>
      </c>
      <c r="AE303" t="s">
        <v>175</v>
      </c>
      <c r="AF303" t="s">
        <v>175</v>
      </c>
      <c r="AG303" t="s">
        <v>175</v>
      </c>
      <c r="AH303" t="s">
        <v>175</v>
      </c>
      <c r="AI303" t="s">
        <v>175</v>
      </c>
      <c r="AJ303" t="s">
        <v>175</v>
      </c>
      <c r="AK303" s="50" t="s">
        <v>175</v>
      </c>
      <c r="AL303" t="s">
        <v>175</v>
      </c>
      <c r="AM303" t="s">
        <v>175</v>
      </c>
      <c r="AN303" t="s">
        <v>175</v>
      </c>
      <c r="AO303" t="s">
        <v>175</v>
      </c>
      <c r="AP303" t="s">
        <v>175</v>
      </c>
      <c r="AQ303" t="s">
        <v>175</v>
      </c>
      <c r="AR303" t="s">
        <v>175</v>
      </c>
      <c r="AS303" t="s">
        <v>175</v>
      </c>
      <c r="AT303" t="s">
        <v>175</v>
      </c>
      <c r="AU303" t="s">
        <v>175</v>
      </c>
      <c r="AV303" t="s">
        <v>175</v>
      </c>
      <c r="AW303" t="s">
        <v>175</v>
      </c>
      <c r="AX303" t="s">
        <v>175</v>
      </c>
      <c r="AY303" t="s">
        <v>175</v>
      </c>
      <c r="AZ303" t="s">
        <v>175</v>
      </c>
      <c r="BA303" s="50" t="s">
        <v>175</v>
      </c>
      <c r="BB303" t="s">
        <v>175</v>
      </c>
      <c r="BC303" t="s">
        <v>175</v>
      </c>
      <c r="BD303" t="s">
        <v>175</v>
      </c>
      <c r="BE303" t="s">
        <v>175</v>
      </c>
      <c r="BF303" t="s">
        <v>175</v>
      </c>
      <c r="BG303" t="s">
        <v>175</v>
      </c>
      <c r="BH303" t="s">
        <v>175</v>
      </c>
      <c r="BI303" t="s">
        <v>175</v>
      </c>
      <c r="BJ303" t="s">
        <v>175</v>
      </c>
      <c r="BK303" t="s">
        <v>175</v>
      </c>
      <c r="BL303" t="s">
        <v>175</v>
      </c>
      <c r="BM303" t="s">
        <v>175</v>
      </c>
      <c r="BN303" t="s">
        <v>175</v>
      </c>
      <c r="BO303" t="s">
        <v>175</v>
      </c>
      <c r="BP303" t="s">
        <v>175</v>
      </c>
      <c r="BQ303" s="50" t="str">
        <f>CONCATENATE(C303&amp;" "&amp;BR303&amp;"n ",E303,F303,G303,H303,I303,J303,K303,L303,M303,N303,O303,P303,Q303,R303)</f>
        <v>Dim Sek down 6n 0-1-2-10-5 6n 0-1-2-10-5xxxxxxxx</v>
      </c>
      <c r="BR303">
        <f t="shared" si="3871"/>
        <v>6</v>
      </c>
      <c r="BS303" t="str">
        <f t="shared" si="3872"/>
        <v>Dim6</v>
      </c>
    </row>
    <row r="304" spans="1:71">
      <c r="A304" t="s">
        <v>211</v>
      </c>
      <c r="B304" t="s">
        <v>200</v>
      </c>
      <c r="C304" s="13" t="s">
        <v>535</v>
      </c>
      <c r="E304">
        <v>0</v>
      </c>
      <c r="F304">
        <v>-1</v>
      </c>
      <c r="G304">
        <v>-2</v>
      </c>
      <c r="H304">
        <v>-3</v>
      </c>
      <c r="I304">
        <v>-2</v>
      </c>
      <c r="J304">
        <v>-3</v>
      </c>
      <c r="K304">
        <v>-4</v>
      </c>
      <c r="L304">
        <v>-5</v>
      </c>
      <c r="M304" t="s">
        <v>175</v>
      </c>
      <c r="N304" t="s">
        <v>175</v>
      </c>
      <c r="O304" t="s">
        <v>175</v>
      </c>
      <c r="P304" t="s">
        <v>175</v>
      </c>
      <c r="Q304" t="s">
        <v>175</v>
      </c>
      <c r="R304" t="s">
        <v>175</v>
      </c>
      <c r="S304" t="s">
        <v>175</v>
      </c>
      <c r="T304" t="s">
        <v>175</v>
      </c>
      <c r="U304" s="50" t="s">
        <v>175</v>
      </c>
      <c r="V304" t="s">
        <v>175</v>
      </c>
      <c r="W304" t="s">
        <v>175</v>
      </c>
      <c r="X304" t="s">
        <v>175</v>
      </c>
      <c r="Y304" t="s">
        <v>175</v>
      </c>
      <c r="Z304" t="s">
        <v>175</v>
      </c>
      <c r="AA304" t="s">
        <v>175</v>
      </c>
      <c r="AB304" t="s">
        <v>175</v>
      </c>
      <c r="AC304" t="s">
        <v>175</v>
      </c>
      <c r="AD304" t="s">
        <v>175</v>
      </c>
      <c r="AE304" t="s">
        <v>175</v>
      </c>
      <c r="AF304" t="s">
        <v>175</v>
      </c>
      <c r="AG304" t="s">
        <v>175</v>
      </c>
      <c r="AH304" t="s">
        <v>175</v>
      </c>
      <c r="AI304" t="s">
        <v>175</v>
      </c>
      <c r="AJ304" t="s">
        <v>175</v>
      </c>
      <c r="AK304" s="50" t="s">
        <v>175</v>
      </c>
      <c r="AL304" t="s">
        <v>175</v>
      </c>
      <c r="AM304" t="s">
        <v>175</v>
      </c>
      <c r="AN304" t="s">
        <v>175</v>
      </c>
      <c r="AO304" t="s">
        <v>175</v>
      </c>
      <c r="AP304" t="s">
        <v>175</v>
      </c>
      <c r="AQ304" t="s">
        <v>175</v>
      </c>
      <c r="AR304" t="s">
        <v>175</v>
      </c>
      <c r="AS304" t="s">
        <v>175</v>
      </c>
      <c r="AT304" t="s">
        <v>175</v>
      </c>
      <c r="AU304" t="s">
        <v>175</v>
      </c>
      <c r="AV304" t="s">
        <v>175</v>
      </c>
      <c r="AW304" t="s">
        <v>175</v>
      </c>
      <c r="AX304" t="s">
        <v>175</v>
      </c>
      <c r="AY304" t="s">
        <v>175</v>
      </c>
      <c r="AZ304" t="s">
        <v>175</v>
      </c>
      <c r="BA304" s="50" t="s">
        <v>175</v>
      </c>
      <c r="BB304" t="s">
        <v>175</v>
      </c>
      <c r="BC304" t="s">
        <v>175</v>
      </c>
      <c r="BD304" t="s">
        <v>175</v>
      </c>
      <c r="BE304" t="s">
        <v>175</v>
      </c>
      <c r="BF304" t="s">
        <v>175</v>
      </c>
      <c r="BG304" t="s">
        <v>175</v>
      </c>
      <c r="BH304" t="s">
        <v>175</v>
      </c>
      <c r="BI304" t="s">
        <v>175</v>
      </c>
      <c r="BJ304" t="s">
        <v>175</v>
      </c>
      <c r="BK304" t="s">
        <v>175</v>
      </c>
      <c r="BL304" t="s">
        <v>175</v>
      </c>
      <c r="BM304" t="s">
        <v>175</v>
      </c>
      <c r="BN304" t="s">
        <v>175</v>
      </c>
      <c r="BO304" t="s">
        <v>175</v>
      </c>
      <c r="BP304" t="s">
        <v>175</v>
      </c>
      <c r="BQ304" s="50" t="str">
        <f>CONCATENATE(C304&amp;" "&amp;BR304&amp;"n ",E304,F304,G304,H304,I304,J304,K304,L304,M304,N304,O304,P304,Q304,R304)</f>
        <v>Dim Sek down 8n 0-1-2-3-2-3-4-5 8n 0-1-2-3-2-3-4-5xxxxxx</v>
      </c>
      <c r="BR304">
        <f t="shared" si="3871"/>
        <v>8</v>
      </c>
      <c r="BS304" t="str">
        <f t="shared" si="3872"/>
        <v>Dim8</v>
      </c>
    </row>
    <row r="305" spans="1:71">
      <c r="A305" t="s">
        <v>211</v>
      </c>
      <c r="B305" t="s">
        <v>200</v>
      </c>
      <c r="C305" s="13" t="s">
        <v>536</v>
      </c>
      <c r="E305">
        <v>0</v>
      </c>
      <c r="F305">
        <v>-1</v>
      </c>
      <c r="G305">
        <v>-2</v>
      </c>
      <c r="H305">
        <v>-3</v>
      </c>
      <c r="I305">
        <v>-4</v>
      </c>
      <c r="J305">
        <v>-5</v>
      </c>
      <c r="K305">
        <v>-6</v>
      </c>
      <c r="L305">
        <v>-5</v>
      </c>
      <c r="M305" t="s">
        <v>175</v>
      </c>
      <c r="N305" t="s">
        <v>175</v>
      </c>
      <c r="O305" t="s">
        <v>175</v>
      </c>
      <c r="P305" t="s">
        <v>175</v>
      </c>
      <c r="Q305" t="s">
        <v>175</v>
      </c>
      <c r="R305" t="s">
        <v>175</v>
      </c>
      <c r="S305" t="s">
        <v>175</v>
      </c>
      <c r="T305" t="s">
        <v>175</v>
      </c>
      <c r="U305" s="50" t="s">
        <v>175</v>
      </c>
      <c r="V305" t="s">
        <v>175</v>
      </c>
      <c r="W305" t="s">
        <v>175</v>
      </c>
      <c r="X305" t="s">
        <v>175</v>
      </c>
      <c r="Y305" t="s">
        <v>175</v>
      </c>
      <c r="Z305" t="s">
        <v>175</v>
      </c>
      <c r="AA305" t="s">
        <v>175</v>
      </c>
      <c r="AB305" t="s">
        <v>175</v>
      </c>
      <c r="AC305" t="s">
        <v>175</v>
      </c>
      <c r="AD305" t="s">
        <v>175</v>
      </c>
      <c r="AE305" t="s">
        <v>175</v>
      </c>
      <c r="AF305" t="s">
        <v>175</v>
      </c>
      <c r="AG305" t="s">
        <v>175</v>
      </c>
      <c r="AH305" t="s">
        <v>175</v>
      </c>
      <c r="AI305" t="s">
        <v>175</v>
      </c>
      <c r="AJ305" t="s">
        <v>175</v>
      </c>
      <c r="AK305" s="50" t="s">
        <v>175</v>
      </c>
      <c r="AL305" t="s">
        <v>175</v>
      </c>
      <c r="AM305" t="s">
        <v>175</v>
      </c>
      <c r="AN305" t="s">
        <v>175</v>
      </c>
      <c r="AO305" t="s">
        <v>175</v>
      </c>
      <c r="AP305" t="s">
        <v>175</v>
      </c>
      <c r="AQ305" t="s">
        <v>175</v>
      </c>
      <c r="AR305" t="s">
        <v>175</v>
      </c>
      <c r="AS305" t="s">
        <v>175</v>
      </c>
      <c r="AT305" t="s">
        <v>175</v>
      </c>
      <c r="AU305" t="s">
        <v>175</v>
      </c>
      <c r="AV305" t="s">
        <v>175</v>
      </c>
      <c r="AW305" t="s">
        <v>175</v>
      </c>
      <c r="AX305" t="s">
        <v>175</v>
      </c>
      <c r="AY305" t="s">
        <v>175</v>
      </c>
      <c r="AZ305" t="s">
        <v>175</v>
      </c>
      <c r="BA305" s="50" t="s">
        <v>175</v>
      </c>
      <c r="BB305" t="s">
        <v>175</v>
      </c>
      <c r="BC305" t="s">
        <v>175</v>
      </c>
      <c r="BD305" t="s">
        <v>175</v>
      </c>
      <c r="BE305" t="s">
        <v>175</v>
      </c>
      <c r="BF305" t="s">
        <v>175</v>
      </c>
      <c r="BG305" t="s">
        <v>175</v>
      </c>
      <c r="BH305" t="s">
        <v>175</v>
      </c>
      <c r="BI305" t="s">
        <v>175</v>
      </c>
      <c r="BJ305" t="s">
        <v>175</v>
      </c>
      <c r="BK305" t="s">
        <v>175</v>
      </c>
      <c r="BL305" t="s">
        <v>175</v>
      </c>
      <c r="BM305" t="s">
        <v>175</v>
      </c>
      <c r="BN305" t="s">
        <v>175</v>
      </c>
      <c r="BO305" t="s">
        <v>175</v>
      </c>
      <c r="BP305" t="s">
        <v>175</v>
      </c>
      <c r="BQ305" s="50" t="str">
        <f>CONCATENATE(C305&amp;" "&amp;BR305&amp;"n ",E305,F305,G305,H305,I305,J305,K305,L305,M305,N305,O305,P305,Q305,R305)</f>
        <v>Dim Sek down 8n 0-1-2-3-4-5-6-5 8n 0-1-2-3-4-5-6-5xxxxxx</v>
      </c>
      <c r="BR305">
        <f t="shared" si="3871"/>
        <v>8</v>
      </c>
      <c r="BS305" t="str">
        <f t="shared" si="3872"/>
        <v>Dim8</v>
      </c>
    </row>
    <row r="306" spans="1:71">
      <c r="A306" t="s">
        <v>212</v>
      </c>
      <c r="B306" t="s">
        <v>200</v>
      </c>
      <c r="C306" s="13" t="s">
        <v>537</v>
      </c>
      <c r="E306">
        <v>0</v>
      </c>
      <c r="F306">
        <v>2</v>
      </c>
      <c r="G306">
        <v>1</v>
      </c>
      <c r="H306">
        <v>0</v>
      </c>
      <c r="I306">
        <v>-1</v>
      </c>
      <c r="J306">
        <v>-2</v>
      </c>
      <c r="K306">
        <v>-3</v>
      </c>
      <c r="L306">
        <v>-4</v>
      </c>
      <c r="M306">
        <v>-5</v>
      </c>
      <c r="N306" t="s">
        <v>175</v>
      </c>
      <c r="O306" t="s">
        <v>175</v>
      </c>
      <c r="P306" t="s">
        <v>175</v>
      </c>
      <c r="Q306" t="s">
        <v>175</v>
      </c>
      <c r="R306" t="s">
        <v>175</v>
      </c>
      <c r="S306" t="s">
        <v>175</v>
      </c>
      <c r="T306" t="s">
        <v>175</v>
      </c>
      <c r="U306" s="50" t="s">
        <v>175</v>
      </c>
      <c r="V306" t="s">
        <v>175</v>
      </c>
      <c r="W306" t="s">
        <v>175</v>
      </c>
      <c r="X306" t="s">
        <v>175</v>
      </c>
      <c r="Y306" t="s">
        <v>175</v>
      </c>
      <c r="Z306" t="s">
        <v>175</v>
      </c>
      <c r="AA306" t="s">
        <v>175</v>
      </c>
      <c r="AB306" t="s">
        <v>175</v>
      </c>
      <c r="AC306" t="s">
        <v>175</v>
      </c>
      <c r="AD306" t="s">
        <v>175</v>
      </c>
      <c r="AE306" t="s">
        <v>175</v>
      </c>
      <c r="AF306" t="s">
        <v>175</v>
      </c>
      <c r="AG306" t="s">
        <v>175</v>
      </c>
      <c r="AH306" t="s">
        <v>175</v>
      </c>
      <c r="AI306" t="s">
        <v>175</v>
      </c>
      <c r="AJ306" t="s">
        <v>175</v>
      </c>
      <c r="AK306" s="50" t="s">
        <v>175</v>
      </c>
      <c r="AL306" t="s">
        <v>175</v>
      </c>
      <c r="AM306" t="s">
        <v>175</v>
      </c>
      <c r="AN306" t="s">
        <v>175</v>
      </c>
      <c r="AO306" t="s">
        <v>175</v>
      </c>
      <c r="AP306" t="s">
        <v>175</v>
      </c>
      <c r="AQ306" t="s">
        <v>175</v>
      </c>
      <c r="AR306" t="s">
        <v>175</v>
      </c>
      <c r="AS306" t="s">
        <v>175</v>
      </c>
      <c r="AT306" t="s">
        <v>175</v>
      </c>
      <c r="AU306" t="s">
        <v>175</v>
      </c>
      <c r="AV306" t="s">
        <v>175</v>
      </c>
      <c r="AW306" t="s">
        <v>175</v>
      </c>
      <c r="AX306" t="s">
        <v>175</v>
      </c>
      <c r="AY306" t="s">
        <v>175</v>
      </c>
      <c r="AZ306" t="s">
        <v>175</v>
      </c>
      <c r="BA306" s="50" t="s">
        <v>175</v>
      </c>
      <c r="BB306" t="s">
        <v>175</v>
      </c>
      <c r="BC306" t="s">
        <v>175</v>
      </c>
      <c r="BD306" t="s">
        <v>175</v>
      </c>
      <c r="BE306" t="s">
        <v>175</v>
      </c>
      <c r="BF306" t="s">
        <v>175</v>
      </c>
      <c r="BG306" t="s">
        <v>175</v>
      </c>
      <c r="BH306" t="s">
        <v>175</v>
      </c>
      <c r="BI306" t="s">
        <v>175</v>
      </c>
      <c r="BJ306" t="s">
        <v>175</v>
      </c>
      <c r="BK306" t="s">
        <v>175</v>
      </c>
      <c r="BL306" t="s">
        <v>175</v>
      </c>
      <c r="BM306" t="s">
        <v>175</v>
      </c>
      <c r="BN306" t="s">
        <v>175</v>
      </c>
      <c r="BO306" t="s">
        <v>175</v>
      </c>
      <c r="BP306" t="s">
        <v>175</v>
      </c>
      <c r="BQ306" s="50" t="str">
        <f>CONCATENATE(C306&amp;" "&amp;BR306&amp;"n ",E306,F306,G306,H306,I306,J306,K306,L306,M306,N306,O306,P306,Q306,R306)</f>
        <v>Dim Sek down 9n 0210-1-2-3-4-5 9n 0210-1-2-3-4-5xxxxx</v>
      </c>
      <c r="BR306">
        <f t="shared" si="3871"/>
        <v>9</v>
      </c>
      <c r="BS306" t="str">
        <f t="shared" si="3872"/>
        <v>Dim9</v>
      </c>
    </row>
    <row r="307" spans="1:71">
      <c r="A307" t="s">
        <v>212</v>
      </c>
      <c r="B307" t="s">
        <v>200</v>
      </c>
      <c r="C307" s="13" t="s">
        <v>538</v>
      </c>
      <c r="E307">
        <v>0</v>
      </c>
      <c r="F307">
        <v>-1</v>
      </c>
      <c r="G307">
        <v>-2</v>
      </c>
      <c r="H307">
        <v>-3</v>
      </c>
      <c r="I307">
        <v>-4</v>
      </c>
      <c r="J307">
        <v>-2</v>
      </c>
      <c r="K307">
        <v>-3</v>
      </c>
      <c r="L307">
        <v>-4</v>
      </c>
      <c r="M307">
        <v>-5</v>
      </c>
      <c r="N307" t="s">
        <v>175</v>
      </c>
      <c r="O307" t="s">
        <v>175</v>
      </c>
      <c r="P307" t="s">
        <v>175</v>
      </c>
      <c r="Q307" t="s">
        <v>175</v>
      </c>
      <c r="R307" t="s">
        <v>175</v>
      </c>
      <c r="S307" t="s">
        <v>175</v>
      </c>
      <c r="T307" t="s">
        <v>175</v>
      </c>
      <c r="U307" s="50" t="s">
        <v>175</v>
      </c>
      <c r="V307" t="s">
        <v>175</v>
      </c>
      <c r="W307" t="s">
        <v>175</v>
      </c>
      <c r="X307" t="s">
        <v>175</v>
      </c>
      <c r="Y307" t="s">
        <v>175</v>
      </c>
      <c r="Z307" t="s">
        <v>175</v>
      </c>
      <c r="AA307" t="s">
        <v>175</v>
      </c>
      <c r="AB307" t="s">
        <v>175</v>
      </c>
      <c r="AC307" t="s">
        <v>175</v>
      </c>
      <c r="AD307" t="s">
        <v>175</v>
      </c>
      <c r="AE307" t="s">
        <v>175</v>
      </c>
      <c r="AF307" t="s">
        <v>175</v>
      </c>
      <c r="AG307" t="s">
        <v>175</v>
      </c>
      <c r="AH307" t="s">
        <v>175</v>
      </c>
      <c r="AI307" t="s">
        <v>175</v>
      </c>
      <c r="AJ307" t="s">
        <v>175</v>
      </c>
      <c r="AK307" s="50" t="s">
        <v>175</v>
      </c>
      <c r="AL307" t="s">
        <v>175</v>
      </c>
      <c r="AM307" t="s">
        <v>175</v>
      </c>
      <c r="AN307" t="s">
        <v>175</v>
      </c>
      <c r="AO307" t="s">
        <v>175</v>
      </c>
      <c r="AP307" t="s">
        <v>175</v>
      </c>
      <c r="AQ307" t="s">
        <v>175</v>
      </c>
      <c r="AR307" t="s">
        <v>175</v>
      </c>
      <c r="AS307" t="s">
        <v>175</v>
      </c>
      <c r="AT307" t="s">
        <v>175</v>
      </c>
      <c r="AU307" t="s">
        <v>175</v>
      </c>
      <c r="AV307" t="s">
        <v>175</v>
      </c>
      <c r="AW307" t="s">
        <v>175</v>
      </c>
      <c r="AX307" t="s">
        <v>175</v>
      </c>
      <c r="AY307" t="s">
        <v>175</v>
      </c>
      <c r="AZ307" t="s">
        <v>175</v>
      </c>
      <c r="BA307" s="50" t="s">
        <v>175</v>
      </c>
      <c r="BB307" t="s">
        <v>175</v>
      </c>
      <c r="BC307" t="s">
        <v>175</v>
      </c>
      <c r="BD307" t="s">
        <v>175</v>
      </c>
      <c r="BE307" t="s">
        <v>175</v>
      </c>
      <c r="BF307" t="s">
        <v>175</v>
      </c>
      <c r="BG307" t="s">
        <v>175</v>
      </c>
      <c r="BH307" t="s">
        <v>175</v>
      </c>
      <c r="BI307" t="s">
        <v>175</v>
      </c>
      <c r="BJ307" t="s">
        <v>175</v>
      </c>
      <c r="BK307" t="s">
        <v>175</v>
      </c>
      <c r="BL307" t="s">
        <v>175</v>
      </c>
      <c r="BM307" t="s">
        <v>175</v>
      </c>
      <c r="BN307" t="s">
        <v>175</v>
      </c>
      <c r="BO307" t="s">
        <v>175</v>
      </c>
      <c r="BP307" t="s">
        <v>175</v>
      </c>
      <c r="BQ307" s="50" t="str">
        <f>CONCATENATE(C307&amp;" "&amp;BR307&amp;"n ",E307,F307,G307,H307,I307,J307,K307,L307,M307,N307,O307,P307,Q307,R307)</f>
        <v>Dim Sek down 9n 0-1-2-3-4-2-3-4-5 9n 0-1-2-3-4-2-3-4-5xxxxx</v>
      </c>
      <c r="BR307">
        <f t="shared" si="3871"/>
        <v>9</v>
      </c>
      <c r="BS307" t="str">
        <f t="shared" si="3872"/>
        <v>Dim9</v>
      </c>
    </row>
    <row r="308" spans="1:71">
      <c r="A308" t="s">
        <v>212</v>
      </c>
      <c r="B308" t="s">
        <v>200</v>
      </c>
      <c r="C308" s="13" t="s">
        <v>538</v>
      </c>
      <c r="E308">
        <v>0</v>
      </c>
      <c r="F308">
        <v>-1</v>
      </c>
      <c r="G308">
        <v>-2</v>
      </c>
      <c r="H308">
        <v>-3</v>
      </c>
      <c r="I308">
        <v>-4</v>
      </c>
      <c r="J308">
        <v>-2</v>
      </c>
      <c r="K308">
        <v>-3</v>
      </c>
      <c r="L308">
        <v>-4</v>
      </c>
      <c r="M308">
        <v>-5</v>
      </c>
      <c r="N308" t="s">
        <v>175</v>
      </c>
      <c r="O308" t="s">
        <v>175</v>
      </c>
      <c r="P308" t="s">
        <v>175</v>
      </c>
      <c r="Q308" t="s">
        <v>175</v>
      </c>
      <c r="R308" t="s">
        <v>175</v>
      </c>
      <c r="S308" t="s">
        <v>175</v>
      </c>
      <c r="T308" t="s">
        <v>175</v>
      </c>
      <c r="U308" s="50" t="s">
        <v>175</v>
      </c>
      <c r="V308" t="s">
        <v>175</v>
      </c>
      <c r="W308" t="s">
        <v>175</v>
      </c>
      <c r="X308" t="s">
        <v>175</v>
      </c>
      <c r="Y308" t="s">
        <v>175</v>
      </c>
      <c r="Z308" t="s">
        <v>175</v>
      </c>
      <c r="AA308" t="s">
        <v>175</v>
      </c>
      <c r="AB308" t="s">
        <v>175</v>
      </c>
      <c r="AC308" t="s">
        <v>175</v>
      </c>
      <c r="AD308" t="s">
        <v>175</v>
      </c>
      <c r="AE308" t="s">
        <v>175</v>
      </c>
      <c r="AF308" t="s">
        <v>175</v>
      </c>
      <c r="AG308" t="s">
        <v>175</v>
      </c>
      <c r="AH308" t="s">
        <v>175</v>
      </c>
      <c r="AI308" t="s">
        <v>175</v>
      </c>
      <c r="AJ308" t="s">
        <v>175</v>
      </c>
      <c r="AK308" s="50" t="s">
        <v>175</v>
      </c>
      <c r="AL308" t="s">
        <v>175</v>
      </c>
      <c r="AM308" t="s">
        <v>175</v>
      </c>
      <c r="AN308" t="s">
        <v>175</v>
      </c>
      <c r="AO308" t="s">
        <v>175</v>
      </c>
      <c r="AP308" t="s">
        <v>175</v>
      </c>
      <c r="AQ308" t="s">
        <v>175</v>
      </c>
      <c r="AR308" t="s">
        <v>175</v>
      </c>
      <c r="AS308" t="s">
        <v>175</v>
      </c>
      <c r="AT308" t="s">
        <v>175</v>
      </c>
      <c r="AU308" t="s">
        <v>175</v>
      </c>
      <c r="AV308" t="s">
        <v>175</v>
      </c>
      <c r="AW308" t="s">
        <v>175</v>
      </c>
      <c r="AX308" t="s">
        <v>175</v>
      </c>
      <c r="AY308" t="s">
        <v>175</v>
      </c>
      <c r="AZ308" t="s">
        <v>175</v>
      </c>
      <c r="BA308" s="50" t="s">
        <v>175</v>
      </c>
      <c r="BB308" t="s">
        <v>175</v>
      </c>
      <c r="BC308" t="s">
        <v>175</v>
      </c>
      <c r="BD308" t="s">
        <v>175</v>
      </c>
      <c r="BE308" t="s">
        <v>175</v>
      </c>
      <c r="BF308" t="s">
        <v>175</v>
      </c>
      <c r="BG308" t="s">
        <v>175</v>
      </c>
      <c r="BH308" t="s">
        <v>175</v>
      </c>
      <c r="BI308" t="s">
        <v>175</v>
      </c>
      <c r="BJ308" t="s">
        <v>175</v>
      </c>
      <c r="BK308" t="s">
        <v>175</v>
      </c>
      <c r="BL308" t="s">
        <v>175</v>
      </c>
      <c r="BM308" t="s">
        <v>175</v>
      </c>
      <c r="BN308" t="s">
        <v>175</v>
      </c>
      <c r="BO308" t="s">
        <v>175</v>
      </c>
      <c r="BP308" t="s">
        <v>175</v>
      </c>
      <c r="BQ308" s="50" t="str">
        <f>CONCATENATE(C308&amp;" "&amp;BR308&amp;"n ",E308,F308,G308,H308,I308,J308,K308,L308,M308,N308,O308,P308,Q308,R308)</f>
        <v>Dim Sek down 9n 0-1-2-3-4-2-3-4-5 9n 0-1-2-3-4-2-3-4-5xxxxx</v>
      </c>
      <c r="BR308">
        <f t="shared" si="3871"/>
        <v>9</v>
      </c>
      <c r="BS308" t="str">
        <f t="shared" si="3872"/>
        <v>Dim9</v>
      </c>
    </row>
    <row r="309" spans="1:71">
      <c r="A309" t="s">
        <v>212</v>
      </c>
      <c r="B309" t="s">
        <v>200</v>
      </c>
      <c r="C309" s="13" t="s">
        <v>539</v>
      </c>
      <c r="E309">
        <v>0</v>
      </c>
      <c r="F309">
        <v>-1</v>
      </c>
      <c r="G309">
        <v>-2</v>
      </c>
      <c r="H309">
        <v>-3</v>
      </c>
      <c r="I309">
        <v>-4</v>
      </c>
      <c r="J309">
        <v>-5</v>
      </c>
      <c r="K309">
        <v>-3</v>
      </c>
      <c r="L309">
        <v>-4</v>
      </c>
      <c r="M309">
        <v>-5</v>
      </c>
      <c r="N309" t="s">
        <v>175</v>
      </c>
      <c r="O309" t="s">
        <v>175</v>
      </c>
      <c r="P309" t="s">
        <v>175</v>
      </c>
      <c r="Q309" t="s">
        <v>175</v>
      </c>
      <c r="R309" t="s">
        <v>175</v>
      </c>
      <c r="S309" t="s">
        <v>175</v>
      </c>
      <c r="T309" t="s">
        <v>175</v>
      </c>
      <c r="U309" s="50" t="s">
        <v>175</v>
      </c>
      <c r="V309" t="s">
        <v>175</v>
      </c>
      <c r="W309" t="s">
        <v>175</v>
      </c>
      <c r="X309" t="s">
        <v>175</v>
      </c>
      <c r="Y309" t="s">
        <v>175</v>
      </c>
      <c r="Z309" t="s">
        <v>175</v>
      </c>
      <c r="AA309" t="s">
        <v>175</v>
      </c>
      <c r="AB309" t="s">
        <v>175</v>
      </c>
      <c r="AC309" t="s">
        <v>175</v>
      </c>
      <c r="AD309" t="s">
        <v>175</v>
      </c>
      <c r="AE309" t="s">
        <v>175</v>
      </c>
      <c r="AF309" t="s">
        <v>175</v>
      </c>
      <c r="AG309" t="s">
        <v>175</v>
      </c>
      <c r="AH309" t="s">
        <v>175</v>
      </c>
      <c r="AI309" t="s">
        <v>175</v>
      </c>
      <c r="AJ309" t="s">
        <v>175</v>
      </c>
      <c r="AK309" s="50" t="s">
        <v>175</v>
      </c>
      <c r="AL309" t="s">
        <v>175</v>
      </c>
      <c r="AM309" t="s">
        <v>175</v>
      </c>
      <c r="AN309" t="s">
        <v>175</v>
      </c>
      <c r="AO309" t="s">
        <v>175</v>
      </c>
      <c r="AP309" t="s">
        <v>175</v>
      </c>
      <c r="AQ309" t="s">
        <v>175</v>
      </c>
      <c r="AR309" t="s">
        <v>175</v>
      </c>
      <c r="AS309" t="s">
        <v>175</v>
      </c>
      <c r="AT309" t="s">
        <v>175</v>
      </c>
      <c r="AU309" t="s">
        <v>175</v>
      </c>
      <c r="AV309" t="s">
        <v>175</v>
      </c>
      <c r="AW309" t="s">
        <v>175</v>
      </c>
      <c r="AX309" t="s">
        <v>175</v>
      </c>
      <c r="AY309" t="s">
        <v>175</v>
      </c>
      <c r="AZ309" t="s">
        <v>175</v>
      </c>
      <c r="BA309" s="50" t="s">
        <v>175</v>
      </c>
      <c r="BB309" t="s">
        <v>175</v>
      </c>
      <c r="BC309" t="s">
        <v>175</v>
      </c>
      <c r="BD309" t="s">
        <v>175</v>
      </c>
      <c r="BE309" t="s">
        <v>175</v>
      </c>
      <c r="BF309" t="s">
        <v>175</v>
      </c>
      <c r="BG309" t="s">
        <v>175</v>
      </c>
      <c r="BH309" t="s">
        <v>175</v>
      </c>
      <c r="BI309" t="s">
        <v>175</v>
      </c>
      <c r="BJ309" t="s">
        <v>175</v>
      </c>
      <c r="BK309" t="s">
        <v>175</v>
      </c>
      <c r="BL309" t="s">
        <v>175</v>
      </c>
      <c r="BM309" t="s">
        <v>175</v>
      </c>
      <c r="BN309" t="s">
        <v>175</v>
      </c>
      <c r="BO309" t="s">
        <v>175</v>
      </c>
      <c r="BP309" t="s">
        <v>175</v>
      </c>
      <c r="BQ309" s="50" t="str">
        <f>CONCATENATE(C309&amp;" "&amp;BR309&amp;"n ",E309,F309,G309,H309,I309,J309,K309,L309,M309,N309,O309,P309,Q309,R309)</f>
        <v>Dim Sek down 9n 0-1-2-3-4-5-3-4-5 9n 0-1-2-3-4-5-3-4-5xxxxx</v>
      </c>
      <c r="BR309">
        <f t="shared" si="3871"/>
        <v>9</v>
      </c>
      <c r="BS309" t="str">
        <f t="shared" si="3872"/>
        <v>Dim9</v>
      </c>
    </row>
    <row r="310" spans="1:71">
      <c r="A310" t="s">
        <v>201</v>
      </c>
      <c r="B310" t="s">
        <v>200</v>
      </c>
      <c r="C310" s="13" t="s">
        <v>540</v>
      </c>
      <c r="E310">
        <v>0</v>
      </c>
      <c r="F310">
        <v>6</v>
      </c>
      <c r="G310" t="s">
        <v>175</v>
      </c>
      <c r="H310" t="s">
        <v>175</v>
      </c>
      <c r="I310" t="s">
        <v>175</v>
      </c>
      <c r="J310" t="s">
        <v>175</v>
      </c>
      <c r="K310" t="s">
        <v>175</v>
      </c>
      <c r="L310" t="s">
        <v>175</v>
      </c>
      <c r="M310" t="s">
        <v>175</v>
      </c>
      <c r="N310" t="s">
        <v>175</v>
      </c>
      <c r="O310" t="s">
        <v>175</v>
      </c>
      <c r="P310" t="s">
        <v>175</v>
      </c>
      <c r="Q310" t="s">
        <v>175</v>
      </c>
      <c r="R310" t="s">
        <v>175</v>
      </c>
      <c r="S310" t="s">
        <v>175</v>
      </c>
      <c r="T310" t="s">
        <v>175</v>
      </c>
      <c r="U310" s="50" t="s">
        <v>175</v>
      </c>
      <c r="V310" t="s">
        <v>175</v>
      </c>
      <c r="W310" t="s">
        <v>175</v>
      </c>
      <c r="X310" t="s">
        <v>175</v>
      </c>
      <c r="Y310" t="s">
        <v>175</v>
      </c>
      <c r="Z310" t="s">
        <v>175</v>
      </c>
      <c r="AA310" t="s">
        <v>175</v>
      </c>
      <c r="AB310" t="s">
        <v>175</v>
      </c>
      <c r="AC310" t="s">
        <v>175</v>
      </c>
      <c r="AD310" t="s">
        <v>175</v>
      </c>
      <c r="AE310" t="s">
        <v>175</v>
      </c>
      <c r="AF310" t="s">
        <v>175</v>
      </c>
      <c r="AG310" t="s">
        <v>175</v>
      </c>
      <c r="AH310" t="s">
        <v>175</v>
      </c>
      <c r="AI310" t="s">
        <v>175</v>
      </c>
      <c r="AJ310" t="s">
        <v>175</v>
      </c>
      <c r="AK310" s="50" t="s">
        <v>175</v>
      </c>
      <c r="AL310" t="s">
        <v>175</v>
      </c>
      <c r="AM310" t="s">
        <v>175</v>
      </c>
      <c r="AN310" t="s">
        <v>175</v>
      </c>
      <c r="AO310" t="s">
        <v>175</v>
      </c>
      <c r="AP310" t="s">
        <v>175</v>
      </c>
      <c r="AQ310" t="s">
        <v>175</v>
      </c>
      <c r="AR310" t="s">
        <v>175</v>
      </c>
      <c r="AS310" t="s">
        <v>175</v>
      </c>
      <c r="AT310" t="s">
        <v>175</v>
      </c>
      <c r="AU310" t="s">
        <v>175</v>
      </c>
      <c r="AV310" t="s">
        <v>175</v>
      </c>
      <c r="AW310" t="s">
        <v>175</v>
      </c>
      <c r="AX310" t="s">
        <v>175</v>
      </c>
      <c r="AY310" t="s">
        <v>175</v>
      </c>
      <c r="AZ310" t="s">
        <v>175</v>
      </c>
      <c r="BA310" s="50" t="s">
        <v>175</v>
      </c>
      <c r="BB310" t="s">
        <v>175</v>
      </c>
      <c r="BC310" t="s">
        <v>175</v>
      </c>
      <c r="BD310" t="s">
        <v>175</v>
      </c>
      <c r="BE310" t="s">
        <v>175</v>
      </c>
      <c r="BF310" t="s">
        <v>175</v>
      </c>
      <c r="BG310" t="s">
        <v>175</v>
      </c>
      <c r="BH310" t="s">
        <v>175</v>
      </c>
      <c r="BI310" t="s">
        <v>175</v>
      </c>
      <c r="BJ310" t="s">
        <v>175</v>
      </c>
      <c r="BK310" t="s">
        <v>175</v>
      </c>
      <c r="BL310" t="s">
        <v>175</v>
      </c>
      <c r="BM310" t="s">
        <v>175</v>
      </c>
      <c r="BN310" t="s">
        <v>175</v>
      </c>
      <c r="BO310" t="s">
        <v>175</v>
      </c>
      <c r="BP310" t="s">
        <v>175</v>
      </c>
      <c r="BQ310" s="50" t="str">
        <f>CONCATENATE(C310&amp;" "&amp;BR310&amp;"n ",E310,F310,G310,H310,I310,J310,K310,L310,M310,N310,O310,P310,Q310,R310)</f>
        <v>Dim Sep up 2n 06 2n 06xxxxxxxxxxxx</v>
      </c>
      <c r="BR310">
        <f t="shared" si="3871"/>
        <v>2</v>
      </c>
      <c r="BS310" t="str">
        <f t="shared" si="3872"/>
        <v>Dim2</v>
      </c>
    </row>
    <row r="311" spans="1:71">
      <c r="A311" t="s">
        <v>202</v>
      </c>
      <c r="B311" t="s">
        <v>200</v>
      </c>
      <c r="C311" s="13" t="s">
        <v>541</v>
      </c>
      <c r="E311">
        <v>0</v>
      </c>
      <c r="F311">
        <v>7</v>
      </c>
      <c r="G311">
        <v>6</v>
      </c>
      <c r="H311" t="s">
        <v>175</v>
      </c>
      <c r="I311" t="s">
        <v>175</v>
      </c>
      <c r="J311" t="s">
        <v>175</v>
      </c>
      <c r="K311" t="s">
        <v>175</v>
      </c>
      <c r="L311" t="s">
        <v>175</v>
      </c>
      <c r="M311" t="s">
        <v>175</v>
      </c>
      <c r="N311" t="s">
        <v>175</v>
      </c>
      <c r="O311" t="s">
        <v>175</v>
      </c>
      <c r="P311" t="s">
        <v>175</v>
      </c>
      <c r="Q311" t="s">
        <v>175</v>
      </c>
      <c r="R311" t="s">
        <v>175</v>
      </c>
      <c r="S311" t="s">
        <v>175</v>
      </c>
      <c r="T311" t="s">
        <v>175</v>
      </c>
      <c r="U311" s="50" t="s">
        <v>175</v>
      </c>
      <c r="V311" t="s">
        <v>175</v>
      </c>
      <c r="W311" t="s">
        <v>175</v>
      </c>
      <c r="X311" t="s">
        <v>175</v>
      </c>
      <c r="Y311" t="s">
        <v>175</v>
      </c>
      <c r="Z311" t="s">
        <v>175</v>
      </c>
      <c r="AA311" t="s">
        <v>175</v>
      </c>
      <c r="AB311" t="s">
        <v>175</v>
      </c>
      <c r="AC311" t="s">
        <v>175</v>
      </c>
      <c r="AD311" t="s">
        <v>175</v>
      </c>
      <c r="AE311" t="s">
        <v>175</v>
      </c>
      <c r="AF311" t="s">
        <v>175</v>
      </c>
      <c r="AG311" t="s">
        <v>175</v>
      </c>
      <c r="AH311" t="s">
        <v>175</v>
      </c>
      <c r="AI311" t="s">
        <v>175</v>
      </c>
      <c r="AJ311" t="s">
        <v>175</v>
      </c>
      <c r="AK311" s="50" t="s">
        <v>175</v>
      </c>
      <c r="AL311" t="s">
        <v>175</v>
      </c>
      <c r="AM311" t="s">
        <v>175</v>
      </c>
      <c r="AN311" t="s">
        <v>175</v>
      </c>
      <c r="AO311" t="s">
        <v>175</v>
      </c>
      <c r="AP311" t="s">
        <v>175</v>
      </c>
      <c r="AQ311" t="s">
        <v>175</v>
      </c>
      <c r="AR311" t="s">
        <v>175</v>
      </c>
      <c r="AS311" t="s">
        <v>175</v>
      </c>
      <c r="AT311" t="s">
        <v>175</v>
      </c>
      <c r="AU311" t="s">
        <v>175</v>
      </c>
      <c r="AV311" t="s">
        <v>175</v>
      </c>
      <c r="AW311" t="s">
        <v>175</v>
      </c>
      <c r="AX311" t="s">
        <v>175</v>
      </c>
      <c r="AY311" t="s">
        <v>175</v>
      </c>
      <c r="AZ311" t="s">
        <v>175</v>
      </c>
      <c r="BA311" s="50" t="s">
        <v>175</v>
      </c>
      <c r="BB311" t="s">
        <v>175</v>
      </c>
      <c r="BC311" t="s">
        <v>175</v>
      </c>
      <c r="BD311" t="s">
        <v>175</v>
      </c>
      <c r="BE311" t="s">
        <v>175</v>
      </c>
      <c r="BF311" t="s">
        <v>175</v>
      </c>
      <c r="BG311" t="s">
        <v>175</v>
      </c>
      <c r="BH311" t="s">
        <v>175</v>
      </c>
      <c r="BI311" t="s">
        <v>175</v>
      </c>
      <c r="BJ311" t="s">
        <v>175</v>
      </c>
      <c r="BK311" t="s">
        <v>175</v>
      </c>
      <c r="BL311" t="s">
        <v>175</v>
      </c>
      <c r="BM311" t="s">
        <v>175</v>
      </c>
      <c r="BN311" t="s">
        <v>175</v>
      </c>
      <c r="BO311" t="s">
        <v>175</v>
      </c>
      <c r="BP311" t="s">
        <v>175</v>
      </c>
      <c r="BQ311" s="50" t="str">
        <f>CONCATENATE(C311&amp;" "&amp;BR311&amp;"n ",E311,F311,G311,H311,I311,J311,K311,L311,M311,N311,O311,P311,Q311,R311)</f>
        <v>Dim Sep up 3n 076 3n 076xxxxxxxxxxx</v>
      </c>
      <c r="BR311">
        <f t="shared" si="3871"/>
        <v>3</v>
      </c>
      <c r="BS311" t="str">
        <f t="shared" si="3872"/>
        <v>Dim3</v>
      </c>
    </row>
    <row r="312" spans="1:71">
      <c r="A312" t="s">
        <v>205</v>
      </c>
      <c r="B312" t="s">
        <v>200</v>
      </c>
      <c r="C312" s="13" t="s">
        <v>542</v>
      </c>
      <c r="E312">
        <v>0</v>
      </c>
      <c r="F312">
        <v>7</v>
      </c>
      <c r="G312">
        <v>4</v>
      </c>
      <c r="H312">
        <v>7</v>
      </c>
      <c r="I312">
        <v>6</v>
      </c>
      <c r="J312" t="s">
        <v>175</v>
      </c>
      <c r="K312" t="s">
        <v>175</v>
      </c>
      <c r="L312" t="s">
        <v>175</v>
      </c>
      <c r="M312" t="s">
        <v>175</v>
      </c>
      <c r="N312" t="s">
        <v>175</v>
      </c>
      <c r="O312" t="s">
        <v>175</v>
      </c>
      <c r="P312" t="s">
        <v>175</v>
      </c>
      <c r="Q312" t="s">
        <v>175</v>
      </c>
      <c r="R312" t="s">
        <v>175</v>
      </c>
      <c r="S312" t="s">
        <v>175</v>
      </c>
      <c r="T312" t="s">
        <v>175</v>
      </c>
      <c r="U312" s="50" t="s">
        <v>175</v>
      </c>
      <c r="V312" t="s">
        <v>175</v>
      </c>
      <c r="W312" t="s">
        <v>175</v>
      </c>
      <c r="X312" t="s">
        <v>175</v>
      </c>
      <c r="Y312" t="s">
        <v>175</v>
      </c>
      <c r="Z312" t="s">
        <v>175</v>
      </c>
      <c r="AA312" t="s">
        <v>175</v>
      </c>
      <c r="AB312" t="s">
        <v>175</v>
      </c>
      <c r="AC312" t="s">
        <v>175</v>
      </c>
      <c r="AD312" t="s">
        <v>175</v>
      </c>
      <c r="AE312" t="s">
        <v>175</v>
      </c>
      <c r="AF312" t="s">
        <v>175</v>
      </c>
      <c r="AG312" t="s">
        <v>175</v>
      </c>
      <c r="AH312" t="s">
        <v>175</v>
      </c>
      <c r="AI312" t="s">
        <v>175</v>
      </c>
      <c r="AJ312" t="s">
        <v>175</v>
      </c>
      <c r="AK312" s="50" t="s">
        <v>175</v>
      </c>
      <c r="AL312" t="s">
        <v>175</v>
      </c>
      <c r="AM312" t="s">
        <v>175</v>
      </c>
      <c r="AN312" t="s">
        <v>175</v>
      </c>
      <c r="AO312" t="s">
        <v>175</v>
      </c>
      <c r="AP312" t="s">
        <v>175</v>
      </c>
      <c r="AQ312" t="s">
        <v>175</v>
      </c>
      <c r="AR312" t="s">
        <v>175</v>
      </c>
      <c r="AS312" t="s">
        <v>175</v>
      </c>
      <c r="AT312" t="s">
        <v>175</v>
      </c>
      <c r="AU312" t="s">
        <v>175</v>
      </c>
      <c r="AV312" t="s">
        <v>175</v>
      </c>
      <c r="AW312" t="s">
        <v>175</v>
      </c>
      <c r="AX312" t="s">
        <v>175</v>
      </c>
      <c r="AY312" t="s">
        <v>175</v>
      </c>
      <c r="AZ312" t="s">
        <v>175</v>
      </c>
      <c r="BA312" s="50" t="s">
        <v>175</v>
      </c>
      <c r="BB312" t="s">
        <v>175</v>
      </c>
      <c r="BC312" t="s">
        <v>175</v>
      </c>
      <c r="BD312" t="s">
        <v>175</v>
      </c>
      <c r="BE312" t="s">
        <v>175</v>
      </c>
      <c r="BF312" t="s">
        <v>175</v>
      </c>
      <c r="BG312" t="s">
        <v>175</v>
      </c>
      <c r="BH312" t="s">
        <v>175</v>
      </c>
      <c r="BI312" t="s">
        <v>175</v>
      </c>
      <c r="BJ312" t="s">
        <v>175</v>
      </c>
      <c r="BK312" t="s">
        <v>175</v>
      </c>
      <c r="BL312" t="s">
        <v>175</v>
      </c>
      <c r="BM312" t="s">
        <v>175</v>
      </c>
      <c r="BN312" t="s">
        <v>175</v>
      </c>
      <c r="BO312" t="s">
        <v>175</v>
      </c>
      <c r="BP312" t="s">
        <v>175</v>
      </c>
      <c r="BQ312" s="50" t="str">
        <f>CONCATENATE(C312&amp;" "&amp;BR312&amp;"n ",E312,F312,G312,H312,I312,J312,K312,L312,M312,N312,O312,P312,Q312,R312)</f>
        <v>Dim Sep up 5n 07476 5n 07476xxxxxxxxx</v>
      </c>
      <c r="BR312">
        <f t="shared" si="3871"/>
        <v>5</v>
      </c>
      <c r="BS312" t="str">
        <f t="shared" si="3872"/>
        <v>Dim5</v>
      </c>
    </row>
    <row r="313" spans="1:71">
      <c r="A313" t="s">
        <v>205</v>
      </c>
      <c r="B313" t="s">
        <v>200</v>
      </c>
      <c r="C313" s="13" t="s">
        <v>543</v>
      </c>
      <c r="E313">
        <v>0</v>
      </c>
      <c r="F313">
        <v>7</v>
      </c>
      <c r="G313">
        <v>6</v>
      </c>
      <c r="H313">
        <v>7</v>
      </c>
      <c r="I313">
        <v>6</v>
      </c>
      <c r="J313" t="s">
        <v>175</v>
      </c>
      <c r="K313" t="s">
        <v>175</v>
      </c>
      <c r="L313" t="s">
        <v>175</v>
      </c>
      <c r="M313" t="s">
        <v>175</v>
      </c>
      <c r="N313" t="s">
        <v>175</v>
      </c>
      <c r="O313" t="s">
        <v>175</v>
      </c>
      <c r="P313" t="s">
        <v>175</v>
      </c>
      <c r="Q313" t="s">
        <v>175</v>
      </c>
      <c r="R313" t="s">
        <v>175</v>
      </c>
      <c r="S313" t="s">
        <v>175</v>
      </c>
      <c r="T313" t="s">
        <v>175</v>
      </c>
      <c r="U313" s="50" t="s">
        <v>175</v>
      </c>
      <c r="V313" t="s">
        <v>175</v>
      </c>
      <c r="W313" t="s">
        <v>175</v>
      </c>
      <c r="X313" t="s">
        <v>175</v>
      </c>
      <c r="Y313" t="s">
        <v>175</v>
      </c>
      <c r="Z313" t="s">
        <v>175</v>
      </c>
      <c r="AA313" t="s">
        <v>175</v>
      </c>
      <c r="AB313" t="s">
        <v>175</v>
      </c>
      <c r="AC313" t="s">
        <v>175</v>
      </c>
      <c r="AD313" t="s">
        <v>175</v>
      </c>
      <c r="AE313" t="s">
        <v>175</v>
      </c>
      <c r="AF313" t="s">
        <v>175</v>
      </c>
      <c r="AG313" t="s">
        <v>175</v>
      </c>
      <c r="AH313" t="s">
        <v>175</v>
      </c>
      <c r="AI313" t="s">
        <v>175</v>
      </c>
      <c r="AJ313" t="s">
        <v>175</v>
      </c>
      <c r="AK313" s="50" t="s">
        <v>175</v>
      </c>
      <c r="AL313" t="s">
        <v>175</v>
      </c>
      <c r="AM313" t="s">
        <v>175</v>
      </c>
      <c r="AN313" t="s">
        <v>175</v>
      </c>
      <c r="AO313" t="s">
        <v>175</v>
      </c>
      <c r="AP313" t="s">
        <v>175</v>
      </c>
      <c r="AQ313" t="s">
        <v>175</v>
      </c>
      <c r="AR313" t="s">
        <v>175</v>
      </c>
      <c r="AS313" t="s">
        <v>175</v>
      </c>
      <c r="AT313" t="s">
        <v>175</v>
      </c>
      <c r="AU313" t="s">
        <v>175</v>
      </c>
      <c r="AV313" t="s">
        <v>175</v>
      </c>
      <c r="AW313" t="s">
        <v>175</v>
      </c>
      <c r="AX313" t="s">
        <v>175</v>
      </c>
      <c r="AY313" t="s">
        <v>175</v>
      </c>
      <c r="AZ313" t="s">
        <v>175</v>
      </c>
      <c r="BA313" s="50" t="s">
        <v>175</v>
      </c>
      <c r="BB313" t="s">
        <v>175</v>
      </c>
      <c r="BC313" t="s">
        <v>175</v>
      </c>
      <c r="BD313" t="s">
        <v>175</v>
      </c>
      <c r="BE313" t="s">
        <v>175</v>
      </c>
      <c r="BF313" t="s">
        <v>175</v>
      </c>
      <c r="BG313" t="s">
        <v>175</v>
      </c>
      <c r="BH313" t="s">
        <v>175</v>
      </c>
      <c r="BI313" t="s">
        <v>175</v>
      </c>
      <c r="BJ313" t="s">
        <v>175</v>
      </c>
      <c r="BK313" t="s">
        <v>175</v>
      </c>
      <c r="BL313" t="s">
        <v>175</v>
      </c>
      <c r="BM313" t="s">
        <v>175</v>
      </c>
      <c r="BN313" t="s">
        <v>175</v>
      </c>
      <c r="BO313" t="s">
        <v>175</v>
      </c>
      <c r="BP313" t="s">
        <v>175</v>
      </c>
      <c r="BQ313" s="50" t="str">
        <f>CONCATENATE(C313&amp;" "&amp;BR313&amp;"n ",E313,F313,G313,H313,I313,J313,K313,L313,M313,N313,O313,P313,Q313,R313)</f>
        <v>Dim Sep up 5n 07676 5n 07676xxxxxxxxx</v>
      </c>
      <c r="BR313">
        <f t="shared" si="3871"/>
        <v>5</v>
      </c>
      <c r="BS313" t="str">
        <f t="shared" si="3872"/>
        <v>Dim5</v>
      </c>
    </row>
    <row r="314" spans="1:71">
      <c r="A314" t="s">
        <v>205</v>
      </c>
      <c r="B314" t="s">
        <v>200</v>
      </c>
      <c r="C314" s="13" t="s">
        <v>544</v>
      </c>
      <c r="E314">
        <v>0</v>
      </c>
      <c r="F314">
        <v>7</v>
      </c>
      <c r="G314">
        <v>5</v>
      </c>
      <c r="H314">
        <v>7</v>
      </c>
      <c r="I314">
        <v>6</v>
      </c>
      <c r="J314" t="s">
        <v>175</v>
      </c>
      <c r="K314" t="s">
        <v>175</v>
      </c>
      <c r="L314" t="s">
        <v>175</v>
      </c>
      <c r="M314" t="s">
        <v>175</v>
      </c>
      <c r="N314" t="s">
        <v>175</v>
      </c>
      <c r="O314" t="s">
        <v>175</v>
      </c>
      <c r="P314" t="s">
        <v>175</v>
      </c>
      <c r="Q314" t="s">
        <v>175</v>
      </c>
      <c r="R314" t="s">
        <v>175</v>
      </c>
      <c r="S314" t="s">
        <v>175</v>
      </c>
      <c r="T314" t="s">
        <v>175</v>
      </c>
      <c r="U314" s="50" t="s">
        <v>175</v>
      </c>
      <c r="V314" t="s">
        <v>175</v>
      </c>
      <c r="W314" t="s">
        <v>175</v>
      </c>
      <c r="X314" t="s">
        <v>175</v>
      </c>
      <c r="Y314" t="s">
        <v>175</v>
      </c>
      <c r="Z314" t="s">
        <v>175</v>
      </c>
      <c r="AA314" t="s">
        <v>175</v>
      </c>
      <c r="AB314" t="s">
        <v>175</v>
      </c>
      <c r="AC314" t="s">
        <v>175</v>
      </c>
      <c r="AD314" t="s">
        <v>175</v>
      </c>
      <c r="AE314" t="s">
        <v>175</v>
      </c>
      <c r="AF314" t="s">
        <v>175</v>
      </c>
      <c r="AG314" t="s">
        <v>175</v>
      </c>
      <c r="AH314" t="s">
        <v>175</v>
      </c>
      <c r="AI314" t="s">
        <v>175</v>
      </c>
      <c r="AJ314" t="s">
        <v>175</v>
      </c>
      <c r="AK314" s="50" t="s">
        <v>175</v>
      </c>
      <c r="AL314" t="s">
        <v>175</v>
      </c>
      <c r="AM314" t="s">
        <v>175</v>
      </c>
      <c r="AN314" t="s">
        <v>175</v>
      </c>
      <c r="AO314" t="s">
        <v>175</v>
      </c>
      <c r="AP314" t="s">
        <v>175</v>
      </c>
      <c r="AQ314" t="s">
        <v>175</v>
      </c>
      <c r="AR314" t="s">
        <v>175</v>
      </c>
      <c r="AS314" t="s">
        <v>175</v>
      </c>
      <c r="AT314" t="s">
        <v>175</v>
      </c>
      <c r="AU314" t="s">
        <v>175</v>
      </c>
      <c r="AV314" t="s">
        <v>175</v>
      </c>
      <c r="AW314" t="s">
        <v>175</v>
      </c>
      <c r="AX314" t="s">
        <v>175</v>
      </c>
      <c r="AY314" t="s">
        <v>175</v>
      </c>
      <c r="AZ314" t="s">
        <v>175</v>
      </c>
      <c r="BA314" s="50" t="s">
        <v>175</v>
      </c>
      <c r="BB314" t="s">
        <v>175</v>
      </c>
      <c r="BC314" t="s">
        <v>175</v>
      </c>
      <c r="BD314" t="s">
        <v>175</v>
      </c>
      <c r="BE314" t="s">
        <v>175</v>
      </c>
      <c r="BF314" t="s">
        <v>175</v>
      </c>
      <c r="BG314" t="s">
        <v>175</v>
      </c>
      <c r="BH314" t="s">
        <v>175</v>
      </c>
      <c r="BI314" t="s">
        <v>175</v>
      </c>
      <c r="BJ314" t="s">
        <v>175</v>
      </c>
      <c r="BK314" t="s">
        <v>175</v>
      </c>
      <c r="BL314" t="s">
        <v>175</v>
      </c>
      <c r="BM314" t="s">
        <v>175</v>
      </c>
      <c r="BN314" t="s">
        <v>175</v>
      </c>
      <c r="BO314" t="s">
        <v>175</v>
      </c>
      <c r="BP314" t="s">
        <v>175</v>
      </c>
      <c r="BQ314" s="50" t="str">
        <f>CONCATENATE(C314&amp;" "&amp;BR314&amp;"n ",E314,F314,G314,H314,I314,J314,K314,L314,M314,N314,O314,P314,Q314,R314)</f>
        <v>Dim Sep up 5n 07576 5n 07576xxxxxxxxx</v>
      </c>
      <c r="BR314">
        <f t="shared" si="3871"/>
        <v>5</v>
      </c>
      <c r="BS314" t="str">
        <f t="shared" si="3872"/>
        <v>Dim5</v>
      </c>
    </row>
    <row r="315" spans="1:71">
      <c r="A315" t="s">
        <v>206</v>
      </c>
      <c r="B315" t="s">
        <v>200</v>
      </c>
      <c r="C315" s="13" t="s">
        <v>545</v>
      </c>
      <c r="E315">
        <v>0</v>
      </c>
      <c r="F315">
        <v>7</v>
      </c>
      <c r="G315">
        <v>5</v>
      </c>
      <c r="H315">
        <v>4</v>
      </c>
      <c r="I315">
        <v>5</v>
      </c>
      <c r="J315">
        <v>6</v>
      </c>
      <c r="K315" t="s">
        <v>175</v>
      </c>
      <c r="L315" t="s">
        <v>175</v>
      </c>
      <c r="M315" t="s">
        <v>175</v>
      </c>
      <c r="N315" t="s">
        <v>175</v>
      </c>
      <c r="O315" t="s">
        <v>175</v>
      </c>
      <c r="P315" t="s">
        <v>175</v>
      </c>
      <c r="Q315" t="s">
        <v>175</v>
      </c>
      <c r="R315" t="s">
        <v>175</v>
      </c>
      <c r="S315" t="s">
        <v>175</v>
      </c>
      <c r="T315" t="s">
        <v>175</v>
      </c>
      <c r="U315" s="50" t="s">
        <v>175</v>
      </c>
      <c r="V315" t="s">
        <v>175</v>
      </c>
      <c r="W315" t="s">
        <v>175</v>
      </c>
      <c r="X315" t="s">
        <v>175</v>
      </c>
      <c r="Y315" t="s">
        <v>175</v>
      </c>
      <c r="Z315" t="s">
        <v>175</v>
      </c>
      <c r="AA315" t="s">
        <v>175</v>
      </c>
      <c r="AB315" t="s">
        <v>175</v>
      </c>
      <c r="AC315" t="s">
        <v>175</v>
      </c>
      <c r="AD315" t="s">
        <v>175</v>
      </c>
      <c r="AE315" t="s">
        <v>175</v>
      </c>
      <c r="AF315" t="s">
        <v>175</v>
      </c>
      <c r="AG315" t="s">
        <v>175</v>
      </c>
      <c r="AH315" t="s">
        <v>175</v>
      </c>
      <c r="AI315" t="s">
        <v>175</v>
      </c>
      <c r="AJ315" t="s">
        <v>175</v>
      </c>
      <c r="AK315" s="50" t="s">
        <v>175</v>
      </c>
      <c r="AL315" t="s">
        <v>175</v>
      </c>
      <c r="AM315" t="s">
        <v>175</v>
      </c>
      <c r="AN315" t="s">
        <v>175</v>
      </c>
      <c r="AO315" t="s">
        <v>175</v>
      </c>
      <c r="AP315" t="s">
        <v>175</v>
      </c>
      <c r="AQ315" t="s">
        <v>175</v>
      </c>
      <c r="AR315" t="s">
        <v>175</v>
      </c>
      <c r="AS315" t="s">
        <v>175</v>
      </c>
      <c r="AT315" t="s">
        <v>175</v>
      </c>
      <c r="AU315" t="s">
        <v>175</v>
      </c>
      <c r="AV315" t="s">
        <v>175</v>
      </c>
      <c r="AW315" t="s">
        <v>175</v>
      </c>
      <c r="AX315" t="s">
        <v>175</v>
      </c>
      <c r="AY315" t="s">
        <v>175</v>
      </c>
      <c r="AZ315" t="s">
        <v>175</v>
      </c>
      <c r="BA315" s="50" t="s">
        <v>175</v>
      </c>
      <c r="BB315" t="s">
        <v>175</v>
      </c>
      <c r="BC315" t="s">
        <v>175</v>
      </c>
      <c r="BD315" t="s">
        <v>175</v>
      </c>
      <c r="BE315" t="s">
        <v>175</v>
      </c>
      <c r="BF315" t="s">
        <v>175</v>
      </c>
      <c r="BG315" t="s">
        <v>175</v>
      </c>
      <c r="BH315" t="s">
        <v>175</v>
      </c>
      <c r="BI315" t="s">
        <v>175</v>
      </c>
      <c r="BJ315" t="s">
        <v>175</v>
      </c>
      <c r="BK315" t="s">
        <v>175</v>
      </c>
      <c r="BL315" t="s">
        <v>175</v>
      </c>
      <c r="BM315" t="s">
        <v>175</v>
      </c>
      <c r="BN315" t="s">
        <v>175</v>
      </c>
      <c r="BO315" t="s">
        <v>175</v>
      </c>
      <c r="BP315" t="s">
        <v>175</v>
      </c>
      <c r="BQ315" s="50" t="str">
        <f>CONCATENATE(C315&amp;" "&amp;BR315&amp;"n ",E315,F315,G315,H315,I315,J315,K315,L315,M315,N315,O315,P315,Q315,R315)</f>
        <v>Dim Sep up 6n 075456 6n 075456xxxxxxxx</v>
      </c>
      <c r="BR315">
        <f t="shared" si="3871"/>
        <v>6</v>
      </c>
      <c r="BS315" t="str">
        <f t="shared" si="3872"/>
        <v>Dim6</v>
      </c>
    </row>
    <row r="316" spans="1:71">
      <c r="A316" t="s">
        <v>206</v>
      </c>
      <c r="B316" t="s">
        <v>200</v>
      </c>
      <c r="C316" s="13" t="s">
        <v>546</v>
      </c>
      <c r="E316">
        <v>0</v>
      </c>
      <c r="F316">
        <v>7</v>
      </c>
      <c r="G316">
        <v>5</v>
      </c>
      <c r="H316">
        <v>6</v>
      </c>
      <c r="I316">
        <v>7</v>
      </c>
      <c r="J316">
        <v>6</v>
      </c>
      <c r="K316" t="s">
        <v>175</v>
      </c>
      <c r="L316" t="s">
        <v>175</v>
      </c>
      <c r="M316" t="s">
        <v>175</v>
      </c>
      <c r="N316" t="s">
        <v>175</v>
      </c>
      <c r="O316" t="s">
        <v>175</v>
      </c>
      <c r="P316" t="s">
        <v>175</v>
      </c>
      <c r="Q316" t="s">
        <v>175</v>
      </c>
      <c r="R316" t="s">
        <v>175</v>
      </c>
      <c r="S316" t="s">
        <v>175</v>
      </c>
      <c r="T316" t="s">
        <v>175</v>
      </c>
      <c r="U316" s="50" t="s">
        <v>175</v>
      </c>
      <c r="V316" t="s">
        <v>175</v>
      </c>
      <c r="W316" t="s">
        <v>175</v>
      </c>
      <c r="X316" t="s">
        <v>175</v>
      </c>
      <c r="Y316" t="s">
        <v>175</v>
      </c>
      <c r="Z316" t="s">
        <v>175</v>
      </c>
      <c r="AA316" t="s">
        <v>175</v>
      </c>
      <c r="AB316" t="s">
        <v>175</v>
      </c>
      <c r="AC316" t="s">
        <v>175</v>
      </c>
      <c r="AD316" t="s">
        <v>175</v>
      </c>
      <c r="AE316" t="s">
        <v>175</v>
      </c>
      <c r="AF316" t="s">
        <v>175</v>
      </c>
      <c r="AG316" t="s">
        <v>175</v>
      </c>
      <c r="AH316" t="s">
        <v>175</v>
      </c>
      <c r="AI316" t="s">
        <v>175</v>
      </c>
      <c r="AJ316" t="s">
        <v>175</v>
      </c>
      <c r="AK316" s="50" t="s">
        <v>175</v>
      </c>
      <c r="AL316" t="s">
        <v>175</v>
      </c>
      <c r="AM316" t="s">
        <v>175</v>
      </c>
      <c r="AN316" t="s">
        <v>175</v>
      </c>
      <c r="AO316" t="s">
        <v>175</v>
      </c>
      <c r="AP316" t="s">
        <v>175</v>
      </c>
      <c r="AQ316" t="s">
        <v>175</v>
      </c>
      <c r="AR316" t="s">
        <v>175</v>
      </c>
      <c r="AS316" t="s">
        <v>175</v>
      </c>
      <c r="AT316" t="s">
        <v>175</v>
      </c>
      <c r="AU316" t="s">
        <v>175</v>
      </c>
      <c r="AV316" t="s">
        <v>175</v>
      </c>
      <c r="AW316" t="s">
        <v>175</v>
      </c>
      <c r="AX316" t="s">
        <v>175</v>
      </c>
      <c r="AY316" t="s">
        <v>175</v>
      </c>
      <c r="AZ316" t="s">
        <v>175</v>
      </c>
      <c r="BA316" s="50" t="s">
        <v>175</v>
      </c>
      <c r="BB316" t="s">
        <v>175</v>
      </c>
      <c r="BC316" t="s">
        <v>175</v>
      </c>
      <c r="BD316" t="s">
        <v>175</v>
      </c>
      <c r="BE316" t="s">
        <v>175</v>
      </c>
      <c r="BF316" t="s">
        <v>175</v>
      </c>
      <c r="BG316" t="s">
        <v>175</v>
      </c>
      <c r="BH316" t="s">
        <v>175</v>
      </c>
      <c r="BI316" t="s">
        <v>175</v>
      </c>
      <c r="BJ316" t="s">
        <v>175</v>
      </c>
      <c r="BK316" t="s">
        <v>175</v>
      </c>
      <c r="BL316" t="s">
        <v>175</v>
      </c>
      <c r="BM316" t="s">
        <v>175</v>
      </c>
      <c r="BN316" t="s">
        <v>175</v>
      </c>
      <c r="BO316" t="s">
        <v>175</v>
      </c>
      <c r="BP316" t="s">
        <v>175</v>
      </c>
      <c r="BQ316" s="50" t="str">
        <f>CONCATENATE(C316&amp;" "&amp;BR316&amp;"n ",E316,F316,G316,H316,I316,J316,K316,L316,M316,N316,O316,P316,Q316,R316)</f>
        <v>Dim Sep up 6n 075676 6n 075676xxxxxxxx</v>
      </c>
      <c r="BR316">
        <f t="shared" si="3871"/>
        <v>6</v>
      </c>
      <c r="BS316" t="str">
        <f t="shared" si="3872"/>
        <v>Dim6</v>
      </c>
    </row>
    <row r="317" spans="1:71">
      <c r="A317" t="s">
        <v>210</v>
      </c>
      <c r="B317" t="s">
        <v>200</v>
      </c>
      <c r="C317" s="13" t="s">
        <v>547</v>
      </c>
      <c r="E317">
        <v>0</v>
      </c>
      <c r="F317">
        <v>1</v>
      </c>
      <c r="G317">
        <v>2</v>
      </c>
      <c r="H317">
        <v>3</v>
      </c>
      <c r="I317">
        <v>4</v>
      </c>
      <c r="J317">
        <v>5</v>
      </c>
      <c r="K317">
        <v>6</v>
      </c>
      <c r="L317" t="s">
        <v>175</v>
      </c>
      <c r="M317" t="s">
        <v>175</v>
      </c>
      <c r="N317" t="s">
        <v>175</v>
      </c>
      <c r="O317" t="s">
        <v>175</v>
      </c>
      <c r="P317" t="s">
        <v>175</v>
      </c>
      <c r="Q317" t="s">
        <v>175</v>
      </c>
      <c r="R317" t="s">
        <v>175</v>
      </c>
      <c r="S317" t="s">
        <v>175</v>
      </c>
      <c r="T317" t="s">
        <v>175</v>
      </c>
      <c r="U317" s="50" t="s">
        <v>175</v>
      </c>
      <c r="V317" t="s">
        <v>175</v>
      </c>
      <c r="W317" t="s">
        <v>175</v>
      </c>
      <c r="X317" t="s">
        <v>175</v>
      </c>
      <c r="Y317" t="s">
        <v>175</v>
      </c>
      <c r="Z317" t="s">
        <v>175</v>
      </c>
      <c r="AA317" t="s">
        <v>175</v>
      </c>
      <c r="AB317" t="s">
        <v>175</v>
      </c>
      <c r="AC317" t="s">
        <v>175</v>
      </c>
      <c r="AD317" t="s">
        <v>175</v>
      </c>
      <c r="AE317" t="s">
        <v>175</v>
      </c>
      <c r="AF317" t="s">
        <v>175</v>
      </c>
      <c r="AG317" t="s">
        <v>175</v>
      </c>
      <c r="AH317" t="s">
        <v>175</v>
      </c>
      <c r="AI317" t="s">
        <v>175</v>
      </c>
      <c r="AJ317" t="s">
        <v>175</v>
      </c>
      <c r="AK317" s="50" t="s">
        <v>175</v>
      </c>
      <c r="AL317" t="s">
        <v>175</v>
      </c>
      <c r="AM317" t="s">
        <v>175</v>
      </c>
      <c r="AN317" t="s">
        <v>175</v>
      </c>
      <c r="AO317" t="s">
        <v>175</v>
      </c>
      <c r="AP317" t="s">
        <v>175</v>
      </c>
      <c r="AQ317" t="s">
        <v>175</v>
      </c>
      <c r="AR317" t="s">
        <v>175</v>
      </c>
      <c r="AS317" t="s">
        <v>175</v>
      </c>
      <c r="AT317" t="s">
        <v>175</v>
      </c>
      <c r="AU317" t="s">
        <v>175</v>
      </c>
      <c r="AV317" t="s">
        <v>175</v>
      </c>
      <c r="AW317" t="s">
        <v>175</v>
      </c>
      <c r="AX317" t="s">
        <v>175</v>
      </c>
      <c r="AY317" t="s">
        <v>175</v>
      </c>
      <c r="AZ317" t="s">
        <v>175</v>
      </c>
      <c r="BA317" s="50" t="s">
        <v>175</v>
      </c>
      <c r="BB317" t="s">
        <v>175</v>
      </c>
      <c r="BC317" t="s">
        <v>175</v>
      </c>
      <c r="BD317" t="s">
        <v>175</v>
      </c>
      <c r="BE317" t="s">
        <v>175</v>
      </c>
      <c r="BF317" t="s">
        <v>175</v>
      </c>
      <c r="BG317" t="s">
        <v>175</v>
      </c>
      <c r="BH317" t="s">
        <v>175</v>
      </c>
      <c r="BI317" t="s">
        <v>175</v>
      </c>
      <c r="BJ317" t="s">
        <v>175</v>
      </c>
      <c r="BK317" t="s">
        <v>175</v>
      </c>
      <c r="BL317" t="s">
        <v>175</v>
      </c>
      <c r="BM317" t="s">
        <v>175</v>
      </c>
      <c r="BN317" t="s">
        <v>175</v>
      </c>
      <c r="BO317" t="s">
        <v>175</v>
      </c>
      <c r="BP317" t="s">
        <v>175</v>
      </c>
      <c r="BQ317" s="50" t="str">
        <f>CONCATENATE(C317&amp;" "&amp;BR317&amp;"n ",E317,F317,G317,H317,I317,J317,K317,L317,M317,N317,O317,P317,Q317,R317)</f>
        <v>Dim Sep up 7n 0123456 7n 0123456xxxxxxx</v>
      </c>
      <c r="BR317">
        <f t="shared" si="3871"/>
        <v>7</v>
      </c>
      <c r="BS317" t="str">
        <f t="shared" si="3872"/>
        <v>Dim7</v>
      </c>
    </row>
    <row r="318" spans="1:71">
      <c r="A318" t="s">
        <v>211</v>
      </c>
      <c r="B318" t="s">
        <v>200</v>
      </c>
      <c r="C318" s="13" t="s">
        <v>548</v>
      </c>
      <c r="E318">
        <v>0</v>
      </c>
      <c r="F318">
        <v>-1</v>
      </c>
      <c r="G318">
        <v>1</v>
      </c>
      <c r="H318">
        <v>2</v>
      </c>
      <c r="I318">
        <v>3</v>
      </c>
      <c r="J318">
        <v>4</v>
      </c>
      <c r="K318">
        <v>5</v>
      </c>
      <c r="L318">
        <v>6</v>
      </c>
      <c r="M318" t="s">
        <v>175</v>
      </c>
      <c r="N318" t="s">
        <v>175</v>
      </c>
      <c r="O318" t="s">
        <v>175</v>
      </c>
      <c r="P318" t="s">
        <v>175</v>
      </c>
      <c r="Q318" t="s">
        <v>175</v>
      </c>
      <c r="R318" t="s">
        <v>175</v>
      </c>
      <c r="S318" t="s">
        <v>175</v>
      </c>
      <c r="T318" t="s">
        <v>175</v>
      </c>
      <c r="U318" s="50" t="s">
        <v>175</v>
      </c>
      <c r="V318" t="s">
        <v>175</v>
      </c>
      <c r="W318" t="s">
        <v>175</v>
      </c>
      <c r="X318" t="s">
        <v>175</v>
      </c>
      <c r="Y318" t="s">
        <v>175</v>
      </c>
      <c r="Z318" t="s">
        <v>175</v>
      </c>
      <c r="AA318" t="s">
        <v>175</v>
      </c>
      <c r="AB318" t="s">
        <v>175</v>
      </c>
      <c r="AC318" t="s">
        <v>175</v>
      </c>
      <c r="AD318" t="s">
        <v>175</v>
      </c>
      <c r="AE318" t="s">
        <v>175</v>
      </c>
      <c r="AF318" t="s">
        <v>175</v>
      </c>
      <c r="AG318" t="s">
        <v>175</v>
      </c>
      <c r="AH318" t="s">
        <v>175</v>
      </c>
      <c r="AI318" t="s">
        <v>175</v>
      </c>
      <c r="AJ318" t="s">
        <v>175</v>
      </c>
      <c r="AK318" s="50" t="s">
        <v>175</v>
      </c>
      <c r="AL318" t="s">
        <v>175</v>
      </c>
      <c r="AM318" t="s">
        <v>175</v>
      </c>
      <c r="AN318" t="s">
        <v>175</v>
      </c>
      <c r="AO318" t="s">
        <v>175</v>
      </c>
      <c r="AP318" t="s">
        <v>175</v>
      </c>
      <c r="AQ318" t="s">
        <v>175</v>
      </c>
      <c r="AR318" t="s">
        <v>175</v>
      </c>
      <c r="AS318" t="s">
        <v>175</v>
      </c>
      <c r="AT318" t="s">
        <v>175</v>
      </c>
      <c r="AU318" t="s">
        <v>175</v>
      </c>
      <c r="AV318" t="s">
        <v>175</v>
      </c>
      <c r="AW318" t="s">
        <v>175</v>
      </c>
      <c r="AX318" t="s">
        <v>175</v>
      </c>
      <c r="AY318" t="s">
        <v>175</v>
      </c>
      <c r="AZ318" t="s">
        <v>175</v>
      </c>
      <c r="BA318" s="50" t="s">
        <v>175</v>
      </c>
      <c r="BB318" t="s">
        <v>175</v>
      </c>
      <c r="BC318" t="s">
        <v>175</v>
      </c>
      <c r="BD318" t="s">
        <v>175</v>
      </c>
      <c r="BE318" t="s">
        <v>175</v>
      </c>
      <c r="BF318" t="s">
        <v>175</v>
      </c>
      <c r="BG318" t="s">
        <v>175</v>
      </c>
      <c r="BH318" t="s">
        <v>175</v>
      </c>
      <c r="BI318" t="s">
        <v>175</v>
      </c>
      <c r="BJ318" t="s">
        <v>175</v>
      </c>
      <c r="BK318" t="s">
        <v>175</v>
      </c>
      <c r="BL318" t="s">
        <v>175</v>
      </c>
      <c r="BM318" t="s">
        <v>175</v>
      </c>
      <c r="BN318" t="s">
        <v>175</v>
      </c>
      <c r="BO318" t="s">
        <v>175</v>
      </c>
      <c r="BP318" t="s">
        <v>175</v>
      </c>
      <c r="BQ318" s="50" t="str">
        <f>CONCATENATE(C318&amp;" "&amp;BR318&amp;"n ",E318,F318,G318,H318,I318,J318,K318,L318,M318,N318,O318,P318,Q318,R318)</f>
        <v>Dim Sep up 8n 0-1123456 8n 0-1123456xxxxxx</v>
      </c>
      <c r="BR318">
        <f t="shared" si="3871"/>
        <v>8</v>
      </c>
      <c r="BS318" t="str">
        <f t="shared" si="3872"/>
        <v>Dim8</v>
      </c>
    </row>
    <row r="319" spans="1:71">
      <c r="A319" t="s">
        <v>212</v>
      </c>
      <c r="B319" t="s">
        <v>200</v>
      </c>
      <c r="C319" s="13" t="s">
        <v>549</v>
      </c>
      <c r="E319">
        <v>0</v>
      </c>
      <c r="F319">
        <v>-1</v>
      </c>
      <c r="G319">
        <v>0</v>
      </c>
      <c r="H319">
        <v>1</v>
      </c>
      <c r="I319">
        <v>2</v>
      </c>
      <c r="J319">
        <v>3</v>
      </c>
      <c r="K319">
        <v>4</v>
      </c>
      <c r="L319">
        <v>5</v>
      </c>
      <c r="M319">
        <v>6</v>
      </c>
      <c r="N319" t="s">
        <v>175</v>
      </c>
      <c r="O319" t="s">
        <v>175</v>
      </c>
      <c r="P319" t="s">
        <v>175</v>
      </c>
      <c r="Q319" t="s">
        <v>175</v>
      </c>
      <c r="R319" t="s">
        <v>175</v>
      </c>
      <c r="S319" t="s">
        <v>175</v>
      </c>
      <c r="T319" t="s">
        <v>175</v>
      </c>
      <c r="U319" s="50" t="s">
        <v>175</v>
      </c>
      <c r="V319" t="s">
        <v>175</v>
      </c>
      <c r="W319" t="s">
        <v>175</v>
      </c>
      <c r="X319" t="s">
        <v>175</v>
      </c>
      <c r="Y319" t="s">
        <v>175</v>
      </c>
      <c r="Z319" t="s">
        <v>175</v>
      </c>
      <c r="AA319" t="s">
        <v>175</v>
      </c>
      <c r="AB319" t="s">
        <v>175</v>
      </c>
      <c r="AC319" t="s">
        <v>175</v>
      </c>
      <c r="AD319" t="s">
        <v>175</v>
      </c>
      <c r="AE319" t="s">
        <v>175</v>
      </c>
      <c r="AF319" t="s">
        <v>175</v>
      </c>
      <c r="AG319" t="s">
        <v>175</v>
      </c>
      <c r="AH319" t="s">
        <v>175</v>
      </c>
      <c r="AI319" t="s">
        <v>175</v>
      </c>
      <c r="AJ319" t="s">
        <v>175</v>
      </c>
      <c r="AK319" s="50" t="s">
        <v>175</v>
      </c>
      <c r="AL319" t="s">
        <v>175</v>
      </c>
      <c r="AM319" t="s">
        <v>175</v>
      </c>
      <c r="AN319" t="s">
        <v>175</v>
      </c>
      <c r="AO319" t="s">
        <v>175</v>
      </c>
      <c r="AP319" t="s">
        <v>175</v>
      </c>
      <c r="AQ319" t="s">
        <v>175</v>
      </c>
      <c r="AR319" t="s">
        <v>175</v>
      </c>
      <c r="AS319" t="s">
        <v>175</v>
      </c>
      <c r="AT319" t="s">
        <v>175</v>
      </c>
      <c r="AU319" t="s">
        <v>175</v>
      </c>
      <c r="AV319" t="s">
        <v>175</v>
      </c>
      <c r="AW319" t="s">
        <v>175</v>
      </c>
      <c r="AX319" t="s">
        <v>175</v>
      </c>
      <c r="AY319" t="s">
        <v>175</v>
      </c>
      <c r="AZ319" t="s">
        <v>175</v>
      </c>
      <c r="BA319" s="50" t="s">
        <v>175</v>
      </c>
      <c r="BB319" t="s">
        <v>175</v>
      </c>
      <c r="BC319" t="s">
        <v>175</v>
      </c>
      <c r="BD319" t="s">
        <v>175</v>
      </c>
      <c r="BE319" t="s">
        <v>175</v>
      </c>
      <c r="BF319" t="s">
        <v>175</v>
      </c>
      <c r="BG319" t="s">
        <v>175</v>
      </c>
      <c r="BH319" t="s">
        <v>175</v>
      </c>
      <c r="BI319" t="s">
        <v>175</v>
      </c>
      <c r="BJ319" t="s">
        <v>175</v>
      </c>
      <c r="BK319" t="s">
        <v>175</v>
      </c>
      <c r="BL319" t="s">
        <v>175</v>
      </c>
      <c r="BM319" t="s">
        <v>175</v>
      </c>
      <c r="BN319" t="s">
        <v>175</v>
      </c>
      <c r="BO319" t="s">
        <v>175</v>
      </c>
      <c r="BP319" t="s">
        <v>175</v>
      </c>
      <c r="BQ319" s="50" t="str">
        <f>CONCATENATE(C319&amp;" "&amp;BR319&amp;"n ",E319,F319,G319,H319,I319,J319,K319,L319,M319,N319,O319,P319,Q319,R319)</f>
        <v>Dim Sep up 9n 0-10123456 9n 0-10123456xxxxx</v>
      </c>
      <c r="BR319">
        <f t="shared" si="3871"/>
        <v>9</v>
      </c>
      <c r="BS319" t="str">
        <f t="shared" si="3872"/>
        <v>Dim9</v>
      </c>
    </row>
    <row r="320" spans="1:71">
      <c r="A320" t="s">
        <v>212</v>
      </c>
      <c r="B320" t="s">
        <v>200</v>
      </c>
      <c r="C320" s="13" t="s">
        <v>550</v>
      </c>
      <c r="E320">
        <v>0</v>
      </c>
      <c r="F320">
        <v>1</v>
      </c>
      <c r="G320">
        <v>2</v>
      </c>
      <c r="H320">
        <v>3</v>
      </c>
      <c r="I320">
        <v>4</v>
      </c>
      <c r="J320">
        <v>3</v>
      </c>
      <c r="K320">
        <v>4</v>
      </c>
      <c r="L320">
        <v>5</v>
      </c>
      <c r="M320">
        <v>6</v>
      </c>
      <c r="N320" t="s">
        <v>175</v>
      </c>
      <c r="O320" t="s">
        <v>175</v>
      </c>
      <c r="P320" t="s">
        <v>175</v>
      </c>
      <c r="Q320" t="s">
        <v>175</v>
      </c>
      <c r="R320" t="s">
        <v>175</v>
      </c>
      <c r="S320" t="s">
        <v>175</v>
      </c>
      <c r="T320" t="s">
        <v>175</v>
      </c>
      <c r="U320" s="50" t="s">
        <v>175</v>
      </c>
      <c r="V320" t="s">
        <v>175</v>
      </c>
      <c r="W320" t="s">
        <v>175</v>
      </c>
      <c r="X320" t="s">
        <v>175</v>
      </c>
      <c r="Y320" t="s">
        <v>175</v>
      </c>
      <c r="Z320" t="s">
        <v>175</v>
      </c>
      <c r="AA320" t="s">
        <v>175</v>
      </c>
      <c r="AB320" t="s">
        <v>175</v>
      </c>
      <c r="AC320" t="s">
        <v>175</v>
      </c>
      <c r="AD320" t="s">
        <v>175</v>
      </c>
      <c r="AE320" t="s">
        <v>175</v>
      </c>
      <c r="AF320" t="s">
        <v>175</v>
      </c>
      <c r="AG320" t="s">
        <v>175</v>
      </c>
      <c r="AH320" t="s">
        <v>175</v>
      </c>
      <c r="AI320" t="s">
        <v>175</v>
      </c>
      <c r="AJ320" t="s">
        <v>175</v>
      </c>
      <c r="AK320" s="50" t="s">
        <v>175</v>
      </c>
      <c r="AL320" t="s">
        <v>175</v>
      </c>
      <c r="AM320" t="s">
        <v>175</v>
      </c>
      <c r="AN320" t="s">
        <v>175</v>
      </c>
      <c r="AO320" t="s">
        <v>175</v>
      </c>
      <c r="AP320" t="s">
        <v>175</v>
      </c>
      <c r="AQ320" t="s">
        <v>175</v>
      </c>
      <c r="AR320" t="s">
        <v>175</v>
      </c>
      <c r="AS320" t="s">
        <v>175</v>
      </c>
      <c r="AT320" t="s">
        <v>175</v>
      </c>
      <c r="AU320" t="s">
        <v>175</v>
      </c>
      <c r="AV320" t="s">
        <v>175</v>
      </c>
      <c r="AW320" t="s">
        <v>175</v>
      </c>
      <c r="AX320" t="s">
        <v>175</v>
      </c>
      <c r="AY320" t="s">
        <v>175</v>
      </c>
      <c r="AZ320" t="s">
        <v>175</v>
      </c>
      <c r="BA320" s="50" t="s">
        <v>175</v>
      </c>
      <c r="BB320" t="s">
        <v>175</v>
      </c>
      <c r="BC320" t="s">
        <v>175</v>
      </c>
      <c r="BD320" t="s">
        <v>175</v>
      </c>
      <c r="BE320" t="s">
        <v>175</v>
      </c>
      <c r="BF320" t="s">
        <v>175</v>
      </c>
      <c r="BG320" t="s">
        <v>175</v>
      </c>
      <c r="BH320" t="s">
        <v>175</v>
      </c>
      <c r="BI320" t="s">
        <v>175</v>
      </c>
      <c r="BJ320" t="s">
        <v>175</v>
      </c>
      <c r="BK320" t="s">
        <v>175</v>
      </c>
      <c r="BL320" t="s">
        <v>175</v>
      </c>
      <c r="BM320" t="s">
        <v>175</v>
      </c>
      <c r="BN320" t="s">
        <v>175</v>
      </c>
      <c r="BO320" t="s">
        <v>175</v>
      </c>
      <c r="BP320" t="s">
        <v>175</v>
      </c>
      <c r="BQ320" s="50" t="str">
        <f>CONCATENATE(C320&amp;" "&amp;BR320&amp;"n ",E320,F320,G320,H320,I320,J320,K320,L320,M320,N320,O320,P320,Q320,R320)</f>
        <v>Dim Sep up 9n 012343456 9n 012343456xxxxx</v>
      </c>
      <c r="BR320">
        <f t="shared" si="3871"/>
        <v>9</v>
      </c>
      <c r="BS320" t="str">
        <f t="shared" si="3872"/>
        <v>Dim9</v>
      </c>
    </row>
    <row r="321" spans="1:71">
      <c r="A321" t="s">
        <v>212</v>
      </c>
      <c r="B321" t="s">
        <v>200</v>
      </c>
      <c r="C321" s="13" t="s">
        <v>551</v>
      </c>
      <c r="E321">
        <v>0</v>
      </c>
      <c r="F321">
        <v>1</v>
      </c>
      <c r="G321">
        <v>2</v>
      </c>
      <c r="H321">
        <v>3</v>
      </c>
      <c r="I321">
        <v>4</v>
      </c>
      <c r="J321">
        <v>5</v>
      </c>
      <c r="K321">
        <v>6</v>
      </c>
      <c r="L321">
        <v>7</v>
      </c>
      <c r="M321">
        <v>6</v>
      </c>
      <c r="N321" t="s">
        <v>175</v>
      </c>
      <c r="O321" t="s">
        <v>175</v>
      </c>
      <c r="P321" t="s">
        <v>175</v>
      </c>
      <c r="Q321" t="s">
        <v>175</v>
      </c>
      <c r="R321" t="s">
        <v>175</v>
      </c>
      <c r="S321" t="s">
        <v>175</v>
      </c>
      <c r="T321" t="s">
        <v>175</v>
      </c>
      <c r="U321" s="50" t="s">
        <v>175</v>
      </c>
      <c r="V321" t="s">
        <v>175</v>
      </c>
      <c r="W321" t="s">
        <v>175</v>
      </c>
      <c r="X321" t="s">
        <v>175</v>
      </c>
      <c r="Y321" t="s">
        <v>175</v>
      </c>
      <c r="Z321" t="s">
        <v>175</v>
      </c>
      <c r="AA321" t="s">
        <v>175</v>
      </c>
      <c r="AB321" t="s">
        <v>175</v>
      </c>
      <c r="AC321" t="s">
        <v>175</v>
      </c>
      <c r="AD321" t="s">
        <v>175</v>
      </c>
      <c r="AE321" t="s">
        <v>175</v>
      </c>
      <c r="AF321" t="s">
        <v>175</v>
      </c>
      <c r="AG321" t="s">
        <v>175</v>
      </c>
      <c r="AH321" t="s">
        <v>175</v>
      </c>
      <c r="AI321" t="s">
        <v>175</v>
      </c>
      <c r="AJ321" t="s">
        <v>175</v>
      </c>
      <c r="AK321" s="50" t="s">
        <v>175</v>
      </c>
      <c r="AL321" t="s">
        <v>175</v>
      </c>
      <c r="AM321" t="s">
        <v>175</v>
      </c>
      <c r="AN321" t="s">
        <v>175</v>
      </c>
      <c r="AO321" t="s">
        <v>175</v>
      </c>
      <c r="AP321" t="s">
        <v>175</v>
      </c>
      <c r="AQ321" t="s">
        <v>175</v>
      </c>
      <c r="AR321" t="s">
        <v>175</v>
      </c>
      <c r="AS321" t="s">
        <v>175</v>
      </c>
      <c r="AT321" t="s">
        <v>175</v>
      </c>
      <c r="AU321" t="s">
        <v>175</v>
      </c>
      <c r="AV321" t="s">
        <v>175</v>
      </c>
      <c r="AW321" t="s">
        <v>175</v>
      </c>
      <c r="AX321" t="s">
        <v>175</v>
      </c>
      <c r="AY321" t="s">
        <v>175</v>
      </c>
      <c r="AZ321" t="s">
        <v>175</v>
      </c>
      <c r="BA321" s="50" t="s">
        <v>175</v>
      </c>
      <c r="BB321" t="s">
        <v>175</v>
      </c>
      <c r="BC321" t="s">
        <v>175</v>
      </c>
      <c r="BD321" t="s">
        <v>175</v>
      </c>
      <c r="BE321" t="s">
        <v>175</v>
      </c>
      <c r="BF321" t="s">
        <v>175</v>
      </c>
      <c r="BG321" t="s">
        <v>175</v>
      </c>
      <c r="BH321" t="s">
        <v>175</v>
      </c>
      <c r="BI321" t="s">
        <v>175</v>
      </c>
      <c r="BJ321" t="s">
        <v>175</v>
      </c>
      <c r="BK321" t="s">
        <v>175</v>
      </c>
      <c r="BL321" t="s">
        <v>175</v>
      </c>
      <c r="BM321" t="s">
        <v>175</v>
      </c>
      <c r="BN321" t="s">
        <v>175</v>
      </c>
      <c r="BO321" t="s">
        <v>175</v>
      </c>
      <c r="BP321" t="s">
        <v>175</v>
      </c>
      <c r="BQ321" s="50" t="str">
        <f>CONCATENATE(C321&amp;" "&amp;BR321&amp;"n ",E321,F321,G321,H321,I321,J321,K321,L321,M321,N321,O321,P321,Q321,R321)</f>
        <v>Dim Sep up 9n 012345676 9n 012345676xxxxx</v>
      </c>
      <c r="BR321">
        <f t="shared" si="3871"/>
        <v>9</v>
      </c>
      <c r="BS321" t="str">
        <f t="shared" si="3872"/>
        <v>Dim9</v>
      </c>
    </row>
    <row r="322" spans="1:71">
      <c r="A322" t="s">
        <v>201</v>
      </c>
      <c r="B322" t="s">
        <v>200</v>
      </c>
      <c r="C322" s="13" t="s">
        <v>552</v>
      </c>
      <c r="E322">
        <v>0</v>
      </c>
      <c r="F322">
        <v>-6</v>
      </c>
      <c r="G322" t="s">
        <v>175</v>
      </c>
      <c r="H322" t="s">
        <v>175</v>
      </c>
      <c r="I322" t="s">
        <v>175</v>
      </c>
      <c r="J322" t="s">
        <v>175</v>
      </c>
      <c r="K322" t="s">
        <v>175</v>
      </c>
      <c r="L322" t="s">
        <v>175</v>
      </c>
      <c r="M322" t="s">
        <v>175</v>
      </c>
      <c r="N322" t="s">
        <v>175</v>
      </c>
      <c r="O322" t="s">
        <v>175</v>
      </c>
      <c r="P322" t="s">
        <v>175</v>
      </c>
      <c r="Q322" t="s">
        <v>175</v>
      </c>
      <c r="R322" t="s">
        <v>175</v>
      </c>
      <c r="S322" t="s">
        <v>175</v>
      </c>
      <c r="T322" t="s">
        <v>175</v>
      </c>
      <c r="U322" s="50" t="s">
        <v>175</v>
      </c>
      <c r="V322" t="s">
        <v>175</v>
      </c>
      <c r="W322" t="s">
        <v>175</v>
      </c>
      <c r="X322" t="s">
        <v>175</v>
      </c>
      <c r="Y322" t="s">
        <v>175</v>
      </c>
      <c r="Z322" t="s">
        <v>175</v>
      </c>
      <c r="AA322" t="s">
        <v>175</v>
      </c>
      <c r="AB322" t="s">
        <v>175</v>
      </c>
      <c r="AC322" t="s">
        <v>175</v>
      </c>
      <c r="AD322" t="s">
        <v>175</v>
      </c>
      <c r="AE322" t="s">
        <v>175</v>
      </c>
      <c r="AF322" t="s">
        <v>175</v>
      </c>
      <c r="AG322" t="s">
        <v>175</v>
      </c>
      <c r="AH322" t="s">
        <v>175</v>
      </c>
      <c r="AI322" t="s">
        <v>175</v>
      </c>
      <c r="AJ322" t="s">
        <v>175</v>
      </c>
      <c r="AK322" s="50" t="s">
        <v>175</v>
      </c>
      <c r="AL322" t="s">
        <v>175</v>
      </c>
      <c r="AM322" t="s">
        <v>175</v>
      </c>
      <c r="AN322" t="s">
        <v>175</v>
      </c>
      <c r="AO322" t="s">
        <v>175</v>
      </c>
      <c r="AP322" t="s">
        <v>175</v>
      </c>
      <c r="AQ322" t="s">
        <v>175</v>
      </c>
      <c r="AR322" t="s">
        <v>175</v>
      </c>
      <c r="AS322" t="s">
        <v>175</v>
      </c>
      <c r="AT322" t="s">
        <v>175</v>
      </c>
      <c r="AU322" t="s">
        <v>175</v>
      </c>
      <c r="AV322" t="s">
        <v>175</v>
      </c>
      <c r="AW322" t="s">
        <v>175</v>
      </c>
      <c r="AX322" t="s">
        <v>175</v>
      </c>
      <c r="AY322" t="s">
        <v>175</v>
      </c>
      <c r="AZ322" t="s">
        <v>175</v>
      </c>
      <c r="BA322" s="50" t="s">
        <v>175</v>
      </c>
      <c r="BB322" t="s">
        <v>175</v>
      </c>
      <c r="BC322" t="s">
        <v>175</v>
      </c>
      <c r="BD322" t="s">
        <v>175</v>
      </c>
      <c r="BE322" t="s">
        <v>175</v>
      </c>
      <c r="BF322" t="s">
        <v>175</v>
      </c>
      <c r="BG322" t="s">
        <v>175</v>
      </c>
      <c r="BH322" t="s">
        <v>175</v>
      </c>
      <c r="BI322" t="s">
        <v>175</v>
      </c>
      <c r="BJ322" t="s">
        <v>175</v>
      </c>
      <c r="BK322" t="s">
        <v>175</v>
      </c>
      <c r="BL322" t="s">
        <v>175</v>
      </c>
      <c r="BM322" t="s">
        <v>175</v>
      </c>
      <c r="BN322" t="s">
        <v>175</v>
      </c>
      <c r="BO322" t="s">
        <v>175</v>
      </c>
      <c r="BP322" t="s">
        <v>175</v>
      </c>
      <c r="BQ322" s="50" t="str">
        <f>CONCATENATE(C322&amp;" "&amp;BR322&amp;"n ",E322,F322,G322,H322,I322,J322,K322,L322,M322,N322,O322,P322,Q322,R322)</f>
        <v>Dim Sep down 2n 0-6 2n 0-6xxxxxxxxxxxx</v>
      </c>
      <c r="BR322">
        <f t="shared" si="3871"/>
        <v>2</v>
      </c>
      <c r="BS322" t="str">
        <f t="shared" si="3872"/>
        <v>Dim2</v>
      </c>
    </row>
    <row r="323" spans="1:71">
      <c r="A323" t="s">
        <v>202</v>
      </c>
      <c r="B323" t="s">
        <v>200</v>
      </c>
      <c r="C323" s="13" t="s">
        <v>553</v>
      </c>
      <c r="E323">
        <v>0</v>
      </c>
      <c r="F323">
        <v>-7</v>
      </c>
      <c r="G323">
        <v>-6</v>
      </c>
      <c r="H323" t="s">
        <v>175</v>
      </c>
      <c r="I323" t="s">
        <v>175</v>
      </c>
      <c r="J323" t="s">
        <v>175</v>
      </c>
      <c r="K323" t="s">
        <v>175</v>
      </c>
      <c r="L323" t="s">
        <v>175</v>
      </c>
      <c r="M323" t="s">
        <v>175</v>
      </c>
      <c r="N323" t="s">
        <v>175</v>
      </c>
      <c r="O323" t="s">
        <v>175</v>
      </c>
      <c r="P323" t="s">
        <v>175</v>
      </c>
      <c r="Q323" t="s">
        <v>175</v>
      </c>
      <c r="R323" t="s">
        <v>175</v>
      </c>
      <c r="S323" t="s">
        <v>175</v>
      </c>
      <c r="T323" t="s">
        <v>175</v>
      </c>
      <c r="U323" s="50" t="s">
        <v>175</v>
      </c>
      <c r="V323" t="s">
        <v>175</v>
      </c>
      <c r="W323" t="s">
        <v>175</v>
      </c>
      <c r="X323" t="s">
        <v>175</v>
      </c>
      <c r="Y323" t="s">
        <v>175</v>
      </c>
      <c r="Z323" t="s">
        <v>175</v>
      </c>
      <c r="AA323" t="s">
        <v>175</v>
      </c>
      <c r="AB323" t="s">
        <v>175</v>
      </c>
      <c r="AC323" t="s">
        <v>175</v>
      </c>
      <c r="AD323" t="s">
        <v>175</v>
      </c>
      <c r="AE323" t="s">
        <v>175</v>
      </c>
      <c r="AF323" t="s">
        <v>175</v>
      </c>
      <c r="AG323" t="s">
        <v>175</v>
      </c>
      <c r="AH323" t="s">
        <v>175</v>
      </c>
      <c r="AI323" t="s">
        <v>175</v>
      </c>
      <c r="AJ323" t="s">
        <v>175</v>
      </c>
      <c r="AK323" s="50" t="s">
        <v>175</v>
      </c>
      <c r="AL323" t="s">
        <v>175</v>
      </c>
      <c r="AM323" t="s">
        <v>175</v>
      </c>
      <c r="AN323" t="s">
        <v>175</v>
      </c>
      <c r="AO323" t="s">
        <v>175</v>
      </c>
      <c r="AP323" t="s">
        <v>175</v>
      </c>
      <c r="AQ323" t="s">
        <v>175</v>
      </c>
      <c r="AR323" t="s">
        <v>175</v>
      </c>
      <c r="AS323" t="s">
        <v>175</v>
      </c>
      <c r="AT323" t="s">
        <v>175</v>
      </c>
      <c r="AU323" t="s">
        <v>175</v>
      </c>
      <c r="AV323" t="s">
        <v>175</v>
      </c>
      <c r="AW323" t="s">
        <v>175</v>
      </c>
      <c r="AX323" t="s">
        <v>175</v>
      </c>
      <c r="AY323" t="s">
        <v>175</v>
      </c>
      <c r="AZ323" t="s">
        <v>175</v>
      </c>
      <c r="BA323" s="50" t="s">
        <v>175</v>
      </c>
      <c r="BB323" t="s">
        <v>175</v>
      </c>
      <c r="BC323" t="s">
        <v>175</v>
      </c>
      <c r="BD323" t="s">
        <v>175</v>
      </c>
      <c r="BE323" t="s">
        <v>175</v>
      </c>
      <c r="BF323" t="s">
        <v>175</v>
      </c>
      <c r="BG323" t="s">
        <v>175</v>
      </c>
      <c r="BH323" t="s">
        <v>175</v>
      </c>
      <c r="BI323" t="s">
        <v>175</v>
      </c>
      <c r="BJ323" t="s">
        <v>175</v>
      </c>
      <c r="BK323" t="s">
        <v>175</v>
      </c>
      <c r="BL323" t="s">
        <v>175</v>
      </c>
      <c r="BM323" t="s">
        <v>175</v>
      </c>
      <c r="BN323" t="s">
        <v>175</v>
      </c>
      <c r="BO323" t="s">
        <v>175</v>
      </c>
      <c r="BP323" t="s">
        <v>175</v>
      </c>
      <c r="BQ323" s="50" t="str">
        <f>CONCATENATE(C323&amp;" "&amp;BR323&amp;"n ",E323,F323,G323,H323,I323,J323,K323,L323,M323,N323,O323,P323,Q323,R323)</f>
        <v>Dim Sep down 3n 0-7-6 3n 0-7-6xxxxxxxxxxx</v>
      </c>
      <c r="BR323">
        <f t="shared" si="3871"/>
        <v>3</v>
      </c>
      <c r="BS323" t="str">
        <f t="shared" si="3872"/>
        <v>Dim3</v>
      </c>
    </row>
    <row r="324" spans="1:71">
      <c r="A324" t="s">
        <v>205</v>
      </c>
      <c r="B324" t="s">
        <v>200</v>
      </c>
      <c r="C324" s="13" t="s">
        <v>554</v>
      </c>
      <c r="E324">
        <v>0</v>
      </c>
      <c r="F324">
        <v>-7</v>
      </c>
      <c r="G324">
        <v>-4</v>
      </c>
      <c r="H324">
        <v>-7</v>
      </c>
      <c r="I324">
        <v>-6</v>
      </c>
      <c r="J324" t="s">
        <v>175</v>
      </c>
      <c r="K324" t="s">
        <v>175</v>
      </c>
      <c r="L324" t="s">
        <v>175</v>
      </c>
      <c r="M324" t="s">
        <v>175</v>
      </c>
      <c r="N324" t="s">
        <v>175</v>
      </c>
      <c r="O324" t="s">
        <v>175</v>
      </c>
      <c r="P324" t="s">
        <v>175</v>
      </c>
      <c r="Q324" t="s">
        <v>175</v>
      </c>
      <c r="R324" t="s">
        <v>175</v>
      </c>
      <c r="S324" t="s">
        <v>175</v>
      </c>
      <c r="T324" t="s">
        <v>175</v>
      </c>
      <c r="U324" s="50" t="s">
        <v>175</v>
      </c>
      <c r="V324" t="s">
        <v>175</v>
      </c>
      <c r="W324" t="s">
        <v>175</v>
      </c>
      <c r="X324" t="s">
        <v>175</v>
      </c>
      <c r="Y324" t="s">
        <v>175</v>
      </c>
      <c r="Z324" t="s">
        <v>175</v>
      </c>
      <c r="AA324" t="s">
        <v>175</v>
      </c>
      <c r="AB324" t="s">
        <v>175</v>
      </c>
      <c r="AC324" t="s">
        <v>175</v>
      </c>
      <c r="AD324" t="s">
        <v>175</v>
      </c>
      <c r="AE324" t="s">
        <v>175</v>
      </c>
      <c r="AF324" t="s">
        <v>175</v>
      </c>
      <c r="AG324" t="s">
        <v>175</v>
      </c>
      <c r="AH324" t="s">
        <v>175</v>
      </c>
      <c r="AI324" t="s">
        <v>175</v>
      </c>
      <c r="AJ324" t="s">
        <v>175</v>
      </c>
      <c r="AK324" s="50" t="s">
        <v>175</v>
      </c>
      <c r="AL324" t="s">
        <v>175</v>
      </c>
      <c r="AM324" t="s">
        <v>175</v>
      </c>
      <c r="AN324" t="s">
        <v>175</v>
      </c>
      <c r="AO324" t="s">
        <v>175</v>
      </c>
      <c r="AP324" t="s">
        <v>175</v>
      </c>
      <c r="AQ324" t="s">
        <v>175</v>
      </c>
      <c r="AR324" t="s">
        <v>175</v>
      </c>
      <c r="AS324" t="s">
        <v>175</v>
      </c>
      <c r="AT324" t="s">
        <v>175</v>
      </c>
      <c r="AU324" t="s">
        <v>175</v>
      </c>
      <c r="AV324" t="s">
        <v>175</v>
      </c>
      <c r="AW324" t="s">
        <v>175</v>
      </c>
      <c r="AX324" t="s">
        <v>175</v>
      </c>
      <c r="AY324" t="s">
        <v>175</v>
      </c>
      <c r="AZ324" t="s">
        <v>175</v>
      </c>
      <c r="BA324" s="50" t="s">
        <v>175</v>
      </c>
      <c r="BB324" t="s">
        <v>175</v>
      </c>
      <c r="BC324" t="s">
        <v>175</v>
      </c>
      <c r="BD324" t="s">
        <v>175</v>
      </c>
      <c r="BE324" t="s">
        <v>175</v>
      </c>
      <c r="BF324" t="s">
        <v>175</v>
      </c>
      <c r="BG324" t="s">
        <v>175</v>
      </c>
      <c r="BH324" t="s">
        <v>175</v>
      </c>
      <c r="BI324" t="s">
        <v>175</v>
      </c>
      <c r="BJ324" t="s">
        <v>175</v>
      </c>
      <c r="BK324" t="s">
        <v>175</v>
      </c>
      <c r="BL324" t="s">
        <v>175</v>
      </c>
      <c r="BM324" t="s">
        <v>175</v>
      </c>
      <c r="BN324" t="s">
        <v>175</v>
      </c>
      <c r="BO324" t="s">
        <v>175</v>
      </c>
      <c r="BP324" t="s">
        <v>175</v>
      </c>
      <c r="BQ324" s="50" t="str">
        <f>CONCATENATE(C324&amp;" "&amp;BR324&amp;"n ",E324,F324,G324,H324,I324,J324,K324,L324,M324,N324,O324,P324,Q324,R324)</f>
        <v>Dim Sep down 5n 0-7-4-7-6 5n 0-7-4-7-6xxxxxxxxx</v>
      </c>
      <c r="BR324">
        <f t="shared" si="3871"/>
        <v>5</v>
      </c>
      <c r="BS324" t="str">
        <f t="shared" si="3872"/>
        <v>Dim5</v>
      </c>
    </row>
    <row r="325" spans="1:71">
      <c r="A325" t="s">
        <v>205</v>
      </c>
      <c r="B325" t="s">
        <v>200</v>
      </c>
      <c r="C325" s="13" t="s">
        <v>555</v>
      </c>
      <c r="E325">
        <v>0</v>
      </c>
      <c r="F325">
        <v>-7</v>
      </c>
      <c r="G325">
        <v>-6</v>
      </c>
      <c r="H325">
        <v>-7</v>
      </c>
      <c r="I325">
        <v>-6</v>
      </c>
      <c r="J325" t="s">
        <v>175</v>
      </c>
      <c r="K325" t="s">
        <v>175</v>
      </c>
      <c r="L325" t="s">
        <v>175</v>
      </c>
      <c r="M325" t="s">
        <v>175</v>
      </c>
      <c r="N325" t="s">
        <v>175</v>
      </c>
      <c r="O325" t="s">
        <v>175</v>
      </c>
      <c r="P325" t="s">
        <v>175</v>
      </c>
      <c r="Q325" t="s">
        <v>175</v>
      </c>
      <c r="R325" t="s">
        <v>175</v>
      </c>
      <c r="S325" t="s">
        <v>175</v>
      </c>
      <c r="T325" t="s">
        <v>175</v>
      </c>
      <c r="U325" s="50" t="s">
        <v>175</v>
      </c>
      <c r="V325" t="s">
        <v>175</v>
      </c>
      <c r="W325" t="s">
        <v>175</v>
      </c>
      <c r="X325" t="s">
        <v>175</v>
      </c>
      <c r="Y325" t="s">
        <v>175</v>
      </c>
      <c r="Z325" t="s">
        <v>175</v>
      </c>
      <c r="AA325" t="s">
        <v>175</v>
      </c>
      <c r="AB325" t="s">
        <v>175</v>
      </c>
      <c r="AC325" t="s">
        <v>175</v>
      </c>
      <c r="AD325" t="s">
        <v>175</v>
      </c>
      <c r="AE325" t="s">
        <v>175</v>
      </c>
      <c r="AF325" t="s">
        <v>175</v>
      </c>
      <c r="AG325" t="s">
        <v>175</v>
      </c>
      <c r="AH325" t="s">
        <v>175</v>
      </c>
      <c r="AI325" t="s">
        <v>175</v>
      </c>
      <c r="AJ325" t="s">
        <v>175</v>
      </c>
      <c r="AK325" s="50" t="s">
        <v>175</v>
      </c>
      <c r="AL325" t="s">
        <v>175</v>
      </c>
      <c r="AM325" t="s">
        <v>175</v>
      </c>
      <c r="AN325" t="s">
        <v>175</v>
      </c>
      <c r="AO325" t="s">
        <v>175</v>
      </c>
      <c r="AP325" t="s">
        <v>175</v>
      </c>
      <c r="AQ325" t="s">
        <v>175</v>
      </c>
      <c r="AR325" t="s">
        <v>175</v>
      </c>
      <c r="AS325" t="s">
        <v>175</v>
      </c>
      <c r="AT325" t="s">
        <v>175</v>
      </c>
      <c r="AU325" t="s">
        <v>175</v>
      </c>
      <c r="AV325" t="s">
        <v>175</v>
      </c>
      <c r="AW325" t="s">
        <v>175</v>
      </c>
      <c r="AX325" t="s">
        <v>175</v>
      </c>
      <c r="AY325" t="s">
        <v>175</v>
      </c>
      <c r="AZ325" t="s">
        <v>175</v>
      </c>
      <c r="BA325" s="50" t="s">
        <v>175</v>
      </c>
      <c r="BB325" t="s">
        <v>175</v>
      </c>
      <c r="BC325" t="s">
        <v>175</v>
      </c>
      <c r="BD325" t="s">
        <v>175</v>
      </c>
      <c r="BE325" t="s">
        <v>175</v>
      </c>
      <c r="BF325" t="s">
        <v>175</v>
      </c>
      <c r="BG325" t="s">
        <v>175</v>
      </c>
      <c r="BH325" t="s">
        <v>175</v>
      </c>
      <c r="BI325" t="s">
        <v>175</v>
      </c>
      <c r="BJ325" t="s">
        <v>175</v>
      </c>
      <c r="BK325" t="s">
        <v>175</v>
      </c>
      <c r="BL325" t="s">
        <v>175</v>
      </c>
      <c r="BM325" t="s">
        <v>175</v>
      </c>
      <c r="BN325" t="s">
        <v>175</v>
      </c>
      <c r="BO325" t="s">
        <v>175</v>
      </c>
      <c r="BP325" t="s">
        <v>175</v>
      </c>
      <c r="BQ325" s="50" t="str">
        <f>CONCATENATE(C325&amp;" "&amp;BR325&amp;"n ",E325,F325,G325,H325,I325,J325,K325,L325,M325,N325,O325,P325,Q325,R325)</f>
        <v>Dim Sep down 5n 0-7-6-7-6 5n 0-7-6-7-6xxxxxxxxx</v>
      </c>
      <c r="BR325">
        <f t="shared" si="3871"/>
        <v>5</v>
      </c>
      <c r="BS325" t="str">
        <f t="shared" si="3872"/>
        <v>Dim5</v>
      </c>
    </row>
    <row r="326" spans="1:71">
      <c r="A326" t="s">
        <v>205</v>
      </c>
      <c r="B326" t="s">
        <v>200</v>
      </c>
      <c r="C326" s="13" t="s">
        <v>556</v>
      </c>
      <c r="E326">
        <v>0</v>
      </c>
      <c r="F326">
        <v>-7</v>
      </c>
      <c r="G326">
        <v>-5</v>
      </c>
      <c r="H326">
        <v>-7</v>
      </c>
      <c r="I326">
        <v>-6</v>
      </c>
      <c r="J326" t="s">
        <v>175</v>
      </c>
      <c r="K326" t="s">
        <v>175</v>
      </c>
      <c r="L326" t="s">
        <v>175</v>
      </c>
      <c r="M326" t="s">
        <v>175</v>
      </c>
      <c r="N326" t="s">
        <v>175</v>
      </c>
      <c r="O326" t="s">
        <v>175</v>
      </c>
      <c r="P326" t="s">
        <v>175</v>
      </c>
      <c r="Q326" t="s">
        <v>175</v>
      </c>
      <c r="R326" t="s">
        <v>175</v>
      </c>
      <c r="S326" t="s">
        <v>175</v>
      </c>
      <c r="T326" t="s">
        <v>175</v>
      </c>
      <c r="U326" s="50" t="s">
        <v>175</v>
      </c>
      <c r="V326" t="s">
        <v>175</v>
      </c>
      <c r="W326" t="s">
        <v>175</v>
      </c>
      <c r="X326" t="s">
        <v>175</v>
      </c>
      <c r="Y326" t="s">
        <v>175</v>
      </c>
      <c r="Z326" t="s">
        <v>175</v>
      </c>
      <c r="AA326" t="s">
        <v>175</v>
      </c>
      <c r="AB326" t="s">
        <v>175</v>
      </c>
      <c r="AC326" t="s">
        <v>175</v>
      </c>
      <c r="AD326" t="s">
        <v>175</v>
      </c>
      <c r="AE326" t="s">
        <v>175</v>
      </c>
      <c r="AF326" t="s">
        <v>175</v>
      </c>
      <c r="AG326" t="s">
        <v>175</v>
      </c>
      <c r="AH326" t="s">
        <v>175</v>
      </c>
      <c r="AI326" t="s">
        <v>175</v>
      </c>
      <c r="AJ326" t="s">
        <v>175</v>
      </c>
      <c r="AK326" s="50" t="s">
        <v>175</v>
      </c>
      <c r="AL326" t="s">
        <v>175</v>
      </c>
      <c r="AM326" t="s">
        <v>175</v>
      </c>
      <c r="AN326" t="s">
        <v>175</v>
      </c>
      <c r="AO326" t="s">
        <v>175</v>
      </c>
      <c r="AP326" t="s">
        <v>175</v>
      </c>
      <c r="AQ326" t="s">
        <v>175</v>
      </c>
      <c r="AR326" t="s">
        <v>175</v>
      </c>
      <c r="AS326" t="s">
        <v>175</v>
      </c>
      <c r="AT326" t="s">
        <v>175</v>
      </c>
      <c r="AU326" t="s">
        <v>175</v>
      </c>
      <c r="AV326" t="s">
        <v>175</v>
      </c>
      <c r="AW326" t="s">
        <v>175</v>
      </c>
      <c r="AX326" t="s">
        <v>175</v>
      </c>
      <c r="AY326" t="s">
        <v>175</v>
      </c>
      <c r="AZ326" t="s">
        <v>175</v>
      </c>
      <c r="BA326" s="50" t="s">
        <v>175</v>
      </c>
      <c r="BB326" t="s">
        <v>175</v>
      </c>
      <c r="BC326" t="s">
        <v>175</v>
      </c>
      <c r="BD326" t="s">
        <v>175</v>
      </c>
      <c r="BE326" t="s">
        <v>175</v>
      </c>
      <c r="BF326" t="s">
        <v>175</v>
      </c>
      <c r="BG326" t="s">
        <v>175</v>
      </c>
      <c r="BH326" t="s">
        <v>175</v>
      </c>
      <c r="BI326" t="s">
        <v>175</v>
      </c>
      <c r="BJ326" t="s">
        <v>175</v>
      </c>
      <c r="BK326" t="s">
        <v>175</v>
      </c>
      <c r="BL326" t="s">
        <v>175</v>
      </c>
      <c r="BM326" t="s">
        <v>175</v>
      </c>
      <c r="BN326" t="s">
        <v>175</v>
      </c>
      <c r="BO326" t="s">
        <v>175</v>
      </c>
      <c r="BP326" t="s">
        <v>175</v>
      </c>
      <c r="BQ326" s="50" t="str">
        <f>CONCATENATE(C326&amp;" "&amp;BR326&amp;"n ",E326,F326,G326,H326,I326,J326,K326,L326,M326,N326,O326,P326,Q326,R326)</f>
        <v>Dim Sep down 5n 0-7-5-7-6 5n 0-7-5-7-6xxxxxxxxx</v>
      </c>
      <c r="BR326">
        <f t="shared" si="3871"/>
        <v>5</v>
      </c>
      <c r="BS326" t="str">
        <f t="shared" si="3872"/>
        <v>Dim5</v>
      </c>
    </row>
    <row r="327" spans="1:71">
      <c r="A327" t="s">
        <v>206</v>
      </c>
      <c r="B327" t="s">
        <v>200</v>
      </c>
      <c r="C327" s="13" t="s">
        <v>557</v>
      </c>
      <c r="E327">
        <v>0</v>
      </c>
      <c r="F327">
        <v>-7</v>
      </c>
      <c r="G327">
        <v>-5</v>
      </c>
      <c r="H327">
        <v>-4</v>
      </c>
      <c r="I327">
        <v>-5</v>
      </c>
      <c r="J327">
        <v>-6</v>
      </c>
      <c r="K327" t="s">
        <v>175</v>
      </c>
      <c r="L327" t="s">
        <v>175</v>
      </c>
      <c r="M327" t="s">
        <v>175</v>
      </c>
      <c r="N327" t="s">
        <v>175</v>
      </c>
      <c r="O327" t="s">
        <v>175</v>
      </c>
      <c r="P327" t="s">
        <v>175</v>
      </c>
      <c r="Q327" t="s">
        <v>175</v>
      </c>
      <c r="R327" t="s">
        <v>175</v>
      </c>
      <c r="S327" t="s">
        <v>175</v>
      </c>
      <c r="T327" t="s">
        <v>175</v>
      </c>
      <c r="U327" s="50" t="s">
        <v>175</v>
      </c>
      <c r="V327" t="s">
        <v>175</v>
      </c>
      <c r="W327" t="s">
        <v>175</v>
      </c>
      <c r="X327" t="s">
        <v>175</v>
      </c>
      <c r="Y327" t="s">
        <v>175</v>
      </c>
      <c r="Z327" t="s">
        <v>175</v>
      </c>
      <c r="AA327" t="s">
        <v>175</v>
      </c>
      <c r="AB327" t="s">
        <v>175</v>
      </c>
      <c r="AC327" t="s">
        <v>175</v>
      </c>
      <c r="AD327" t="s">
        <v>175</v>
      </c>
      <c r="AE327" t="s">
        <v>175</v>
      </c>
      <c r="AF327" t="s">
        <v>175</v>
      </c>
      <c r="AG327" t="s">
        <v>175</v>
      </c>
      <c r="AH327" t="s">
        <v>175</v>
      </c>
      <c r="AI327" t="s">
        <v>175</v>
      </c>
      <c r="AJ327" t="s">
        <v>175</v>
      </c>
      <c r="AK327" s="50" t="s">
        <v>175</v>
      </c>
      <c r="AL327" t="s">
        <v>175</v>
      </c>
      <c r="AM327" t="s">
        <v>175</v>
      </c>
      <c r="AN327" t="s">
        <v>175</v>
      </c>
      <c r="AO327" t="s">
        <v>175</v>
      </c>
      <c r="AP327" t="s">
        <v>175</v>
      </c>
      <c r="AQ327" t="s">
        <v>175</v>
      </c>
      <c r="AR327" t="s">
        <v>175</v>
      </c>
      <c r="AS327" t="s">
        <v>175</v>
      </c>
      <c r="AT327" t="s">
        <v>175</v>
      </c>
      <c r="AU327" t="s">
        <v>175</v>
      </c>
      <c r="AV327" t="s">
        <v>175</v>
      </c>
      <c r="AW327" t="s">
        <v>175</v>
      </c>
      <c r="AX327" t="s">
        <v>175</v>
      </c>
      <c r="AY327" t="s">
        <v>175</v>
      </c>
      <c r="AZ327" t="s">
        <v>175</v>
      </c>
      <c r="BA327" s="50" t="s">
        <v>175</v>
      </c>
      <c r="BB327" t="s">
        <v>175</v>
      </c>
      <c r="BC327" t="s">
        <v>175</v>
      </c>
      <c r="BD327" t="s">
        <v>175</v>
      </c>
      <c r="BE327" t="s">
        <v>175</v>
      </c>
      <c r="BF327" t="s">
        <v>175</v>
      </c>
      <c r="BG327" t="s">
        <v>175</v>
      </c>
      <c r="BH327" t="s">
        <v>175</v>
      </c>
      <c r="BI327" t="s">
        <v>175</v>
      </c>
      <c r="BJ327" t="s">
        <v>175</v>
      </c>
      <c r="BK327" t="s">
        <v>175</v>
      </c>
      <c r="BL327" t="s">
        <v>175</v>
      </c>
      <c r="BM327" t="s">
        <v>175</v>
      </c>
      <c r="BN327" t="s">
        <v>175</v>
      </c>
      <c r="BO327" t="s">
        <v>175</v>
      </c>
      <c r="BP327" t="s">
        <v>175</v>
      </c>
      <c r="BQ327" s="50" t="str">
        <f>CONCATENATE(C327&amp;" "&amp;BR327&amp;"n ",E327,F327,G327,H327,I327,J327,K327,L327,M327,N327,O327,P327,Q327,R327)</f>
        <v>Dim Sep down 6n 0-7-5-4-5-6 6n 0-7-5-4-5-6xxxxxxxx</v>
      </c>
      <c r="BR327">
        <f t="shared" si="3871"/>
        <v>6</v>
      </c>
      <c r="BS327" t="str">
        <f t="shared" si="3872"/>
        <v>Dim6</v>
      </c>
    </row>
    <row r="328" spans="1:71">
      <c r="A328" t="s">
        <v>206</v>
      </c>
      <c r="B328" t="s">
        <v>200</v>
      </c>
      <c r="C328" s="13" t="s">
        <v>558</v>
      </c>
      <c r="E328">
        <v>0</v>
      </c>
      <c r="F328">
        <v>-7</v>
      </c>
      <c r="G328">
        <v>-5</v>
      </c>
      <c r="H328">
        <v>-6</v>
      </c>
      <c r="I328">
        <v>-7</v>
      </c>
      <c r="J328">
        <v>-6</v>
      </c>
      <c r="K328" t="s">
        <v>175</v>
      </c>
      <c r="L328" t="s">
        <v>175</v>
      </c>
      <c r="M328" t="s">
        <v>175</v>
      </c>
      <c r="N328" t="s">
        <v>175</v>
      </c>
      <c r="O328" t="s">
        <v>175</v>
      </c>
      <c r="P328" t="s">
        <v>175</v>
      </c>
      <c r="Q328" t="s">
        <v>175</v>
      </c>
      <c r="R328" t="s">
        <v>175</v>
      </c>
      <c r="S328" t="s">
        <v>175</v>
      </c>
      <c r="T328" t="s">
        <v>175</v>
      </c>
      <c r="U328" s="50" t="s">
        <v>175</v>
      </c>
      <c r="V328" t="s">
        <v>175</v>
      </c>
      <c r="W328" t="s">
        <v>175</v>
      </c>
      <c r="X328" t="s">
        <v>175</v>
      </c>
      <c r="Y328" t="s">
        <v>175</v>
      </c>
      <c r="Z328" t="s">
        <v>175</v>
      </c>
      <c r="AA328" t="s">
        <v>175</v>
      </c>
      <c r="AB328" t="s">
        <v>175</v>
      </c>
      <c r="AC328" t="s">
        <v>175</v>
      </c>
      <c r="AD328" t="s">
        <v>175</v>
      </c>
      <c r="AE328" t="s">
        <v>175</v>
      </c>
      <c r="AF328" t="s">
        <v>175</v>
      </c>
      <c r="AG328" t="s">
        <v>175</v>
      </c>
      <c r="AH328" t="s">
        <v>175</v>
      </c>
      <c r="AI328" t="s">
        <v>175</v>
      </c>
      <c r="AJ328" t="s">
        <v>175</v>
      </c>
      <c r="AK328" s="50" t="s">
        <v>175</v>
      </c>
      <c r="AL328" t="s">
        <v>175</v>
      </c>
      <c r="AM328" t="s">
        <v>175</v>
      </c>
      <c r="AN328" t="s">
        <v>175</v>
      </c>
      <c r="AO328" t="s">
        <v>175</v>
      </c>
      <c r="AP328" t="s">
        <v>175</v>
      </c>
      <c r="AQ328" t="s">
        <v>175</v>
      </c>
      <c r="AR328" t="s">
        <v>175</v>
      </c>
      <c r="AS328" t="s">
        <v>175</v>
      </c>
      <c r="AT328" t="s">
        <v>175</v>
      </c>
      <c r="AU328" t="s">
        <v>175</v>
      </c>
      <c r="AV328" t="s">
        <v>175</v>
      </c>
      <c r="AW328" t="s">
        <v>175</v>
      </c>
      <c r="AX328" t="s">
        <v>175</v>
      </c>
      <c r="AY328" t="s">
        <v>175</v>
      </c>
      <c r="AZ328" t="s">
        <v>175</v>
      </c>
      <c r="BA328" s="50" t="s">
        <v>175</v>
      </c>
      <c r="BB328" t="s">
        <v>175</v>
      </c>
      <c r="BC328" t="s">
        <v>175</v>
      </c>
      <c r="BD328" t="s">
        <v>175</v>
      </c>
      <c r="BE328" t="s">
        <v>175</v>
      </c>
      <c r="BF328" t="s">
        <v>175</v>
      </c>
      <c r="BG328" t="s">
        <v>175</v>
      </c>
      <c r="BH328" t="s">
        <v>175</v>
      </c>
      <c r="BI328" t="s">
        <v>175</v>
      </c>
      <c r="BJ328" t="s">
        <v>175</v>
      </c>
      <c r="BK328" t="s">
        <v>175</v>
      </c>
      <c r="BL328" t="s">
        <v>175</v>
      </c>
      <c r="BM328" t="s">
        <v>175</v>
      </c>
      <c r="BN328" t="s">
        <v>175</v>
      </c>
      <c r="BO328" t="s">
        <v>175</v>
      </c>
      <c r="BP328" t="s">
        <v>175</v>
      </c>
      <c r="BQ328" s="50" t="str">
        <f>CONCATENATE(C328&amp;" "&amp;BR328&amp;"n ",E328,F328,G328,H328,I328,J328,K328,L328,M328,N328,O328,P328,Q328,R328)</f>
        <v>Dim Sep down 6n 0-7-5-6-7-6 6n 0-7-5-6-7-6xxxxxxxx</v>
      </c>
      <c r="BR328">
        <f t="shared" si="3871"/>
        <v>6</v>
      </c>
      <c r="BS328" t="str">
        <f t="shared" si="3872"/>
        <v>Dim6</v>
      </c>
    </row>
    <row r="329" spans="1:71">
      <c r="A329" t="s">
        <v>210</v>
      </c>
      <c r="B329" t="s">
        <v>200</v>
      </c>
      <c r="C329" s="13" t="s">
        <v>559</v>
      </c>
      <c r="E329">
        <v>0</v>
      </c>
      <c r="F329">
        <v>-1</v>
      </c>
      <c r="G329">
        <v>-2</v>
      </c>
      <c r="H329">
        <v>-3</v>
      </c>
      <c r="I329">
        <v>-4</v>
      </c>
      <c r="J329">
        <v>-5</v>
      </c>
      <c r="K329">
        <v>-6</v>
      </c>
      <c r="L329" t="s">
        <v>175</v>
      </c>
      <c r="M329" t="s">
        <v>175</v>
      </c>
      <c r="N329" t="s">
        <v>175</v>
      </c>
      <c r="O329" t="s">
        <v>175</v>
      </c>
      <c r="P329" t="s">
        <v>175</v>
      </c>
      <c r="Q329" t="s">
        <v>175</v>
      </c>
      <c r="R329" t="s">
        <v>175</v>
      </c>
      <c r="S329" t="s">
        <v>175</v>
      </c>
      <c r="T329" t="s">
        <v>175</v>
      </c>
      <c r="U329" s="50" t="s">
        <v>175</v>
      </c>
      <c r="V329" t="s">
        <v>175</v>
      </c>
      <c r="W329" t="s">
        <v>175</v>
      </c>
      <c r="X329" t="s">
        <v>175</v>
      </c>
      <c r="Y329" t="s">
        <v>175</v>
      </c>
      <c r="Z329" t="s">
        <v>175</v>
      </c>
      <c r="AA329" t="s">
        <v>175</v>
      </c>
      <c r="AB329" t="s">
        <v>175</v>
      </c>
      <c r="AC329" t="s">
        <v>175</v>
      </c>
      <c r="AD329" t="s">
        <v>175</v>
      </c>
      <c r="AE329" t="s">
        <v>175</v>
      </c>
      <c r="AF329" t="s">
        <v>175</v>
      </c>
      <c r="AG329" t="s">
        <v>175</v>
      </c>
      <c r="AH329" t="s">
        <v>175</v>
      </c>
      <c r="AI329" t="s">
        <v>175</v>
      </c>
      <c r="AJ329" t="s">
        <v>175</v>
      </c>
      <c r="AK329" s="50" t="s">
        <v>175</v>
      </c>
      <c r="AL329" t="s">
        <v>175</v>
      </c>
      <c r="AM329" t="s">
        <v>175</v>
      </c>
      <c r="AN329" t="s">
        <v>175</v>
      </c>
      <c r="AO329" t="s">
        <v>175</v>
      </c>
      <c r="AP329" t="s">
        <v>175</v>
      </c>
      <c r="AQ329" t="s">
        <v>175</v>
      </c>
      <c r="AR329" t="s">
        <v>175</v>
      </c>
      <c r="AS329" t="s">
        <v>175</v>
      </c>
      <c r="AT329" t="s">
        <v>175</v>
      </c>
      <c r="AU329" t="s">
        <v>175</v>
      </c>
      <c r="AV329" t="s">
        <v>175</v>
      </c>
      <c r="AW329" t="s">
        <v>175</v>
      </c>
      <c r="AX329" t="s">
        <v>175</v>
      </c>
      <c r="AY329" t="s">
        <v>175</v>
      </c>
      <c r="AZ329" t="s">
        <v>175</v>
      </c>
      <c r="BA329" s="50" t="s">
        <v>175</v>
      </c>
      <c r="BB329" t="s">
        <v>175</v>
      </c>
      <c r="BC329" t="s">
        <v>175</v>
      </c>
      <c r="BD329" t="s">
        <v>175</v>
      </c>
      <c r="BE329" t="s">
        <v>175</v>
      </c>
      <c r="BF329" t="s">
        <v>175</v>
      </c>
      <c r="BG329" t="s">
        <v>175</v>
      </c>
      <c r="BH329" t="s">
        <v>175</v>
      </c>
      <c r="BI329" t="s">
        <v>175</v>
      </c>
      <c r="BJ329" t="s">
        <v>175</v>
      </c>
      <c r="BK329" t="s">
        <v>175</v>
      </c>
      <c r="BL329" t="s">
        <v>175</v>
      </c>
      <c r="BM329" t="s">
        <v>175</v>
      </c>
      <c r="BN329" t="s">
        <v>175</v>
      </c>
      <c r="BO329" t="s">
        <v>175</v>
      </c>
      <c r="BP329" t="s">
        <v>175</v>
      </c>
      <c r="BQ329" s="50" t="str">
        <f>CONCATENATE(C329&amp;" "&amp;BR329&amp;"n ",E329,F329,G329,H329,I329,J329,K329,L329,M329,N329,O329,P329,Q329,R329)</f>
        <v>Dim Sep down 7n 0-1-2-3-4-5-6 7n 0-1-2-3-4-5-6xxxxxxx</v>
      </c>
      <c r="BR329">
        <f t="shared" si="3871"/>
        <v>7</v>
      </c>
      <c r="BS329" t="str">
        <f t="shared" si="3872"/>
        <v>Dim7</v>
      </c>
    </row>
    <row r="330" spans="1:71">
      <c r="A330" t="s">
        <v>211</v>
      </c>
      <c r="B330" t="s">
        <v>200</v>
      </c>
      <c r="C330" s="13" t="s">
        <v>560</v>
      </c>
      <c r="E330">
        <v>0</v>
      </c>
      <c r="F330">
        <v>1</v>
      </c>
      <c r="G330">
        <v>-1</v>
      </c>
      <c r="H330">
        <v>-2</v>
      </c>
      <c r="I330">
        <v>-3</v>
      </c>
      <c r="J330">
        <v>-4</v>
      </c>
      <c r="K330">
        <v>-5</v>
      </c>
      <c r="L330">
        <v>-6</v>
      </c>
      <c r="M330" t="s">
        <v>175</v>
      </c>
      <c r="N330" t="s">
        <v>175</v>
      </c>
      <c r="O330" t="s">
        <v>175</v>
      </c>
      <c r="P330" t="s">
        <v>175</v>
      </c>
      <c r="Q330" t="s">
        <v>175</v>
      </c>
      <c r="R330" t="s">
        <v>175</v>
      </c>
      <c r="S330" t="s">
        <v>175</v>
      </c>
      <c r="T330" t="s">
        <v>175</v>
      </c>
      <c r="U330" s="50" t="s">
        <v>175</v>
      </c>
      <c r="V330" t="s">
        <v>175</v>
      </c>
      <c r="W330" t="s">
        <v>175</v>
      </c>
      <c r="X330" t="s">
        <v>175</v>
      </c>
      <c r="Y330" t="s">
        <v>175</v>
      </c>
      <c r="Z330" t="s">
        <v>175</v>
      </c>
      <c r="AA330" t="s">
        <v>175</v>
      </c>
      <c r="AB330" t="s">
        <v>175</v>
      </c>
      <c r="AC330" t="s">
        <v>175</v>
      </c>
      <c r="AD330" t="s">
        <v>175</v>
      </c>
      <c r="AE330" t="s">
        <v>175</v>
      </c>
      <c r="AF330" t="s">
        <v>175</v>
      </c>
      <c r="AG330" t="s">
        <v>175</v>
      </c>
      <c r="AH330" t="s">
        <v>175</v>
      </c>
      <c r="AI330" t="s">
        <v>175</v>
      </c>
      <c r="AJ330" t="s">
        <v>175</v>
      </c>
      <c r="AK330" s="50" t="s">
        <v>175</v>
      </c>
      <c r="AL330" t="s">
        <v>175</v>
      </c>
      <c r="AM330" t="s">
        <v>175</v>
      </c>
      <c r="AN330" t="s">
        <v>175</v>
      </c>
      <c r="AO330" t="s">
        <v>175</v>
      </c>
      <c r="AP330" t="s">
        <v>175</v>
      </c>
      <c r="AQ330" t="s">
        <v>175</v>
      </c>
      <c r="AR330" t="s">
        <v>175</v>
      </c>
      <c r="AS330" t="s">
        <v>175</v>
      </c>
      <c r="AT330" t="s">
        <v>175</v>
      </c>
      <c r="AU330" t="s">
        <v>175</v>
      </c>
      <c r="AV330" t="s">
        <v>175</v>
      </c>
      <c r="AW330" t="s">
        <v>175</v>
      </c>
      <c r="AX330" t="s">
        <v>175</v>
      </c>
      <c r="AY330" t="s">
        <v>175</v>
      </c>
      <c r="AZ330" t="s">
        <v>175</v>
      </c>
      <c r="BA330" s="50" t="s">
        <v>175</v>
      </c>
      <c r="BB330" t="s">
        <v>175</v>
      </c>
      <c r="BC330" t="s">
        <v>175</v>
      </c>
      <c r="BD330" t="s">
        <v>175</v>
      </c>
      <c r="BE330" t="s">
        <v>175</v>
      </c>
      <c r="BF330" t="s">
        <v>175</v>
      </c>
      <c r="BG330" t="s">
        <v>175</v>
      </c>
      <c r="BH330" t="s">
        <v>175</v>
      </c>
      <c r="BI330" t="s">
        <v>175</v>
      </c>
      <c r="BJ330" t="s">
        <v>175</v>
      </c>
      <c r="BK330" t="s">
        <v>175</v>
      </c>
      <c r="BL330" t="s">
        <v>175</v>
      </c>
      <c r="BM330" t="s">
        <v>175</v>
      </c>
      <c r="BN330" t="s">
        <v>175</v>
      </c>
      <c r="BO330" t="s">
        <v>175</v>
      </c>
      <c r="BP330" t="s">
        <v>175</v>
      </c>
      <c r="BQ330" s="50" t="str">
        <f>CONCATENATE(C330&amp;" "&amp;BR330&amp;"n ",E330,F330,G330,H330,I330,J330,K330,L330,M330,N330,O330,P330,Q330,R330)</f>
        <v>Dim Sep down 8n 01-1-2-3-4-5-6 8n 01-1-2-3-4-5-6xxxxxx</v>
      </c>
      <c r="BR330">
        <f t="shared" si="3871"/>
        <v>8</v>
      </c>
      <c r="BS330" t="str">
        <f t="shared" si="3872"/>
        <v>Dim8</v>
      </c>
    </row>
    <row r="331" spans="1:71">
      <c r="A331" t="s">
        <v>212</v>
      </c>
      <c r="B331" t="s">
        <v>200</v>
      </c>
      <c r="C331" s="13" t="s">
        <v>561</v>
      </c>
      <c r="E331">
        <v>0</v>
      </c>
      <c r="F331">
        <v>1</v>
      </c>
      <c r="G331">
        <v>0</v>
      </c>
      <c r="H331">
        <v>-1</v>
      </c>
      <c r="I331">
        <v>-2</v>
      </c>
      <c r="J331">
        <v>-3</v>
      </c>
      <c r="K331">
        <v>-4</v>
      </c>
      <c r="L331">
        <v>-5</v>
      </c>
      <c r="M331">
        <v>-6</v>
      </c>
      <c r="N331" t="s">
        <v>175</v>
      </c>
      <c r="O331" t="s">
        <v>175</v>
      </c>
      <c r="P331" t="s">
        <v>175</v>
      </c>
      <c r="Q331" t="s">
        <v>175</v>
      </c>
      <c r="R331" t="s">
        <v>175</v>
      </c>
      <c r="S331" t="s">
        <v>175</v>
      </c>
      <c r="T331" t="s">
        <v>175</v>
      </c>
      <c r="U331" s="50" t="s">
        <v>175</v>
      </c>
      <c r="V331" t="s">
        <v>175</v>
      </c>
      <c r="W331" t="s">
        <v>175</v>
      </c>
      <c r="X331" t="s">
        <v>175</v>
      </c>
      <c r="Y331" t="s">
        <v>175</v>
      </c>
      <c r="Z331" t="s">
        <v>175</v>
      </c>
      <c r="AA331" t="s">
        <v>175</v>
      </c>
      <c r="AB331" t="s">
        <v>175</v>
      </c>
      <c r="AC331" t="s">
        <v>175</v>
      </c>
      <c r="AD331" t="s">
        <v>175</v>
      </c>
      <c r="AE331" t="s">
        <v>175</v>
      </c>
      <c r="AF331" t="s">
        <v>175</v>
      </c>
      <c r="AG331" t="s">
        <v>175</v>
      </c>
      <c r="AH331" t="s">
        <v>175</v>
      </c>
      <c r="AI331" t="s">
        <v>175</v>
      </c>
      <c r="AJ331" t="s">
        <v>175</v>
      </c>
      <c r="AK331" s="50" t="s">
        <v>175</v>
      </c>
      <c r="AL331" t="s">
        <v>175</v>
      </c>
      <c r="AM331" t="s">
        <v>175</v>
      </c>
      <c r="AN331" t="s">
        <v>175</v>
      </c>
      <c r="AO331" t="s">
        <v>175</v>
      </c>
      <c r="AP331" t="s">
        <v>175</v>
      </c>
      <c r="AQ331" t="s">
        <v>175</v>
      </c>
      <c r="AR331" t="s">
        <v>175</v>
      </c>
      <c r="AS331" t="s">
        <v>175</v>
      </c>
      <c r="AT331" t="s">
        <v>175</v>
      </c>
      <c r="AU331" t="s">
        <v>175</v>
      </c>
      <c r="AV331" t="s">
        <v>175</v>
      </c>
      <c r="AW331" t="s">
        <v>175</v>
      </c>
      <c r="AX331" t="s">
        <v>175</v>
      </c>
      <c r="AY331" t="s">
        <v>175</v>
      </c>
      <c r="AZ331" t="s">
        <v>175</v>
      </c>
      <c r="BA331" s="50" t="s">
        <v>175</v>
      </c>
      <c r="BB331" t="s">
        <v>175</v>
      </c>
      <c r="BC331" t="s">
        <v>175</v>
      </c>
      <c r="BD331" t="s">
        <v>175</v>
      </c>
      <c r="BE331" t="s">
        <v>175</v>
      </c>
      <c r="BF331" t="s">
        <v>175</v>
      </c>
      <c r="BG331" t="s">
        <v>175</v>
      </c>
      <c r="BH331" t="s">
        <v>175</v>
      </c>
      <c r="BI331" t="s">
        <v>175</v>
      </c>
      <c r="BJ331" t="s">
        <v>175</v>
      </c>
      <c r="BK331" t="s">
        <v>175</v>
      </c>
      <c r="BL331" t="s">
        <v>175</v>
      </c>
      <c r="BM331" t="s">
        <v>175</v>
      </c>
      <c r="BN331" t="s">
        <v>175</v>
      </c>
      <c r="BO331" t="s">
        <v>175</v>
      </c>
      <c r="BP331" t="s">
        <v>175</v>
      </c>
      <c r="BQ331" s="50" t="str">
        <f>CONCATENATE(C331&amp;" "&amp;BR331&amp;"n ",E331,F331,G331,H331,I331,J331,K331,L331,M331,N331,O331,P331,Q331,R331)</f>
        <v>Dim Sep down 9n 010-1-2-3-4-5-6 9n 010-1-2-3-4-5-6xxxxx</v>
      </c>
      <c r="BR331">
        <f t="shared" si="3871"/>
        <v>9</v>
      </c>
      <c r="BS331" t="str">
        <f t="shared" si="3872"/>
        <v>Dim9</v>
      </c>
    </row>
    <row r="332" spans="1:71">
      <c r="A332" t="s">
        <v>212</v>
      </c>
      <c r="B332" t="s">
        <v>200</v>
      </c>
      <c r="C332" s="13" t="s">
        <v>562</v>
      </c>
      <c r="E332">
        <v>0</v>
      </c>
      <c r="F332">
        <v>-1</v>
      </c>
      <c r="G332">
        <v>-2</v>
      </c>
      <c r="H332">
        <v>-3</v>
      </c>
      <c r="I332">
        <v>-4</v>
      </c>
      <c r="J332">
        <v>-3</v>
      </c>
      <c r="K332">
        <v>-4</v>
      </c>
      <c r="L332">
        <v>-5</v>
      </c>
      <c r="M332">
        <v>-6</v>
      </c>
      <c r="N332" t="s">
        <v>175</v>
      </c>
      <c r="O332" t="s">
        <v>175</v>
      </c>
      <c r="P332" t="s">
        <v>175</v>
      </c>
      <c r="Q332" t="s">
        <v>175</v>
      </c>
      <c r="R332" t="s">
        <v>175</v>
      </c>
      <c r="S332" t="s">
        <v>175</v>
      </c>
      <c r="T332" t="s">
        <v>175</v>
      </c>
      <c r="U332" s="50" t="s">
        <v>175</v>
      </c>
      <c r="V332" t="s">
        <v>175</v>
      </c>
      <c r="W332" t="s">
        <v>175</v>
      </c>
      <c r="X332" t="s">
        <v>175</v>
      </c>
      <c r="Y332" t="s">
        <v>175</v>
      </c>
      <c r="Z332" t="s">
        <v>175</v>
      </c>
      <c r="AA332" t="s">
        <v>175</v>
      </c>
      <c r="AB332" t="s">
        <v>175</v>
      </c>
      <c r="AC332" t="s">
        <v>175</v>
      </c>
      <c r="AD332" t="s">
        <v>175</v>
      </c>
      <c r="AE332" t="s">
        <v>175</v>
      </c>
      <c r="AF332" t="s">
        <v>175</v>
      </c>
      <c r="AG332" t="s">
        <v>175</v>
      </c>
      <c r="AH332" t="s">
        <v>175</v>
      </c>
      <c r="AI332" t="s">
        <v>175</v>
      </c>
      <c r="AJ332" t="s">
        <v>175</v>
      </c>
      <c r="AK332" s="50" t="s">
        <v>175</v>
      </c>
      <c r="AL332" t="s">
        <v>175</v>
      </c>
      <c r="AM332" t="s">
        <v>175</v>
      </c>
      <c r="AN332" t="s">
        <v>175</v>
      </c>
      <c r="AO332" t="s">
        <v>175</v>
      </c>
      <c r="AP332" t="s">
        <v>175</v>
      </c>
      <c r="AQ332" t="s">
        <v>175</v>
      </c>
      <c r="AR332" t="s">
        <v>175</v>
      </c>
      <c r="AS332" t="s">
        <v>175</v>
      </c>
      <c r="AT332" t="s">
        <v>175</v>
      </c>
      <c r="AU332" t="s">
        <v>175</v>
      </c>
      <c r="AV332" t="s">
        <v>175</v>
      </c>
      <c r="AW332" t="s">
        <v>175</v>
      </c>
      <c r="AX332" t="s">
        <v>175</v>
      </c>
      <c r="AY332" t="s">
        <v>175</v>
      </c>
      <c r="AZ332" t="s">
        <v>175</v>
      </c>
      <c r="BA332" s="50" t="s">
        <v>175</v>
      </c>
      <c r="BB332" t="s">
        <v>175</v>
      </c>
      <c r="BC332" t="s">
        <v>175</v>
      </c>
      <c r="BD332" t="s">
        <v>175</v>
      </c>
      <c r="BE332" t="s">
        <v>175</v>
      </c>
      <c r="BF332" t="s">
        <v>175</v>
      </c>
      <c r="BG332" t="s">
        <v>175</v>
      </c>
      <c r="BH332" t="s">
        <v>175</v>
      </c>
      <c r="BI332" t="s">
        <v>175</v>
      </c>
      <c r="BJ332" t="s">
        <v>175</v>
      </c>
      <c r="BK332" t="s">
        <v>175</v>
      </c>
      <c r="BL332" t="s">
        <v>175</v>
      </c>
      <c r="BM332" t="s">
        <v>175</v>
      </c>
      <c r="BN332" t="s">
        <v>175</v>
      </c>
      <c r="BO332" t="s">
        <v>175</v>
      </c>
      <c r="BP332" t="s">
        <v>175</v>
      </c>
      <c r="BQ332" s="50" t="str">
        <f>CONCATENATE(C332&amp;" "&amp;BR332&amp;"n ",E332,F332,G332,H332,I332,J332,K332,L332,M332,N332,O332,P332,Q332,R332)</f>
        <v>Dim Sep down 9n 0-1-2-3-4-3-4-5-6 9n 0-1-2-3-4-3-4-5-6xxxxx</v>
      </c>
      <c r="BR332">
        <f t="shared" si="3871"/>
        <v>9</v>
      </c>
      <c r="BS332" t="str">
        <f t="shared" si="3872"/>
        <v>Dim9</v>
      </c>
    </row>
    <row r="333" spans="1:71">
      <c r="A333" t="s">
        <v>212</v>
      </c>
      <c r="B333" t="s">
        <v>200</v>
      </c>
      <c r="C333" s="13" t="s">
        <v>563</v>
      </c>
      <c r="E333">
        <v>0</v>
      </c>
      <c r="F333">
        <v>-1</v>
      </c>
      <c r="G333">
        <v>-2</v>
      </c>
      <c r="H333">
        <v>-3</v>
      </c>
      <c r="I333">
        <v>-4</v>
      </c>
      <c r="J333">
        <v>-5</v>
      </c>
      <c r="K333">
        <v>-6</v>
      </c>
      <c r="L333">
        <v>-7</v>
      </c>
      <c r="M333">
        <v>-6</v>
      </c>
      <c r="N333" t="s">
        <v>175</v>
      </c>
      <c r="O333" t="s">
        <v>175</v>
      </c>
      <c r="P333" t="s">
        <v>175</v>
      </c>
      <c r="Q333" t="s">
        <v>175</v>
      </c>
      <c r="R333" t="s">
        <v>175</v>
      </c>
      <c r="S333" t="s">
        <v>175</v>
      </c>
      <c r="T333" t="s">
        <v>175</v>
      </c>
      <c r="U333" s="50" t="s">
        <v>175</v>
      </c>
      <c r="V333" t="s">
        <v>175</v>
      </c>
      <c r="W333" t="s">
        <v>175</v>
      </c>
      <c r="X333" t="s">
        <v>175</v>
      </c>
      <c r="Y333" t="s">
        <v>175</v>
      </c>
      <c r="Z333" t="s">
        <v>175</v>
      </c>
      <c r="AA333" t="s">
        <v>175</v>
      </c>
      <c r="AB333" t="s">
        <v>175</v>
      </c>
      <c r="AC333" t="s">
        <v>175</v>
      </c>
      <c r="AD333" t="s">
        <v>175</v>
      </c>
      <c r="AE333" t="s">
        <v>175</v>
      </c>
      <c r="AF333" t="s">
        <v>175</v>
      </c>
      <c r="AG333" t="s">
        <v>175</v>
      </c>
      <c r="AH333" t="s">
        <v>175</v>
      </c>
      <c r="AI333" t="s">
        <v>175</v>
      </c>
      <c r="AJ333" t="s">
        <v>175</v>
      </c>
      <c r="AK333" s="50" t="s">
        <v>175</v>
      </c>
      <c r="AL333" t="s">
        <v>175</v>
      </c>
      <c r="AM333" t="s">
        <v>175</v>
      </c>
      <c r="AN333" t="s">
        <v>175</v>
      </c>
      <c r="AO333" t="s">
        <v>175</v>
      </c>
      <c r="AP333" t="s">
        <v>175</v>
      </c>
      <c r="AQ333" t="s">
        <v>175</v>
      </c>
      <c r="AR333" t="s">
        <v>175</v>
      </c>
      <c r="AS333" t="s">
        <v>175</v>
      </c>
      <c r="AT333" t="s">
        <v>175</v>
      </c>
      <c r="AU333" t="s">
        <v>175</v>
      </c>
      <c r="AV333" t="s">
        <v>175</v>
      </c>
      <c r="AW333" t="s">
        <v>175</v>
      </c>
      <c r="AX333" t="s">
        <v>175</v>
      </c>
      <c r="AY333" t="s">
        <v>175</v>
      </c>
      <c r="AZ333" t="s">
        <v>175</v>
      </c>
      <c r="BA333" s="50" t="s">
        <v>175</v>
      </c>
      <c r="BB333" t="s">
        <v>175</v>
      </c>
      <c r="BC333" t="s">
        <v>175</v>
      </c>
      <c r="BD333" t="s">
        <v>175</v>
      </c>
      <c r="BE333" t="s">
        <v>175</v>
      </c>
      <c r="BF333" t="s">
        <v>175</v>
      </c>
      <c r="BG333" t="s">
        <v>175</v>
      </c>
      <c r="BH333" t="s">
        <v>175</v>
      </c>
      <c r="BI333" t="s">
        <v>175</v>
      </c>
      <c r="BJ333" t="s">
        <v>175</v>
      </c>
      <c r="BK333" t="s">
        <v>175</v>
      </c>
      <c r="BL333" t="s">
        <v>175</v>
      </c>
      <c r="BM333" t="s">
        <v>175</v>
      </c>
      <c r="BN333" t="s">
        <v>175</v>
      </c>
      <c r="BO333" t="s">
        <v>175</v>
      </c>
      <c r="BP333" t="s">
        <v>175</v>
      </c>
      <c r="BQ333" s="50" t="str">
        <f>CONCATENATE(C333&amp;" "&amp;BR333&amp;"n ",E333,F333,G333,H333,I333,J333,K333,L333,M333,N333,O333,P333,Q333,R333)</f>
        <v>Dim Sep down 9n 0-1-2-3-4-5-6-7-6 9n 0-1-2-3-4-5-6-7-6xxxxx</v>
      </c>
      <c r="BR333">
        <f t="shared" si="3871"/>
        <v>9</v>
      </c>
      <c r="BS333" t="str">
        <f t="shared" si="3872"/>
        <v>Dim9</v>
      </c>
    </row>
    <row r="334" spans="1:71">
      <c r="A334" t="s">
        <v>201</v>
      </c>
      <c r="B334" t="s">
        <v>200</v>
      </c>
      <c r="C334" s="13" t="s">
        <v>564</v>
      </c>
      <c r="E334">
        <v>0</v>
      </c>
      <c r="F334">
        <v>7</v>
      </c>
      <c r="G334" t="s">
        <v>175</v>
      </c>
      <c r="H334" t="s">
        <v>175</v>
      </c>
      <c r="I334" t="s">
        <v>175</v>
      </c>
      <c r="J334" t="s">
        <v>175</v>
      </c>
      <c r="K334" t="s">
        <v>175</v>
      </c>
      <c r="L334" t="s">
        <v>175</v>
      </c>
      <c r="M334" t="s">
        <v>175</v>
      </c>
      <c r="N334" t="s">
        <v>175</v>
      </c>
      <c r="O334" t="s">
        <v>175</v>
      </c>
      <c r="P334" t="s">
        <v>175</v>
      </c>
      <c r="Q334" t="s">
        <v>175</v>
      </c>
      <c r="R334" t="s">
        <v>175</v>
      </c>
      <c r="S334" t="s">
        <v>175</v>
      </c>
      <c r="T334" t="s">
        <v>175</v>
      </c>
      <c r="U334" s="50" t="s">
        <v>175</v>
      </c>
      <c r="V334" t="s">
        <v>175</v>
      </c>
      <c r="W334" t="s">
        <v>175</v>
      </c>
      <c r="X334" t="s">
        <v>175</v>
      </c>
      <c r="Y334" t="s">
        <v>175</v>
      </c>
      <c r="Z334" t="s">
        <v>175</v>
      </c>
      <c r="AA334" t="s">
        <v>175</v>
      </c>
      <c r="AB334" t="s">
        <v>175</v>
      </c>
      <c r="AC334" t="s">
        <v>175</v>
      </c>
      <c r="AD334" t="s">
        <v>175</v>
      </c>
      <c r="AE334" t="s">
        <v>175</v>
      </c>
      <c r="AF334" t="s">
        <v>175</v>
      </c>
      <c r="AG334" t="s">
        <v>175</v>
      </c>
      <c r="AH334" t="s">
        <v>175</v>
      </c>
      <c r="AI334" t="s">
        <v>175</v>
      </c>
      <c r="AJ334" t="s">
        <v>175</v>
      </c>
      <c r="AK334" s="50" t="s">
        <v>175</v>
      </c>
      <c r="AL334" t="s">
        <v>175</v>
      </c>
      <c r="AM334" t="s">
        <v>175</v>
      </c>
      <c r="AN334" t="s">
        <v>175</v>
      </c>
      <c r="AO334" t="s">
        <v>175</v>
      </c>
      <c r="AP334" t="s">
        <v>175</v>
      </c>
      <c r="AQ334" t="s">
        <v>175</v>
      </c>
      <c r="AR334" t="s">
        <v>175</v>
      </c>
      <c r="AS334" t="s">
        <v>175</v>
      </c>
      <c r="AT334" t="s">
        <v>175</v>
      </c>
      <c r="AU334" t="s">
        <v>175</v>
      </c>
      <c r="AV334" t="s">
        <v>175</v>
      </c>
      <c r="AW334" t="s">
        <v>175</v>
      </c>
      <c r="AX334" t="s">
        <v>175</v>
      </c>
      <c r="AY334" t="s">
        <v>175</v>
      </c>
      <c r="AZ334" t="s">
        <v>175</v>
      </c>
      <c r="BA334" s="50" t="s">
        <v>175</v>
      </c>
      <c r="BB334" t="s">
        <v>175</v>
      </c>
      <c r="BC334" t="s">
        <v>175</v>
      </c>
      <c r="BD334" t="s">
        <v>175</v>
      </c>
      <c r="BE334" t="s">
        <v>175</v>
      </c>
      <c r="BF334" t="s">
        <v>175</v>
      </c>
      <c r="BG334" t="s">
        <v>175</v>
      </c>
      <c r="BH334" t="s">
        <v>175</v>
      </c>
      <c r="BI334" t="s">
        <v>175</v>
      </c>
      <c r="BJ334" t="s">
        <v>175</v>
      </c>
      <c r="BK334" t="s">
        <v>175</v>
      </c>
      <c r="BL334" t="s">
        <v>175</v>
      </c>
      <c r="BM334" t="s">
        <v>175</v>
      </c>
      <c r="BN334" t="s">
        <v>175</v>
      </c>
      <c r="BO334" t="s">
        <v>175</v>
      </c>
      <c r="BP334" t="s">
        <v>175</v>
      </c>
      <c r="BQ334" s="50" t="str">
        <f>CONCATENATE(C334&amp;" "&amp;BR334&amp;"n ",E334,F334,G334,H334,I334,J334,K334,L334,M334,N334,O334,P334,Q334,R334)</f>
        <v>Dim Okt up 2n 07 2n 07xxxxxxxxxxxx</v>
      </c>
      <c r="BR334">
        <f t="shared" si="3871"/>
        <v>2</v>
      </c>
      <c r="BS334" t="str">
        <f t="shared" si="3872"/>
        <v>Dim2</v>
      </c>
    </row>
    <row r="335" spans="1:71">
      <c r="A335" t="s">
        <v>203</v>
      </c>
      <c r="B335" t="s">
        <v>200</v>
      </c>
      <c r="C335" s="13" t="s">
        <v>565</v>
      </c>
      <c r="E335">
        <v>0</v>
      </c>
      <c r="F335">
        <v>1</v>
      </c>
      <c r="G335">
        <v>0</v>
      </c>
      <c r="H335">
        <v>7</v>
      </c>
      <c r="I335" t="s">
        <v>175</v>
      </c>
      <c r="J335" t="s">
        <v>175</v>
      </c>
      <c r="K335" t="s">
        <v>175</v>
      </c>
      <c r="L335" t="s">
        <v>175</v>
      </c>
      <c r="M335" t="s">
        <v>175</v>
      </c>
      <c r="N335" t="s">
        <v>175</v>
      </c>
      <c r="O335" t="s">
        <v>175</v>
      </c>
      <c r="P335" t="s">
        <v>175</v>
      </c>
      <c r="Q335" t="s">
        <v>175</v>
      </c>
      <c r="R335" t="s">
        <v>175</v>
      </c>
      <c r="S335" t="s">
        <v>175</v>
      </c>
      <c r="T335" t="s">
        <v>175</v>
      </c>
      <c r="U335" s="50" t="s">
        <v>175</v>
      </c>
      <c r="V335" t="s">
        <v>175</v>
      </c>
      <c r="W335" t="s">
        <v>175</v>
      </c>
      <c r="X335" t="s">
        <v>175</v>
      </c>
      <c r="Y335" t="s">
        <v>175</v>
      </c>
      <c r="Z335" t="s">
        <v>175</v>
      </c>
      <c r="AA335" t="s">
        <v>175</v>
      </c>
      <c r="AB335" t="s">
        <v>175</v>
      </c>
      <c r="AC335" t="s">
        <v>175</v>
      </c>
      <c r="AD335" t="s">
        <v>175</v>
      </c>
      <c r="AE335" t="s">
        <v>175</v>
      </c>
      <c r="AF335" t="s">
        <v>175</v>
      </c>
      <c r="AG335" t="s">
        <v>175</v>
      </c>
      <c r="AH335" t="s">
        <v>175</v>
      </c>
      <c r="AI335" t="s">
        <v>175</v>
      </c>
      <c r="AJ335" t="s">
        <v>175</v>
      </c>
      <c r="AK335" s="50" t="s">
        <v>175</v>
      </c>
      <c r="AL335" t="s">
        <v>175</v>
      </c>
      <c r="AM335" t="s">
        <v>175</v>
      </c>
      <c r="AN335" t="s">
        <v>175</v>
      </c>
      <c r="AO335" t="s">
        <v>175</v>
      </c>
      <c r="AP335" t="s">
        <v>175</v>
      </c>
      <c r="AQ335" t="s">
        <v>175</v>
      </c>
      <c r="AR335" t="s">
        <v>175</v>
      </c>
      <c r="AS335" t="s">
        <v>175</v>
      </c>
      <c r="AT335" t="s">
        <v>175</v>
      </c>
      <c r="AU335" t="s">
        <v>175</v>
      </c>
      <c r="AV335" t="s">
        <v>175</v>
      </c>
      <c r="AW335" t="s">
        <v>175</v>
      </c>
      <c r="AX335" t="s">
        <v>175</v>
      </c>
      <c r="AY335" t="s">
        <v>175</v>
      </c>
      <c r="AZ335" t="s">
        <v>175</v>
      </c>
      <c r="BA335" s="50" t="s">
        <v>175</v>
      </c>
      <c r="BB335" t="s">
        <v>175</v>
      </c>
      <c r="BC335" t="s">
        <v>175</v>
      </c>
      <c r="BD335" t="s">
        <v>175</v>
      </c>
      <c r="BE335" t="s">
        <v>175</v>
      </c>
      <c r="BF335" t="s">
        <v>175</v>
      </c>
      <c r="BG335" t="s">
        <v>175</v>
      </c>
      <c r="BH335" t="s">
        <v>175</v>
      </c>
      <c r="BI335" t="s">
        <v>175</v>
      </c>
      <c r="BJ335" t="s">
        <v>175</v>
      </c>
      <c r="BK335" t="s">
        <v>175</v>
      </c>
      <c r="BL335" t="s">
        <v>175</v>
      </c>
      <c r="BM335" t="s">
        <v>175</v>
      </c>
      <c r="BN335" t="s">
        <v>175</v>
      </c>
      <c r="BO335" t="s">
        <v>175</v>
      </c>
      <c r="BP335" t="s">
        <v>175</v>
      </c>
      <c r="BQ335" s="50" t="str">
        <f>CONCATENATE(C335&amp;" "&amp;BR335&amp;"n ",E335,F335,G335,H335,I335,J335,K335,L335,M335,N335,O335,P335,Q335,R335)</f>
        <v>Dim Okt up 4n 0107 4n 0107xxxxxxxxxx</v>
      </c>
      <c r="BR335">
        <f t="shared" si="3871"/>
        <v>4</v>
      </c>
      <c r="BS335" t="str">
        <f t="shared" si="3872"/>
        <v>Dim4</v>
      </c>
    </row>
    <row r="336" spans="1:71">
      <c r="A336" t="s">
        <v>203</v>
      </c>
      <c r="B336" t="s">
        <v>200</v>
      </c>
      <c r="C336" s="13" t="s">
        <v>566</v>
      </c>
      <c r="E336">
        <v>0</v>
      </c>
      <c r="F336">
        <v>5</v>
      </c>
      <c r="G336">
        <v>6</v>
      </c>
      <c r="H336">
        <v>7</v>
      </c>
      <c r="I336" t="s">
        <v>175</v>
      </c>
      <c r="J336" t="s">
        <v>175</v>
      </c>
      <c r="K336" t="s">
        <v>175</v>
      </c>
      <c r="L336" t="s">
        <v>175</v>
      </c>
      <c r="M336" t="s">
        <v>175</v>
      </c>
      <c r="N336" t="s">
        <v>175</v>
      </c>
      <c r="O336" t="s">
        <v>175</v>
      </c>
      <c r="P336" t="s">
        <v>175</v>
      </c>
      <c r="Q336" t="s">
        <v>175</v>
      </c>
      <c r="R336" t="s">
        <v>175</v>
      </c>
      <c r="S336" t="s">
        <v>175</v>
      </c>
      <c r="T336" t="s">
        <v>175</v>
      </c>
      <c r="U336" s="50" t="s">
        <v>175</v>
      </c>
      <c r="V336" t="s">
        <v>175</v>
      </c>
      <c r="W336" t="s">
        <v>175</v>
      </c>
      <c r="X336" t="s">
        <v>175</v>
      </c>
      <c r="Y336" t="s">
        <v>175</v>
      </c>
      <c r="Z336" t="s">
        <v>175</v>
      </c>
      <c r="AA336" t="s">
        <v>175</v>
      </c>
      <c r="AB336" t="s">
        <v>175</v>
      </c>
      <c r="AC336" t="s">
        <v>175</v>
      </c>
      <c r="AD336" t="s">
        <v>175</v>
      </c>
      <c r="AE336" t="s">
        <v>175</v>
      </c>
      <c r="AF336" t="s">
        <v>175</v>
      </c>
      <c r="AG336" t="s">
        <v>175</v>
      </c>
      <c r="AH336" t="s">
        <v>175</v>
      </c>
      <c r="AI336" t="s">
        <v>175</v>
      </c>
      <c r="AJ336" t="s">
        <v>175</v>
      </c>
      <c r="AK336" s="50" t="s">
        <v>175</v>
      </c>
      <c r="AL336" t="s">
        <v>175</v>
      </c>
      <c r="AM336" t="s">
        <v>175</v>
      </c>
      <c r="AN336" t="s">
        <v>175</v>
      </c>
      <c r="AO336" t="s">
        <v>175</v>
      </c>
      <c r="AP336" t="s">
        <v>175</v>
      </c>
      <c r="AQ336" t="s">
        <v>175</v>
      </c>
      <c r="AR336" t="s">
        <v>175</v>
      </c>
      <c r="AS336" t="s">
        <v>175</v>
      </c>
      <c r="AT336" t="s">
        <v>175</v>
      </c>
      <c r="AU336" t="s">
        <v>175</v>
      </c>
      <c r="AV336" t="s">
        <v>175</v>
      </c>
      <c r="AW336" t="s">
        <v>175</v>
      </c>
      <c r="AX336" t="s">
        <v>175</v>
      </c>
      <c r="AY336" t="s">
        <v>175</v>
      </c>
      <c r="AZ336" t="s">
        <v>175</v>
      </c>
      <c r="BA336" s="50" t="s">
        <v>175</v>
      </c>
      <c r="BB336" t="s">
        <v>175</v>
      </c>
      <c r="BC336" t="s">
        <v>175</v>
      </c>
      <c r="BD336" t="s">
        <v>175</v>
      </c>
      <c r="BE336" t="s">
        <v>175</v>
      </c>
      <c r="BF336" t="s">
        <v>175</v>
      </c>
      <c r="BG336" t="s">
        <v>175</v>
      </c>
      <c r="BH336" t="s">
        <v>175</v>
      </c>
      <c r="BI336" t="s">
        <v>175</v>
      </c>
      <c r="BJ336" t="s">
        <v>175</v>
      </c>
      <c r="BK336" t="s">
        <v>175</v>
      </c>
      <c r="BL336" t="s">
        <v>175</v>
      </c>
      <c r="BM336" t="s">
        <v>175</v>
      </c>
      <c r="BN336" t="s">
        <v>175</v>
      </c>
      <c r="BO336" t="s">
        <v>175</v>
      </c>
      <c r="BP336" t="s">
        <v>175</v>
      </c>
      <c r="BQ336" s="50" t="str">
        <f>CONCATENATE(C336&amp;" "&amp;BR336&amp;"n ",E336,F336,G336,H336,I336,J336,K336,L336,M336,N336,O336,P336,Q336,R336)</f>
        <v>Dim Okt up 4n 0567 4n 0567xxxxxxxxxx</v>
      </c>
      <c r="BR336">
        <f t="shared" si="3871"/>
        <v>4</v>
      </c>
      <c r="BS336" t="str">
        <f t="shared" si="3872"/>
        <v>Dim4</v>
      </c>
    </row>
    <row r="337" spans="1:71">
      <c r="A337" t="s">
        <v>205</v>
      </c>
      <c r="B337" t="s">
        <v>200</v>
      </c>
      <c r="C337" s="13" t="s">
        <v>567</v>
      </c>
      <c r="E337">
        <v>0</v>
      </c>
      <c r="F337">
        <v>1</v>
      </c>
      <c r="G337">
        <v>2</v>
      </c>
      <c r="H337">
        <v>0</v>
      </c>
      <c r="I337">
        <v>7</v>
      </c>
      <c r="J337" t="s">
        <v>175</v>
      </c>
      <c r="K337" t="s">
        <v>175</v>
      </c>
      <c r="L337" t="s">
        <v>175</v>
      </c>
      <c r="M337" t="s">
        <v>175</v>
      </c>
      <c r="N337" t="s">
        <v>175</v>
      </c>
      <c r="O337" t="s">
        <v>175</v>
      </c>
      <c r="P337" t="s">
        <v>175</v>
      </c>
      <c r="Q337" t="s">
        <v>175</v>
      </c>
      <c r="R337" t="s">
        <v>175</v>
      </c>
      <c r="S337" t="s">
        <v>175</v>
      </c>
      <c r="T337" t="s">
        <v>175</v>
      </c>
      <c r="U337" s="50" t="s">
        <v>175</v>
      </c>
      <c r="V337" t="s">
        <v>175</v>
      </c>
      <c r="W337" t="s">
        <v>175</v>
      </c>
      <c r="X337" t="s">
        <v>175</v>
      </c>
      <c r="Y337" t="s">
        <v>175</v>
      </c>
      <c r="Z337" t="s">
        <v>175</v>
      </c>
      <c r="AA337" t="s">
        <v>175</v>
      </c>
      <c r="AB337" t="s">
        <v>175</v>
      </c>
      <c r="AC337" t="s">
        <v>175</v>
      </c>
      <c r="AD337" t="s">
        <v>175</v>
      </c>
      <c r="AE337" t="s">
        <v>175</v>
      </c>
      <c r="AF337" t="s">
        <v>175</v>
      </c>
      <c r="AG337" t="s">
        <v>175</v>
      </c>
      <c r="AH337" t="s">
        <v>175</v>
      </c>
      <c r="AI337" t="s">
        <v>175</v>
      </c>
      <c r="AJ337" t="s">
        <v>175</v>
      </c>
      <c r="AK337" s="50" t="s">
        <v>175</v>
      </c>
      <c r="AL337" t="s">
        <v>175</v>
      </c>
      <c r="AM337" t="s">
        <v>175</v>
      </c>
      <c r="AN337" t="s">
        <v>175</v>
      </c>
      <c r="AO337" t="s">
        <v>175</v>
      </c>
      <c r="AP337" t="s">
        <v>175</v>
      </c>
      <c r="AQ337" t="s">
        <v>175</v>
      </c>
      <c r="AR337" t="s">
        <v>175</v>
      </c>
      <c r="AS337" t="s">
        <v>175</v>
      </c>
      <c r="AT337" t="s">
        <v>175</v>
      </c>
      <c r="AU337" t="s">
        <v>175</v>
      </c>
      <c r="AV337" t="s">
        <v>175</v>
      </c>
      <c r="AW337" t="s">
        <v>175</v>
      </c>
      <c r="AX337" t="s">
        <v>175</v>
      </c>
      <c r="AY337" t="s">
        <v>175</v>
      </c>
      <c r="AZ337" t="s">
        <v>175</v>
      </c>
      <c r="BA337" s="50" t="s">
        <v>175</v>
      </c>
      <c r="BB337" t="s">
        <v>175</v>
      </c>
      <c r="BC337" t="s">
        <v>175</v>
      </c>
      <c r="BD337" t="s">
        <v>175</v>
      </c>
      <c r="BE337" t="s">
        <v>175</v>
      </c>
      <c r="BF337" t="s">
        <v>175</v>
      </c>
      <c r="BG337" t="s">
        <v>175</v>
      </c>
      <c r="BH337" t="s">
        <v>175</v>
      </c>
      <c r="BI337" t="s">
        <v>175</v>
      </c>
      <c r="BJ337" t="s">
        <v>175</v>
      </c>
      <c r="BK337" t="s">
        <v>175</v>
      </c>
      <c r="BL337" t="s">
        <v>175</v>
      </c>
      <c r="BM337" t="s">
        <v>175</v>
      </c>
      <c r="BN337" t="s">
        <v>175</v>
      </c>
      <c r="BO337" t="s">
        <v>175</v>
      </c>
      <c r="BP337" t="s">
        <v>175</v>
      </c>
      <c r="BQ337" s="50" t="str">
        <f>CONCATENATE(C337&amp;" "&amp;BR337&amp;"n ",E337,F337,G337,H337,I337,J337,K337,L337,M337,N337,O337,P337,Q337,R337)</f>
        <v>Dim Okt up 5n 01207 5n 01207xxxxxxxxx</v>
      </c>
      <c r="BR337">
        <f t="shared" si="3871"/>
        <v>5</v>
      </c>
      <c r="BS337" t="str">
        <f t="shared" si="3872"/>
        <v>Dim5</v>
      </c>
    </row>
    <row r="338" spans="1:71">
      <c r="A338" t="s">
        <v>211</v>
      </c>
      <c r="B338" t="s">
        <v>200</v>
      </c>
      <c r="C338" s="13" t="s">
        <v>568</v>
      </c>
      <c r="E338">
        <v>0</v>
      </c>
      <c r="F338">
        <v>1</v>
      </c>
      <c r="G338">
        <v>2</v>
      </c>
      <c r="H338">
        <v>3</v>
      </c>
      <c r="I338">
        <v>4</v>
      </c>
      <c r="J338">
        <v>5</v>
      </c>
      <c r="K338">
        <v>6</v>
      </c>
      <c r="L338">
        <v>7</v>
      </c>
      <c r="M338" t="s">
        <v>175</v>
      </c>
      <c r="N338" t="s">
        <v>175</v>
      </c>
      <c r="O338" t="s">
        <v>175</v>
      </c>
      <c r="P338" t="s">
        <v>175</v>
      </c>
      <c r="Q338" t="s">
        <v>175</v>
      </c>
      <c r="R338" t="s">
        <v>175</v>
      </c>
      <c r="S338" t="s">
        <v>175</v>
      </c>
      <c r="T338" t="s">
        <v>175</v>
      </c>
      <c r="U338" s="50" t="s">
        <v>175</v>
      </c>
      <c r="V338" t="s">
        <v>175</v>
      </c>
      <c r="W338" t="s">
        <v>175</v>
      </c>
      <c r="X338" t="s">
        <v>175</v>
      </c>
      <c r="Y338" t="s">
        <v>175</v>
      </c>
      <c r="Z338" t="s">
        <v>175</v>
      </c>
      <c r="AA338" t="s">
        <v>175</v>
      </c>
      <c r="AB338" t="s">
        <v>175</v>
      </c>
      <c r="AC338" t="s">
        <v>175</v>
      </c>
      <c r="AD338" t="s">
        <v>175</v>
      </c>
      <c r="AE338" t="s">
        <v>175</v>
      </c>
      <c r="AF338" t="s">
        <v>175</v>
      </c>
      <c r="AG338" t="s">
        <v>175</v>
      </c>
      <c r="AH338" t="s">
        <v>175</v>
      </c>
      <c r="AI338" t="s">
        <v>175</v>
      </c>
      <c r="AJ338" t="s">
        <v>175</v>
      </c>
      <c r="AK338" s="50" t="s">
        <v>175</v>
      </c>
      <c r="AL338" t="s">
        <v>175</v>
      </c>
      <c r="AM338" t="s">
        <v>175</v>
      </c>
      <c r="AN338" t="s">
        <v>175</v>
      </c>
      <c r="AO338" t="s">
        <v>175</v>
      </c>
      <c r="AP338" t="s">
        <v>175</v>
      </c>
      <c r="AQ338" t="s">
        <v>175</v>
      </c>
      <c r="AR338" t="s">
        <v>175</v>
      </c>
      <c r="AS338" t="s">
        <v>175</v>
      </c>
      <c r="AT338" t="s">
        <v>175</v>
      </c>
      <c r="AU338" t="s">
        <v>175</v>
      </c>
      <c r="AV338" t="s">
        <v>175</v>
      </c>
      <c r="AW338" t="s">
        <v>175</v>
      </c>
      <c r="AX338" t="s">
        <v>175</v>
      </c>
      <c r="AY338" t="s">
        <v>175</v>
      </c>
      <c r="AZ338" t="s">
        <v>175</v>
      </c>
      <c r="BA338" s="50" t="s">
        <v>175</v>
      </c>
      <c r="BB338" t="s">
        <v>175</v>
      </c>
      <c r="BC338" t="s">
        <v>175</v>
      </c>
      <c r="BD338" t="s">
        <v>175</v>
      </c>
      <c r="BE338" t="s">
        <v>175</v>
      </c>
      <c r="BF338" t="s">
        <v>175</v>
      </c>
      <c r="BG338" t="s">
        <v>175</v>
      </c>
      <c r="BH338" t="s">
        <v>175</v>
      </c>
      <c r="BI338" t="s">
        <v>175</v>
      </c>
      <c r="BJ338" t="s">
        <v>175</v>
      </c>
      <c r="BK338" t="s">
        <v>175</v>
      </c>
      <c r="BL338" t="s">
        <v>175</v>
      </c>
      <c r="BM338" t="s">
        <v>175</v>
      </c>
      <c r="BN338" t="s">
        <v>175</v>
      </c>
      <c r="BO338" t="s">
        <v>175</v>
      </c>
      <c r="BP338" t="s">
        <v>175</v>
      </c>
      <c r="BQ338" s="50" t="str">
        <f>CONCATENATE(C338&amp;" "&amp;BR338&amp;"n ",E338,F338,G338,H338,I338,J338,K338,L338,M338,N338,O338,P338,Q338,R338)</f>
        <v>Dim Okt up 8n 01234567 8n 01234567xxxxxx</v>
      </c>
      <c r="BR338">
        <f t="shared" si="3871"/>
        <v>8</v>
      </c>
      <c r="BS338" t="str">
        <f t="shared" si="3872"/>
        <v>Dim8</v>
      </c>
    </row>
    <row r="339" spans="1:71">
      <c r="A339" t="s">
        <v>201</v>
      </c>
      <c r="B339" t="s">
        <v>200</v>
      </c>
      <c r="C339" s="13" t="s">
        <v>569</v>
      </c>
      <c r="E339">
        <v>0</v>
      </c>
      <c r="F339">
        <v>-7</v>
      </c>
      <c r="G339" t="s">
        <v>175</v>
      </c>
      <c r="H339" t="s">
        <v>175</v>
      </c>
      <c r="I339" t="s">
        <v>175</v>
      </c>
      <c r="J339" t="s">
        <v>175</v>
      </c>
      <c r="K339" t="s">
        <v>175</v>
      </c>
      <c r="L339" t="s">
        <v>175</v>
      </c>
      <c r="M339" t="s">
        <v>175</v>
      </c>
      <c r="N339" t="s">
        <v>175</v>
      </c>
      <c r="O339" t="s">
        <v>175</v>
      </c>
      <c r="P339" t="s">
        <v>175</v>
      </c>
      <c r="Q339" t="s">
        <v>175</v>
      </c>
      <c r="R339" t="s">
        <v>175</v>
      </c>
      <c r="S339" t="s">
        <v>175</v>
      </c>
      <c r="T339" t="s">
        <v>175</v>
      </c>
      <c r="U339" s="50" t="s">
        <v>175</v>
      </c>
      <c r="V339" t="s">
        <v>175</v>
      </c>
      <c r="W339" t="s">
        <v>175</v>
      </c>
      <c r="X339" t="s">
        <v>175</v>
      </c>
      <c r="Y339" t="s">
        <v>175</v>
      </c>
      <c r="Z339" t="s">
        <v>175</v>
      </c>
      <c r="AA339" t="s">
        <v>175</v>
      </c>
      <c r="AB339" t="s">
        <v>175</v>
      </c>
      <c r="AC339" t="s">
        <v>175</v>
      </c>
      <c r="AD339" t="s">
        <v>175</v>
      </c>
      <c r="AE339" t="s">
        <v>175</v>
      </c>
      <c r="AF339" t="s">
        <v>175</v>
      </c>
      <c r="AG339" t="s">
        <v>175</v>
      </c>
      <c r="AH339" t="s">
        <v>175</v>
      </c>
      <c r="AI339" t="s">
        <v>175</v>
      </c>
      <c r="AJ339" t="s">
        <v>175</v>
      </c>
      <c r="AK339" s="50" t="s">
        <v>175</v>
      </c>
      <c r="AL339" t="s">
        <v>175</v>
      </c>
      <c r="AM339" t="s">
        <v>175</v>
      </c>
      <c r="AN339" t="s">
        <v>175</v>
      </c>
      <c r="AO339" t="s">
        <v>175</v>
      </c>
      <c r="AP339" t="s">
        <v>175</v>
      </c>
      <c r="AQ339" t="s">
        <v>175</v>
      </c>
      <c r="AR339" t="s">
        <v>175</v>
      </c>
      <c r="AS339" t="s">
        <v>175</v>
      </c>
      <c r="AT339" t="s">
        <v>175</v>
      </c>
      <c r="AU339" t="s">
        <v>175</v>
      </c>
      <c r="AV339" t="s">
        <v>175</v>
      </c>
      <c r="AW339" t="s">
        <v>175</v>
      </c>
      <c r="AX339" t="s">
        <v>175</v>
      </c>
      <c r="AY339" t="s">
        <v>175</v>
      </c>
      <c r="AZ339" t="s">
        <v>175</v>
      </c>
      <c r="BA339" s="50" t="s">
        <v>175</v>
      </c>
      <c r="BB339" t="s">
        <v>175</v>
      </c>
      <c r="BC339" t="s">
        <v>175</v>
      </c>
      <c r="BD339" t="s">
        <v>175</v>
      </c>
      <c r="BE339" t="s">
        <v>175</v>
      </c>
      <c r="BF339" t="s">
        <v>175</v>
      </c>
      <c r="BG339" t="s">
        <v>175</v>
      </c>
      <c r="BH339" t="s">
        <v>175</v>
      </c>
      <c r="BI339" t="s">
        <v>175</v>
      </c>
      <c r="BJ339" t="s">
        <v>175</v>
      </c>
      <c r="BK339" t="s">
        <v>175</v>
      </c>
      <c r="BL339" t="s">
        <v>175</v>
      </c>
      <c r="BM339" t="s">
        <v>175</v>
      </c>
      <c r="BN339" t="s">
        <v>175</v>
      </c>
      <c r="BO339" t="s">
        <v>175</v>
      </c>
      <c r="BP339" t="s">
        <v>175</v>
      </c>
      <c r="BQ339" s="50" t="str">
        <f>CONCATENATE(C339&amp;" "&amp;BR339&amp;"n ",E339,F339,G339,H339,I339,J339,K339,L339,M339,N339,O339,P339,Q339,R339)</f>
        <v>Dim Okt down 2n 0-7 2n 0-7xxxxxxxxxxxx</v>
      </c>
      <c r="BR339">
        <f t="shared" si="3871"/>
        <v>2</v>
      </c>
      <c r="BS339" t="str">
        <f t="shared" si="3872"/>
        <v>Dim2</v>
      </c>
    </row>
    <row r="340" spans="1:71">
      <c r="A340" t="s">
        <v>203</v>
      </c>
      <c r="B340" t="s">
        <v>200</v>
      </c>
      <c r="C340" s="13" t="s">
        <v>570</v>
      </c>
      <c r="E340">
        <v>0</v>
      </c>
      <c r="F340">
        <v>-1</v>
      </c>
      <c r="G340">
        <v>0</v>
      </c>
      <c r="H340">
        <v>-7</v>
      </c>
      <c r="I340" t="s">
        <v>175</v>
      </c>
      <c r="J340" t="s">
        <v>175</v>
      </c>
      <c r="K340" t="s">
        <v>175</v>
      </c>
      <c r="L340" t="s">
        <v>175</v>
      </c>
      <c r="M340" t="s">
        <v>175</v>
      </c>
      <c r="N340" t="s">
        <v>175</v>
      </c>
      <c r="O340" t="s">
        <v>175</v>
      </c>
      <c r="P340" t="s">
        <v>175</v>
      </c>
      <c r="Q340" t="s">
        <v>175</v>
      </c>
      <c r="R340" t="s">
        <v>175</v>
      </c>
      <c r="S340" t="s">
        <v>175</v>
      </c>
      <c r="T340" t="s">
        <v>175</v>
      </c>
      <c r="U340" s="50" t="s">
        <v>175</v>
      </c>
      <c r="V340" t="s">
        <v>175</v>
      </c>
      <c r="W340" t="s">
        <v>175</v>
      </c>
      <c r="X340" t="s">
        <v>175</v>
      </c>
      <c r="Y340" t="s">
        <v>175</v>
      </c>
      <c r="Z340" t="s">
        <v>175</v>
      </c>
      <c r="AA340" t="s">
        <v>175</v>
      </c>
      <c r="AB340" t="s">
        <v>175</v>
      </c>
      <c r="AC340" t="s">
        <v>175</v>
      </c>
      <c r="AD340" t="s">
        <v>175</v>
      </c>
      <c r="AE340" t="s">
        <v>175</v>
      </c>
      <c r="AF340" t="s">
        <v>175</v>
      </c>
      <c r="AG340" t="s">
        <v>175</v>
      </c>
      <c r="AH340" t="s">
        <v>175</v>
      </c>
      <c r="AI340" t="s">
        <v>175</v>
      </c>
      <c r="AJ340" t="s">
        <v>175</v>
      </c>
      <c r="AK340" s="50" t="s">
        <v>175</v>
      </c>
      <c r="AL340" t="s">
        <v>175</v>
      </c>
      <c r="AM340" t="s">
        <v>175</v>
      </c>
      <c r="AN340" t="s">
        <v>175</v>
      </c>
      <c r="AO340" t="s">
        <v>175</v>
      </c>
      <c r="AP340" t="s">
        <v>175</v>
      </c>
      <c r="AQ340" t="s">
        <v>175</v>
      </c>
      <c r="AR340" t="s">
        <v>175</v>
      </c>
      <c r="AS340" t="s">
        <v>175</v>
      </c>
      <c r="AT340" t="s">
        <v>175</v>
      </c>
      <c r="AU340" t="s">
        <v>175</v>
      </c>
      <c r="AV340" t="s">
        <v>175</v>
      </c>
      <c r="AW340" t="s">
        <v>175</v>
      </c>
      <c r="AX340" t="s">
        <v>175</v>
      </c>
      <c r="AY340" t="s">
        <v>175</v>
      </c>
      <c r="AZ340" t="s">
        <v>175</v>
      </c>
      <c r="BA340" s="50" t="s">
        <v>175</v>
      </c>
      <c r="BB340" t="s">
        <v>175</v>
      </c>
      <c r="BC340" t="s">
        <v>175</v>
      </c>
      <c r="BD340" t="s">
        <v>175</v>
      </c>
      <c r="BE340" t="s">
        <v>175</v>
      </c>
      <c r="BF340" t="s">
        <v>175</v>
      </c>
      <c r="BG340" t="s">
        <v>175</v>
      </c>
      <c r="BH340" t="s">
        <v>175</v>
      </c>
      <c r="BI340" t="s">
        <v>175</v>
      </c>
      <c r="BJ340" t="s">
        <v>175</v>
      </c>
      <c r="BK340" t="s">
        <v>175</v>
      </c>
      <c r="BL340" t="s">
        <v>175</v>
      </c>
      <c r="BM340" t="s">
        <v>175</v>
      </c>
      <c r="BN340" t="s">
        <v>175</v>
      </c>
      <c r="BO340" t="s">
        <v>175</v>
      </c>
      <c r="BP340" t="s">
        <v>175</v>
      </c>
      <c r="BQ340" s="50" t="str">
        <f>CONCATENATE(C340&amp;" "&amp;BR340&amp;"n ",E340,F340,G340,H340,I340,J340,K340,L340,M340,N340,O340,P340,Q340,R340)</f>
        <v>Dim Okt down 4n 0-10-7 4n 0-10-7xxxxxxxxxx</v>
      </c>
      <c r="BR340">
        <f t="shared" si="3871"/>
        <v>4</v>
      </c>
      <c r="BS340" t="str">
        <f t="shared" si="3872"/>
        <v>Dim4</v>
      </c>
    </row>
    <row r="341" spans="1:71">
      <c r="A341" t="s">
        <v>203</v>
      </c>
      <c r="B341" t="s">
        <v>200</v>
      </c>
      <c r="C341" s="13" t="s">
        <v>571</v>
      </c>
      <c r="E341">
        <v>0</v>
      </c>
      <c r="F341">
        <v>-5</v>
      </c>
      <c r="G341">
        <v>-6</v>
      </c>
      <c r="H341">
        <v>-7</v>
      </c>
      <c r="I341" t="s">
        <v>175</v>
      </c>
      <c r="J341" t="s">
        <v>175</v>
      </c>
      <c r="K341" t="s">
        <v>175</v>
      </c>
      <c r="L341" t="s">
        <v>175</v>
      </c>
      <c r="M341" t="s">
        <v>175</v>
      </c>
      <c r="N341" t="s">
        <v>175</v>
      </c>
      <c r="O341" t="s">
        <v>175</v>
      </c>
      <c r="P341" t="s">
        <v>175</v>
      </c>
      <c r="Q341" t="s">
        <v>175</v>
      </c>
      <c r="R341" t="s">
        <v>175</v>
      </c>
      <c r="S341" t="s">
        <v>175</v>
      </c>
      <c r="T341" t="s">
        <v>175</v>
      </c>
      <c r="U341" s="50" t="s">
        <v>175</v>
      </c>
      <c r="V341" t="s">
        <v>175</v>
      </c>
      <c r="W341" t="s">
        <v>175</v>
      </c>
      <c r="X341" t="s">
        <v>175</v>
      </c>
      <c r="Y341" t="s">
        <v>175</v>
      </c>
      <c r="Z341" t="s">
        <v>175</v>
      </c>
      <c r="AA341" t="s">
        <v>175</v>
      </c>
      <c r="AB341" t="s">
        <v>175</v>
      </c>
      <c r="AC341" t="s">
        <v>175</v>
      </c>
      <c r="AD341" t="s">
        <v>175</v>
      </c>
      <c r="AE341" t="s">
        <v>175</v>
      </c>
      <c r="AF341" t="s">
        <v>175</v>
      </c>
      <c r="AG341" t="s">
        <v>175</v>
      </c>
      <c r="AH341" t="s">
        <v>175</v>
      </c>
      <c r="AI341" t="s">
        <v>175</v>
      </c>
      <c r="AJ341" t="s">
        <v>175</v>
      </c>
      <c r="AK341" s="50" t="s">
        <v>175</v>
      </c>
      <c r="AL341" t="s">
        <v>175</v>
      </c>
      <c r="AM341" t="s">
        <v>175</v>
      </c>
      <c r="AN341" t="s">
        <v>175</v>
      </c>
      <c r="AO341" t="s">
        <v>175</v>
      </c>
      <c r="AP341" t="s">
        <v>175</v>
      </c>
      <c r="AQ341" t="s">
        <v>175</v>
      </c>
      <c r="AR341" t="s">
        <v>175</v>
      </c>
      <c r="AS341" t="s">
        <v>175</v>
      </c>
      <c r="AT341" t="s">
        <v>175</v>
      </c>
      <c r="AU341" t="s">
        <v>175</v>
      </c>
      <c r="AV341" t="s">
        <v>175</v>
      </c>
      <c r="AW341" t="s">
        <v>175</v>
      </c>
      <c r="AX341" t="s">
        <v>175</v>
      </c>
      <c r="AY341" t="s">
        <v>175</v>
      </c>
      <c r="AZ341" t="s">
        <v>175</v>
      </c>
      <c r="BA341" s="50" t="s">
        <v>175</v>
      </c>
      <c r="BB341" t="s">
        <v>175</v>
      </c>
      <c r="BC341" t="s">
        <v>175</v>
      </c>
      <c r="BD341" t="s">
        <v>175</v>
      </c>
      <c r="BE341" t="s">
        <v>175</v>
      </c>
      <c r="BF341" t="s">
        <v>175</v>
      </c>
      <c r="BG341" t="s">
        <v>175</v>
      </c>
      <c r="BH341" t="s">
        <v>175</v>
      </c>
      <c r="BI341" t="s">
        <v>175</v>
      </c>
      <c r="BJ341" t="s">
        <v>175</v>
      </c>
      <c r="BK341" t="s">
        <v>175</v>
      </c>
      <c r="BL341" t="s">
        <v>175</v>
      </c>
      <c r="BM341" t="s">
        <v>175</v>
      </c>
      <c r="BN341" t="s">
        <v>175</v>
      </c>
      <c r="BO341" t="s">
        <v>175</v>
      </c>
      <c r="BP341" t="s">
        <v>175</v>
      </c>
      <c r="BQ341" s="50" t="str">
        <f>CONCATENATE(C341&amp;" "&amp;BR341&amp;"n ",E341,F341,G341,H341,I341,J341,K341,L341,M341,N341,O341,P341,Q341,R341)</f>
        <v>Dim Okt down 4n 0-5-6-7 4n 0-5-6-7xxxxxxxxxx</v>
      </c>
      <c r="BR341">
        <f t="shared" si="3871"/>
        <v>4</v>
      </c>
      <c r="BS341" t="str">
        <f t="shared" si="3872"/>
        <v>Dim4</v>
      </c>
    </row>
    <row r="342" spans="1:71">
      <c r="A342" t="s">
        <v>205</v>
      </c>
      <c r="B342" t="s">
        <v>200</v>
      </c>
      <c r="C342" s="13" t="s">
        <v>572</v>
      </c>
      <c r="E342">
        <v>0</v>
      </c>
      <c r="F342">
        <v>-1</v>
      </c>
      <c r="G342">
        <v>-2</v>
      </c>
      <c r="H342">
        <v>0</v>
      </c>
      <c r="I342">
        <v>-7</v>
      </c>
      <c r="J342" t="s">
        <v>175</v>
      </c>
      <c r="K342" t="s">
        <v>175</v>
      </c>
      <c r="L342" t="s">
        <v>175</v>
      </c>
      <c r="M342" t="s">
        <v>175</v>
      </c>
      <c r="N342" t="s">
        <v>175</v>
      </c>
      <c r="O342" t="s">
        <v>175</v>
      </c>
      <c r="P342" t="s">
        <v>175</v>
      </c>
      <c r="Q342" t="s">
        <v>175</v>
      </c>
      <c r="R342" t="s">
        <v>175</v>
      </c>
      <c r="S342" t="s">
        <v>175</v>
      </c>
      <c r="T342" t="s">
        <v>175</v>
      </c>
      <c r="U342" s="50" t="s">
        <v>175</v>
      </c>
      <c r="V342" t="s">
        <v>175</v>
      </c>
      <c r="W342" t="s">
        <v>175</v>
      </c>
      <c r="X342" t="s">
        <v>175</v>
      </c>
      <c r="Y342" t="s">
        <v>175</v>
      </c>
      <c r="Z342" t="s">
        <v>175</v>
      </c>
      <c r="AA342" t="s">
        <v>175</v>
      </c>
      <c r="AB342" t="s">
        <v>175</v>
      </c>
      <c r="AC342" t="s">
        <v>175</v>
      </c>
      <c r="AD342" t="s">
        <v>175</v>
      </c>
      <c r="AE342" t="s">
        <v>175</v>
      </c>
      <c r="AF342" t="s">
        <v>175</v>
      </c>
      <c r="AG342" t="s">
        <v>175</v>
      </c>
      <c r="AH342" t="s">
        <v>175</v>
      </c>
      <c r="AI342" t="s">
        <v>175</v>
      </c>
      <c r="AJ342" t="s">
        <v>175</v>
      </c>
      <c r="AK342" s="50" t="s">
        <v>175</v>
      </c>
      <c r="AL342" t="s">
        <v>175</v>
      </c>
      <c r="AM342" t="s">
        <v>175</v>
      </c>
      <c r="AN342" t="s">
        <v>175</v>
      </c>
      <c r="AO342" t="s">
        <v>175</v>
      </c>
      <c r="AP342" t="s">
        <v>175</v>
      </c>
      <c r="AQ342" t="s">
        <v>175</v>
      </c>
      <c r="AR342" t="s">
        <v>175</v>
      </c>
      <c r="AS342" t="s">
        <v>175</v>
      </c>
      <c r="AT342" t="s">
        <v>175</v>
      </c>
      <c r="AU342" t="s">
        <v>175</v>
      </c>
      <c r="AV342" t="s">
        <v>175</v>
      </c>
      <c r="AW342" t="s">
        <v>175</v>
      </c>
      <c r="AX342" t="s">
        <v>175</v>
      </c>
      <c r="AY342" t="s">
        <v>175</v>
      </c>
      <c r="AZ342" t="s">
        <v>175</v>
      </c>
      <c r="BA342" s="50" t="s">
        <v>175</v>
      </c>
      <c r="BB342" t="s">
        <v>175</v>
      </c>
      <c r="BC342" t="s">
        <v>175</v>
      </c>
      <c r="BD342" t="s">
        <v>175</v>
      </c>
      <c r="BE342" t="s">
        <v>175</v>
      </c>
      <c r="BF342" t="s">
        <v>175</v>
      </c>
      <c r="BG342" t="s">
        <v>175</v>
      </c>
      <c r="BH342" t="s">
        <v>175</v>
      </c>
      <c r="BI342" t="s">
        <v>175</v>
      </c>
      <c r="BJ342" t="s">
        <v>175</v>
      </c>
      <c r="BK342" t="s">
        <v>175</v>
      </c>
      <c r="BL342" t="s">
        <v>175</v>
      </c>
      <c r="BM342" t="s">
        <v>175</v>
      </c>
      <c r="BN342" t="s">
        <v>175</v>
      </c>
      <c r="BO342" t="s">
        <v>175</v>
      </c>
      <c r="BP342" t="s">
        <v>175</v>
      </c>
      <c r="BQ342" s="50" t="str">
        <f>CONCATENATE(C342&amp;" "&amp;BR342&amp;"n ",E342,F342,G342,H342,I342,J342,K342,L342,M342,N342,O342,P342,Q342,R342)</f>
        <v>Dim Okt down 5n 0-1-20-7 5n 0-1-20-7xxxxxxxxx</v>
      </c>
      <c r="BR342">
        <f t="shared" si="3871"/>
        <v>5</v>
      </c>
      <c r="BS342" t="str">
        <f t="shared" si="3872"/>
        <v>Dim5</v>
      </c>
    </row>
    <row r="343" spans="1:71">
      <c r="A343" t="s">
        <v>211</v>
      </c>
      <c r="B343" t="s">
        <v>200</v>
      </c>
      <c r="C343" s="13" t="s">
        <v>573</v>
      </c>
      <c r="E343">
        <v>0</v>
      </c>
      <c r="F343">
        <v>-1</v>
      </c>
      <c r="G343">
        <v>-2</v>
      </c>
      <c r="H343">
        <v>-3</v>
      </c>
      <c r="I343">
        <v>-4</v>
      </c>
      <c r="J343">
        <v>-5</v>
      </c>
      <c r="K343">
        <v>-6</v>
      </c>
      <c r="L343">
        <v>-7</v>
      </c>
      <c r="M343" t="s">
        <v>175</v>
      </c>
      <c r="N343" t="s">
        <v>175</v>
      </c>
      <c r="O343" t="s">
        <v>175</v>
      </c>
      <c r="P343" t="s">
        <v>175</v>
      </c>
      <c r="Q343" t="s">
        <v>175</v>
      </c>
      <c r="R343" t="s">
        <v>175</v>
      </c>
      <c r="S343" t="s">
        <v>175</v>
      </c>
      <c r="T343" t="s">
        <v>175</v>
      </c>
      <c r="U343" s="50" t="s">
        <v>175</v>
      </c>
      <c r="V343" t="s">
        <v>175</v>
      </c>
      <c r="W343" t="s">
        <v>175</v>
      </c>
      <c r="X343" t="s">
        <v>175</v>
      </c>
      <c r="Y343" t="s">
        <v>175</v>
      </c>
      <c r="Z343" t="s">
        <v>175</v>
      </c>
      <c r="AA343" t="s">
        <v>175</v>
      </c>
      <c r="AB343" t="s">
        <v>175</v>
      </c>
      <c r="AC343" t="s">
        <v>175</v>
      </c>
      <c r="AD343" t="s">
        <v>175</v>
      </c>
      <c r="AE343" t="s">
        <v>175</v>
      </c>
      <c r="AF343" t="s">
        <v>175</v>
      </c>
      <c r="AG343" t="s">
        <v>175</v>
      </c>
      <c r="AH343" t="s">
        <v>175</v>
      </c>
      <c r="AI343" t="s">
        <v>175</v>
      </c>
      <c r="AJ343" t="s">
        <v>175</v>
      </c>
      <c r="AK343" s="50" t="s">
        <v>175</v>
      </c>
      <c r="AL343" t="s">
        <v>175</v>
      </c>
      <c r="AM343" t="s">
        <v>175</v>
      </c>
      <c r="AN343" t="s">
        <v>175</v>
      </c>
      <c r="AO343" t="s">
        <v>175</v>
      </c>
      <c r="AP343" t="s">
        <v>175</v>
      </c>
      <c r="AQ343" t="s">
        <v>175</v>
      </c>
      <c r="AR343" t="s">
        <v>175</v>
      </c>
      <c r="AS343" t="s">
        <v>175</v>
      </c>
      <c r="AT343" t="s">
        <v>175</v>
      </c>
      <c r="AU343" t="s">
        <v>175</v>
      </c>
      <c r="AV343" t="s">
        <v>175</v>
      </c>
      <c r="AW343" t="s">
        <v>175</v>
      </c>
      <c r="AX343" t="s">
        <v>175</v>
      </c>
      <c r="AY343" t="s">
        <v>175</v>
      </c>
      <c r="AZ343" t="s">
        <v>175</v>
      </c>
      <c r="BA343" s="50" t="s">
        <v>175</v>
      </c>
      <c r="BB343" t="s">
        <v>175</v>
      </c>
      <c r="BC343" t="s">
        <v>175</v>
      </c>
      <c r="BD343" t="s">
        <v>175</v>
      </c>
      <c r="BE343" t="s">
        <v>175</v>
      </c>
      <c r="BF343" t="s">
        <v>175</v>
      </c>
      <c r="BG343" t="s">
        <v>175</v>
      </c>
      <c r="BH343" t="s">
        <v>175</v>
      </c>
      <c r="BI343" t="s">
        <v>175</v>
      </c>
      <c r="BJ343" t="s">
        <v>175</v>
      </c>
      <c r="BK343" t="s">
        <v>175</v>
      </c>
      <c r="BL343" t="s">
        <v>175</v>
      </c>
      <c r="BM343" t="s">
        <v>175</v>
      </c>
      <c r="BN343" t="s">
        <v>175</v>
      </c>
      <c r="BO343" t="s">
        <v>175</v>
      </c>
      <c r="BP343" t="s">
        <v>175</v>
      </c>
      <c r="BQ343" s="50" t="str">
        <f>CONCATENATE(C343&amp;" "&amp;BR343&amp;"n ",E343,F343,G343,H343,I343,J343,K343,L343,M343,N343,O343,P343,Q343,R343)</f>
        <v>Dim Okt down 8n 0-1-2-3-4-5-6-7 8n 0-1-2-3-4-5-6-7xxxxxx</v>
      </c>
      <c r="BR343">
        <f t="shared" si="3871"/>
        <v>8</v>
      </c>
      <c r="BS343" t="str">
        <f t="shared" si="3872"/>
        <v>Dim8</v>
      </c>
    </row>
    <row r="344" spans="1:71">
      <c r="A344" t="s">
        <v>214</v>
      </c>
      <c r="B344" t="s">
        <v>213</v>
      </c>
      <c r="C344" s="13" t="s">
        <v>574</v>
      </c>
      <c r="D344" s="57">
        <v>3</v>
      </c>
      <c r="E344" s="62">
        <v>0</v>
      </c>
      <c r="F344" s="62">
        <v>1</v>
      </c>
      <c r="G344" s="62">
        <v>2</v>
      </c>
      <c r="H344" s="50" t="s">
        <v>175</v>
      </c>
      <c r="I344" t="e">
        <f t="shared" ref="H344:AM344" si="3873">H344+1</f>
        <v>#VALUE!</v>
      </c>
      <c r="J344" t="e">
        <f t="shared" si="3873"/>
        <v>#VALUE!</v>
      </c>
      <c r="K344" t="e">
        <f t="shared" si="3873"/>
        <v>#VALUE!</v>
      </c>
      <c r="L344" t="e">
        <f t="shared" si="3873"/>
        <v>#VALUE!</v>
      </c>
      <c r="M344" t="e">
        <f>L344+1</f>
        <v>#VALUE!</v>
      </c>
      <c r="N344" t="e">
        <f t="shared" si="3873"/>
        <v>#VALUE!</v>
      </c>
      <c r="O344" t="e">
        <f t="shared" si="3873"/>
        <v>#VALUE!</v>
      </c>
      <c r="P344" t="e">
        <f t="shared" si="3873"/>
        <v>#VALUE!</v>
      </c>
      <c r="Q344" t="e">
        <f t="shared" si="3873"/>
        <v>#VALUE!</v>
      </c>
      <c r="R344" t="e">
        <f t="shared" si="3873"/>
        <v>#VALUE!</v>
      </c>
      <c r="S344" t="e">
        <f t="shared" si="3873"/>
        <v>#VALUE!</v>
      </c>
      <c r="T344" t="e">
        <f t="shared" si="3873"/>
        <v>#VALUE!</v>
      </c>
      <c r="U344" s="50" t="e">
        <f t="shared" si="3873"/>
        <v>#VALUE!</v>
      </c>
      <c r="V344" t="e">
        <f t="shared" si="3873"/>
        <v>#VALUE!</v>
      </c>
      <c r="W344" t="e">
        <f t="shared" si="3873"/>
        <v>#VALUE!</v>
      </c>
      <c r="X344" t="e">
        <f t="shared" si="3873"/>
        <v>#VALUE!</v>
      </c>
      <c r="Y344" t="e">
        <f t="shared" si="3873"/>
        <v>#VALUE!</v>
      </c>
      <c r="Z344" t="e">
        <f t="shared" si="3873"/>
        <v>#VALUE!</v>
      </c>
      <c r="AA344" t="e">
        <f t="shared" si="3873"/>
        <v>#VALUE!</v>
      </c>
      <c r="AB344" t="e">
        <f t="shared" si="3873"/>
        <v>#VALUE!</v>
      </c>
      <c r="AC344" t="e">
        <f t="shared" si="3873"/>
        <v>#VALUE!</v>
      </c>
      <c r="AD344" t="e">
        <f t="shared" si="3873"/>
        <v>#VALUE!</v>
      </c>
      <c r="AE344" t="e">
        <f t="shared" si="3873"/>
        <v>#VALUE!</v>
      </c>
      <c r="AF344" t="e">
        <f t="shared" si="3873"/>
        <v>#VALUE!</v>
      </c>
      <c r="AG344" t="e">
        <f t="shared" si="3873"/>
        <v>#VALUE!</v>
      </c>
      <c r="AH344" t="e">
        <f t="shared" si="3873"/>
        <v>#VALUE!</v>
      </c>
      <c r="AI344" t="e">
        <f t="shared" si="3873"/>
        <v>#VALUE!</v>
      </c>
      <c r="AJ344" t="e">
        <f t="shared" si="3873"/>
        <v>#VALUE!</v>
      </c>
      <c r="AK344" s="50" t="e">
        <f t="shared" si="3873"/>
        <v>#VALUE!</v>
      </c>
      <c r="AL344" t="e">
        <f t="shared" si="3873"/>
        <v>#VALUE!</v>
      </c>
      <c r="AM344" t="e">
        <f t="shared" si="3873"/>
        <v>#VALUE!</v>
      </c>
      <c r="AN344" t="e">
        <f t="shared" ref="AN344:BP344" si="3874">AM344+1</f>
        <v>#VALUE!</v>
      </c>
      <c r="AO344" t="e">
        <f t="shared" si="3874"/>
        <v>#VALUE!</v>
      </c>
      <c r="AP344" t="e">
        <f t="shared" si="3874"/>
        <v>#VALUE!</v>
      </c>
      <c r="AQ344" t="e">
        <f t="shared" si="3874"/>
        <v>#VALUE!</v>
      </c>
      <c r="AR344" t="e">
        <f t="shared" si="3874"/>
        <v>#VALUE!</v>
      </c>
      <c r="AS344" t="e">
        <f t="shared" si="3874"/>
        <v>#VALUE!</v>
      </c>
      <c r="AT344" t="e">
        <f t="shared" si="3874"/>
        <v>#VALUE!</v>
      </c>
      <c r="AU344" t="e">
        <f t="shared" si="3874"/>
        <v>#VALUE!</v>
      </c>
      <c r="AV344" t="e">
        <f t="shared" si="3874"/>
        <v>#VALUE!</v>
      </c>
      <c r="AW344" t="e">
        <f t="shared" si="3874"/>
        <v>#VALUE!</v>
      </c>
      <c r="AX344" t="e">
        <f t="shared" si="3874"/>
        <v>#VALUE!</v>
      </c>
      <c r="AY344" t="e">
        <f t="shared" si="3874"/>
        <v>#VALUE!</v>
      </c>
      <c r="AZ344" t="e">
        <f t="shared" si="3874"/>
        <v>#VALUE!</v>
      </c>
      <c r="BA344" s="50" t="e">
        <f t="shared" si="3874"/>
        <v>#VALUE!</v>
      </c>
      <c r="BB344" t="e">
        <f t="shared" si="3874"/>
        <v>#VALUE!</v>
      </c>
      <c r="BC344" t="e">
        <f t="shared" si="3874"/>
        <v>#VALUE!</v>
      </c>
      <c r="BD344" t="e">
        <f t="shared" si="3874"/>
        <v>#VALUE!</v>
      </c>
      <c r="BE344" t="e">
        <f t="shared" si="3874"/>
        <v>#VALUE!</v>
      </c>
      <c r="BF344" t="e">
        <f t="shared" si="3874"/>
        <v>#VALUE!</v>
      </c>
      <c r="BG344" t="e">
        <f t="shared" si="3874"/>
        <v>#VALUE!</v>
      </c>
      <c r="BH344" t="e">
        <f t="shared" si="3874"/>
        <v>#VALUE!</v>
      </c>
      <c r="BI344" t="e">
        <f t="shared" si="3874"/>
        <v>#VALUE!</v>
      </c>
      <c r="BJ344" t="e">
        <f t="shared" si="3874"/>
        <v>#VALUE!</v>
      </c>
      <c r="BK344" t="e">
        <f t="shared" si="3874"/>
        <v>#VALUE!</v>
      </c>
      <c r="BL344" t="e">
        <f t="shared" si="3874"/>
        <v>#VALUE!</v>
      </c>
      <c r="BM344" t="e">
        <f t="shared" si="3874"/>
        <v>#VALUE!</v>
      </c>
      <c r="BN344" t="e">
        <f t="shared" si="3874"/>
        <v>#VALUE!</v>
      </c>
      <c r="BO344" t="e">
        <f t="shared" si="3874"/>
        <v>#VALUE!</v>
      </c>
      <c r="BP344" t="e">
        <f t="shared" si="3874"/>
        <v>#VALUE!</v>
      </c>
      <c r="BQ344" s="50" t="e">
        <f>CONCATENATE(C344&amp;" "&amp;BR344&amp;"n ",E344,F344,G344,H344,I344,J344,K344,L344,M344,N344,O344,P344,Q344,R344)</f>
        <v>#VALUE!</v>
      </c>
      <c r="BR344">
        <f t="shared" ref="BR344:BR353" si="3875">MATCH("x",E344:BB344,0)-1</f>
        <v>3</v>
      </c>
    </row>
    <row r="345" spans="1:71">
      <c r="A345" t="s">
        <v>214</v>
      </c>
      <c r="B345" t="s">
        <v>213</v>
      </c>
      <c r="C345" s="13" t="s">
        <v>575</v>
      </c>
      <c r="D345" s="57">
        <v>3</v>
      </c>
      <c r="E345" s="62">
        <v>0</v>
      </c>
      <c r="F345" s="62">
        <v>2</v>
      </c>
      <c r="G345" s="62">
        <v>4</v>
      </c>
      <c r="H345" s="50" t="s">
        <v>175</v>
      </c>
      <c r="I345">
        <f t="shared" ref="H345:Q349" si="3876">F345+3</f>
        <v>5</v>
      </c>
      <c r="J345">
        <f t="shared" si="3876"/>
        <v>7</v>
      </c>
      <c r="K345" t="e">
        <f t="shared" si="3876"/>
        <v>#VALUE!</v>
      </c>
      <c r="L345">
        <f t="shared" si="3876"/>
        <v>8</v>
      </c>
      <c r="M345">
        <f>J345+3</f>
        <v>10</v>
      </c>
      <c r="N345" t="e">
        <f>K345+3</f>
        <v>#VALUE!</v>
      </c>
      <c r="O345">
        <f>L345+3</f>
        <v>11</v>
      </c>
      <c r="P345">
        <f t="shared" si="3876"/>
        <v>13</v>
      </c>
      <c r="Q345" t="e">
        <f t="shared" si="3876"/>
        <v>#VALUE!</v>
      </c>
      <c r="R345">
        <f t="shared" ref="R345:AA349" si="3877">O345+3</f>
        <v>14</v>
      </c>
      <c r="S345">
        <f t="shared" si="3877"/>
        <v>16</v>
      </c>
      <c r="T345" t="e">
        <f t="shared" si="3877"/>
        <v>#VALUE!</v>
      </c>
      <c r="U345" s="50">
        <f t="shared" si="3877"/>
        <v>17</v>
      </c>
      <c r="V345">
        <f t="shared" si="3877"/>
        <v>19</v>
      </c>
      <c r="W345" t="e">
        <f t="shared" si="3877"/>
        <v>#VALUE!</v>
      </c>
      <c r="X345">
        <f t="shared" si="3877"/>
        <v>20</v>
      </c>
      <c r="Y345">
        <f t="shared" si="3877"/>
        <v>22</v>
      </c>
      <c r="Z345" t="e">
        <f t="shared" si="3877"/>
        <v>#VALUE!</v>
      </c>
      <c r="AA345">
        <f t="shared" si="3877"/>
        <v>23</v>
      </c>
      <c r="AB345">
        <f t="shared" ref="AB345:AK349" si="3878">Y345+3</f>
        <v>25</v>
      </c>
      <c r="AC345" t="e">
        <f t="shared" si="3878"/>
        <v>#VALUE!</v>
      </c>
      <c r="AD345">
        <f t="shared" si="3878"/>
        <v>26</v>
      </c>
      <c r="AE345">
        <f t="shared" si="3878"/>
        <v>28</v>
      </c>
      <c r="AF345" t="e">
        <f t="shared" si="3878"/>
        <v>#VALUE!</v>
      </c>
      <c r="AG345">
        <f t="shared" si="3878"/>
        <v>29</v>
      </c>
      <c r="AH345">
        <f t="shared" si="3878"/>
        <v>31</v>
      </c>
      <c r="AI345" t="e">
        <f t="shared" si="3878"/>
        <v>#VALUE!</v>
      </c>
      <c r="AJ345">
        <f t="shared" si="3878"/>
        <v>32</v>
      </c>
      <c r="AK345" s="50">
        <f t="shared" si="3878"/>
        <v>34</v>
      </c>
      <c r="AL345" t="e">
        <f t="shared" ref="AL345:AU349" si="3879">AI345+3</f>
        <v>#VALUE!</v>
      </c>
      <c r="AM345">
        <f t="shared" si="3879"/>
        <v>35</v>
      </c>
      <c r="AN345">
        <f t="shared" si="3879"/>
        <v>37</v>
      </c>
      <c r="AO345" t="e">
        <f t="shared" si="3879"/>
        <v>#VALUE!</v>
      </c>
      <c r="AP345">
        <f t="shared" si="3879"/>
        <v>38</v>
      </c>
      <c r="AQ345">
        <f t="shared" si="3879"/>
        <v>40</v>
      </c>
      <c r="AR345" t="e">
        <f t="shared" si="3879"/>
        <v>#VALUE!</v>
      </c>
      <c r="AS345">
        <f t="shared" si="3879"/>
        <v>41</v>
      </c>
      <c r="AT345">
        <f t="shared" si="3879"/>
        <v>43</v>
      </c>
      <c r="AU345" t="e">
        <f t="shared" si="3879"/>
        <v>#VALUE!</v>
      </c>
      <c r="AV345">
        <f t="shared" ref="AV345:BE349" si="3880">AS345+3</f>
        <v>44</v>
      </c>
      <c r="AW345">
        <f t="shared" si="3880"/>
        <v>46</v>
      </c>
      <c r="AX345" t="e">
        <f t="shared" si="3880"/>
        <v>#VALUE!</v>
      </c>
      <c r="AY345">
        <f t="shared" si="3880"/>
        <v>47</v>
      </c>
      <c r="AZ345">
        <f t="shared" si="3880"/>
        <v>49</v>
      </c>
      <c r="BA345" s="50" t="e">
        <f t="shared" si="3880"/>
        <v>#VALUE!</v>
      </c>
      <c r="BB345">
        <f t="shared" si="3880"/>
        <v>50</v>
      </c>
      <c r="BC345">
        <f t="shared" si="3880"/>
        <v>52</v>
      </c>
      <c r="BD345" t="e">
        <f t="shared" si="3880"/>
        <v>#VALUE!</v>
      </c>
      <c r="BE345">
        <f t="shared" si="3880"/>
        <v>53</v>
      </c>
      <c r="BF345">
        <f t="shared" ref="BF345:BO349" si="3881">BC345+3</f>
        <v>55</v>
      </c>
      <c r="BG345" t="e">
        <f t="shared" si="3881"/>
        <v>#VALUE!</v>
      </c>
      <c r="BH345">
        <f t="shared" si="3881"/>
        <v>56</v>
      </c>
      <c r="BI345">
        <f t="shared" si="3881"/>
        <v>58</v>
      </c>
      <c r="BJ345" t="e">
        <f t="shared" si="3881"/>
        <v>#VALUE!</v>
      </c>
      <c r="BK345">
        <f t="shared" si="3881"/>
        <v>59</v>
      </c>
      <c r="BL345">
        <f t="shared" si="3881"/>
        <v>61</v>
      </c>
      <c r="BM345" t="e">
        <f t="shared" si="3881"/>
        <v>#VALUE!</v>
      </c>
      <c r="BN345">
        <f t="shared" si="3881"/>
        <v>62</v>
      </c>
      <c r="BO345">
        <f t="shared" si="3881"/>
        <v>64</v>
      </c>
      <c r="BP345" t="e">
        <f t="shared" ref="BP345:BP349" si="3882">BM345+3</f>
        <v>#VALUE!</v>
      </c>
      <c r="BQ345" s="50" t="e">
        <f>CONCATENATE(C345&amp;" "&amp;BR345&amp;"n ",E345,F345,G345,H345,I345,J345,K345,L345,M345,N345,O345,P345,Q345,R345)</f>
        <v>#VALUE!</v>
      </c>
      <c r="BR345">
        <f t="shared" si="3875"/>
        <v>3</v>
      </c>
    </row>
    <row r="346" spans="1:71">
      <c r="A346" t="s">
        <v>214</v>
      </c>
      <c r="B346" t="s">
        <v>213</v>
      </c>
      <c r="C346" s="13" t="s">
        <v>576</v>
      </c>
      <c r="D346" s="57">
        <v>3</v>
      </c>
      <c r="E346" s="62">
        <v>1</v>
      </c>
      <c r="F346" s="62">
        <v>2</v>
      </c>
      <c r="G346" s="62">
        <v>3</v>
      </c>
      <c r="H346" s="50" t="s">
        <v>175</v>
      </c>
      <c r="I346">
        <f t="shared" si="3876"/>
        <v>5</v>
      </c>
      <c r="J346">
        <f t="shared" si="3876"/>
        <v>6</v>
      </c>
      <c r="K346" t="e">
        <f t="shared" si="3876"/>
        <v>#VALUE!</v>
      </c>
      <c r="L346">
        <f t="shared" si="3876"/>
        <v>8</v>
      </c>
      <c r="M346">
        <f>J346+3</f>
        <v>9</v>
      </c>
      <c r="N346" t="e">
        <f>K346+3</f>
        <v>#VALUE!</v>
      </c>
      <c r="O346">
        <f>L346+3</f>
        <v>11</v>
      </c>
      <c r="P346">
        <f t="shared" si="3876"/>
        <v>12</v>
      </c>
      <c r="Q346" t="e">
        <f t="shared" si="3876"/>
        <v>#VALUE!</v>
      </c>
      <c r="R346">
        <f t="shared" si="3877"/>
        <v>14</v>
      </c>
      <c r="S346">
        <f t="shared" si="3877"/>
        <v>15</v>
      </c>
      <c r="T346" t="e">
        <f t="shared" si="3877"/>
        <v>#VALUE!</v>
      </c>
      <c r="U346" s="50">
        <f t="shared" si="3877"/>
        <v>17</v>
      </c>
      <c r="V346">
        <f t="shared" si="3877"/>
        <v>18</v>
      </c>
      <c r="W346" t="e">
        <f t="shared" si="3877"/>
        <v>#VALUE!</v>
      </c>
      <c r="X346">
        <f t="shared" si="3877"/>
        <v>20</v>
      </c>
      <c r="Y346">
        <f t="shared" si="3877"/>
        <v>21</v>
      </c>
      <c r="Z346" t="e">
        <f t="shared" si="3877"/>
        <v>#VALUE!</v>
      </c>
      <c r="AA346">
        <f t="shared" si="3877"/>
        <v>23</v>
      </c>
      <c r="AB346">
        <f t="shared" si="3878"/>
        <v>24</v>
      </c>
      <c r="AC346" t="e">
        <f t="shared" si="3878"/>
        <v>#VALUE!</v>
      </c>
      <c r="AD346">
        <f t="shared" si="3878"/>
        <v>26</v>
      </c>
      <c r="AE346">
        <f t="shared" si="3878"/>
        <v>27</v>
      </c>
      <c r="AF346" t="e">
        <f t="shared" si="3878"/>
        <v>#VALUE!</v>
      </c>
      <c r="AG346">
        <f t="shared" si="3878"/>
        <v>29</v>
      </c>
      <c r="AH346">
        <f t="shared" si="3878"/>
        <v>30</v>
      </c>
      <c r="AI346" t="e">
        <f t="shared" si="3878"/>
        <v>#VALUE!</v>
      </c>
      <c r="AJ346">
        <f t="shared" si="3878"/>
        <v>32</v>
      </c>
      <c r="AK346" s="50">
        <f t="shared" si="3878"/>
        <v>33</v>
      </c>
      <c r="AL346" t="e">
        <f t="shared" si="3879"/>
        <v>#VALUE!</v>
      </c>
      <c r="AM346">
        <f t="shared" si="3879"/>
        <v>35</v>
      </c>
      <c r="AN346">
        <f t="shared" si="3879"/>
        <v>36</v>
      </c>
      <c r="AO346" t="e">
        <f t="shared" si="3879"/>
        <v>#VALUE!</v>
      </c>
      <c r="AP346">
        <f t="shared" si="3879"/>
        <v>38</v>
      </c>
      <c r="AQ346">
        <f t="shared" si="3879"/>
        <v>39</v>
      </c>
      <c r="AR346" t="e">
        <f t="shared" si="3879"/>
        <v>#VALUE!</v>
      </c>
      <c r="AS346">
        <f t="shared" si="3879"/>
        <v>41</v>
      </c>
      <c r="AT346">
        <f t="shared" si="3879"/>
        <v>42</v>
      </c>
      <c r="AU346" t="e">
        <f t="shared" si="3879"/>
        <v>#VALUE!</v>
      </c>
      <c r="AV346">
        <f t="shared" si="3880"/>
        <v>44</v>
      </c>
      <c r="AW346">
        <f t="shared" si="3880"/>
        <v>45</v>
      </c>
      <c r="AX346" t="e">
        <f t="shared" si="3880"/>
        <v>#VALUE!</v>
      </c>
      <c r="AY346">
        <f t="shared" si="3880"/>
        <v>47</v>
      </c>
      <c r="AZ346">
        <f t="shared" si="3880"/>
        <v>48</v>
      </c>
      <c r="BA346" s="50" t="e">
        <f t="shared" si="3880"/>
        <v>#VALUE!</v>
      </c>
      <c r="BB346">
        <f t="shared" si="3880"/>
        <v>50</v>
      </c>
      <c r="BC346">
        <f t="shared" si="3880"/>
        <v>51</v>
      </c>
      <c r="BD346" t="e">
        <f t="shared" si="3880"/>
        <v>#VALUE!</v>
      </c>
      <c r="BE346">
        <f t="shared" si="3880"/>
        <v>53</v>
      </c>
      <c r="BF346">
        <f t="shared" si="3881"/>
        <v>54</v>
      </c>
      <c r="BG346" t="e">
        <f t="shared" si="3881"/>
        <v>#VALUE!</v>
      </c>
      <c r="BH346">
        <f t="shared" si="3881"/>
        <v>56</v>
      </c>
      <c r="BI346">
        <f t="shared" si="3881"/>
        <v>57</v>
      </c>
      <c r="BJ346" t="e">
        <f t="shared" si="3881"/>
        <v>#VALUE!</v>
      </c>
      <c r="BK346">
        <f t="shared" si="3881"/>
        <v>59</v>
      </c>
      <c r="BL346">
        <f t="shared" si="3881"/>
        <v>60</v>
      </c>
      <c r="BM346" t="e">
        <f t="shared" si="3881"/>
        <v>#VALUE!</v>
      </c>
      <c r="BN346">
        <f t="shared" si="3881"/>
        <v>62</v>
      </c>
      <c r="BO346">
        <f t="shared" si="3881"/>
        <v>63</v>
      </c>
      <c r="BP346" t="e">
        <f t="shared" si="3882"/>
        <v>#VALUE!</v>
      </c>
      <c r="BQ346" s="50" t="e">
        <f>CONCATENATE(C346&amp;" "&amp;BR346&amp;"n ",E346,F346,G346,H346,I346,J346,K346,L346,M346,N346,O346,P346,Q346,R346)</f>
        <v>#VALUE!</v>
      </c>
      <c r="BR346">
        <f t="shared" si="3875"/>
        <v>3</v>
      </c>
    </row>
    <row r="347" spans="1:71">
      <c r="A347" t="s">
        <v>214</v>
      </c>
      <c r="B347" t="s">
        <v>213</v>
      </c>
      <c r="C347" s="13" t="s">
        <v>577</v>
      </c>
      <c r="D347" s="57">
        <v>3</v>
      </c>
      <c r="E347" s="62">
        <v>-2</v>
      </c>
      <c r="F347" s="62">
        <v>0</v>
      </c>
      <c r="G347" s="62">
        <v>2</v>
      </c>
      <c r="H347" s="50" t="s">
        <v>175</v>
      </c>
      <c r="I347">
        <f t="shared" si="3876"/>
        <v>3</v>
      </c>
      <c r="J347">
        <f t="shared" si="3876"/>
        <v>5</v>
      </c>
      <c r="K347" t="e">
        <f t="shared" si="3876"/>
        <v>#VALUE!</v>
      </c>
      <c r="L347">
        <f t="shared" si="3876"/>
        <v>6</v>
      </c>
      <c r="M347">
        <f>J347+3</f>
        <v>8</v>
      </c>
      <c r="N347" t="e">
        <f>K347+3</f>
        <v>#VALUE!</v>
      </c>
      <c r="O347">
        <f>L347+3</f>
        <v>9</v>
      </c>
      <c r="P347">
        <f t="shared" si="3876"/>
        <v>11</v>
      </c>
      <c r="Q347" t="e">
        <f t="shared" si="3876"/>
        <v>#VALUE!</v>
      </c>
      <c r="R347">
        <f t="shared" si="3877"/>
        <v>12</v>
      </c>
      <c r="S347">
        <f t="shared" si="3877"/>
        <v>14</v>
      </c>
      <c r="T347" t="e">
        <f t="shared" si="3877"/>
        <v>#VALUE!</v>
      </c>
      <c r="U347" s="50">
        <f t="shared" si="3877"/>
        <v>15</v>
      </c>
      <c r="V347">
        <f t="shared" si="3877"/>
        <v>17</v>
      </c>
      <c r="W347" t="e">
        <f t="shared" si="3877"/>
        <v>#VALUE!</v>
      </c>
      <c r="X347">
        <f t="shared" si="3877"/>
        <v>18</v>
      </c>
      <c r="Y347">
        <f t="shared" si="3877"/>
        <v>20</v>
      </c>
      <c r="Z347" t="e">
        <f t="shared" si="3877"/>
        <v>#VALUE!</v>
      </c>
      <c r="AA347">
        <f t="shared" si="3877"/>
        <v>21</v>
      </c>
      <c r="AB347">
        <f t="shared" si="3878"/>
        <v>23</v>
      </c>
      <c r="AC347" t="e">
        <f t="shared" si="3878"/>
        <v>#VALUE!</v>
      </c>
      <c r="AD347">
        <f t="shared" si="3878"/>
        <v>24</v>
      </c>
      <c r="AE347">
        <f t="shared" si="3878"/>
        <v>26</v>
      </c>
      <c r="AF347" t="e">
        <f t="shared" si="3878"/>
        <v>#VALUE!</v>
      </c>
      <c r="AG347">
        <f t="shared" si="3878"/>
        <v>27</v>
      </c>
      <c r="AH347">
        <f t="shared" si="3878"/>
        <v>29</v>
      </c>
      <c r="AI347" t="e">
        <f t="shared" si="3878"/>
        <v>#VALUE!</v>
      </c>
      <c r="AJ347">
        <f t="shared" si="3878"/>
        <v>30</v>
      </c>
      <c r="AK347" s="50">
        <f t="shared" si="3878"/>
        <v>32</v>
      </c>
      <c r="AL347" t="e">
        <f t="shared" si="3879"/>
        <v>#VALUE!</v>
      </c>
      <c r="AM347">
        <f t="shared" si="3879"/>
        <v>33</v>
      </c>
      <c r="AN347">
        <f t="shared" si="3879"/>
        <v>35</v>
      </c>
      <c r="AO347" t="e">
        <f t="shared" si="3879"/>
        <v>#VALUE!</v>
      </c>
      <c r="AP347">
        <f t="shared" si="3879"/>
        <v>36</v>
      </c>
      <c r="AQ347">
        <f t="shared" si="3879"/>
        <v>38</v>
      </c>
      <c r="AR347" t="e">
        <f t="shared" si="3879"/>
        <v>#VALUE!</v>
      </c>
      <c r="AS347">
        <f t="shared" si="3879"/>
        <v>39</v>
      </c>
      <c r="AT347">
        <f t="shared" si="3879"/>
        <v>41</v>
      </c>
      <c r="AU347" t="e">
        <f t="shared" si="3879"/>
        <v>#VALUE!</v>
      </c>
      <c r="AV347">
        <f t="shared" si="3880"/>
        <v>42</v>
      </c>
      <c r="AW347">
        <f t="shared" si="3880"/>
        <v>44</v>
      </c>
      <c r="AX347" t="e">
        <f t="shared" si="3880"/>
        <v>#VALUE!</v>
      </c>
      <c r="AY347">
        <f t="shared" si="3880"/>
        <v>45</v>
      </c>
      <c r="AZ347">
        <f t="shared" si="3880"/>
        <v>47</v>
      </c>
      <c r="BA347" s="50" t="e">
        <f t="shared" si="3880"/>
        <v>#VALUE!</v>
      </c>
      <c r="BB347">
        <f t="shared" si="3880"/>
        <v>48</v>
      </c>
      <c r="BC347">
        <f t="shared" si="3880"/>
        <v>50</v>
      </c>
      <c r="BD347" t="e">
        <f t="shared" si="3880"/>
        <v>#VALUE!</v>
      </c>
      <c r="BE347">
        <f t="shared" si="3880"/>
        <v>51</v>
      </c>
      <c r="BF347">
        <f t="shared" si="3881"/>
        <v>53</v>
      </c>
      <c r="BG347" t="e">
        <f t="shared" si="3881"/>
        <v>#VALUE!</v>
      </c>
      <c r="BH347">
        <f t="shared" si="3881"/>
        <v>54</v>
      </c>
      <c r="BI347">
        <f t="shared" si="3881"/>
        <v>56</v>
      </c>
      <c r="BJ347" t="e">
        <f t="shared" si="3881"/>
        <v>#VALUE!</v>
      </c>
      <c r="BK347">
        <f t="shared" si="3881"/>
        <v>57</v>
      </c>
      <c r="BL347">
        <f t="shared" si="3881"/>
        <v>59</v>
      </c>
      <c r="BM347" t="e">
        <f t="shared" si="3881"/>
        <v>#VALUE!</v>
      </c>
      <c r="BN347">
        <f t="shared" si="3881"/>
        <v>60</v>
      </c>
      <c r="BO347">
        <f t="shared" si="3881"/>
        <v>62</v>
      </c>
      <c r="BP347" t="e">
        <f t="shared" si="3882"/>
        <v>#VALUE!</v>
      </c>
      <c r="BQ347" s="50" t="e">
        <f>CONCATENATE(C347&amp;" "&amp;BR347&amp;"n ",E347,F347,G347,H347,I347,J347,K347,L347,M347,N347,O347,P347,Q347,R347)</f>
        <v>#VALUE!</v>
      </c>
      <c r="BR347">
        <f t="shared" si="3875"/>
        <v>3</v>
      </c>
    </row>
    <row r="348" spans="1:71">
      <c r="A348" t="s">
        <v>214</v>
      </c>
      <c r="B348" t="s">
        <v>213</v>
      </c>
      <c r="C348" s="13" t="s">
        <v>578</v>
      </c>
      <c r="D348" s="57">
        <v>3</v>
      </c>
      <c r="E348" s="62">
        <v>-1</v>
      </c>
      <c r="F348" s="62">
        <v>1</v>
      </c>
      <c r="G348" s="62">
        <v>3</v>
      </c>
      <c r="H348" s="50" t="s">
        <v>175</v>
      </c>
      <c r="I348">
        <f t="shared" si="3876"/>
        <v>4</v>
      </c>
      <c r="J348">
        <f t="shared" si="3876"/>
        <v>6</v>
      </c>
      <c r="K348" t="e">
        <f t="shared" si="3876"/>
        <v>#VALUE!</v>
      </c>
      <c r="L348">
        <f t="shared" si="3876"/>
        <v>7</v>
      </c>
      <c r="M348">
        <f>J348+3</f>
        <v>9</v>
      </c>
      <c r="N348" t="e">
        <f>K348+3</f>
        <v>#VALUE!</v>
      </c>
      <c r="O348">
        <f>L348+3</f>
        <v>10</v>
      </c>
      <c r="P348">
        <f t="shared" si="3876"/>
        <v>12</v>
      </c>
      <c r="Q348" t="e">
        <f t="shared" si="3876"/>
        <v>#VALUE!</v>
      </c>
      <c r="R348">
        <f t="shared" si="3877"/>
        <v>13</v>
      </c>
      <c r="S348">
        <f t="shared" si="3877"/>
        <v>15</v>
      </c>
      <c r="T348" t="e">
        <f t="shared" si="3877"/>
        <v>#VALUE!</v>
      </c>
      <c r="U348" s="50">
        <f t="shared" si="3877"/>
        <v>16</v>
      </c>
      <c r="V348">
        <f t="shared" si="3877"/>
        <v>18</v>
      </c>
      <c r="W348" t="e">
        <f t="shared" si="3877"/>
        <v>#VALUE!</v>
      </c>
      <c r="X348">
        <f t="shared" si="3877"/>
        <v>19</v>
      </c>
      <c r="Y348">
        <f t="shared" si="3877"/>
        <v>21</v>
      </c>
      <c r="Z348" t="e">
        <f t="shared" si="3877"/>
        <v>#VALUE!</v>
      </c>
      <c r="AA348">
        <f t="shared" si="3877"/>
        <v>22</v>
      </c>
      <c r="AB348">
        <f t="shared" si="3878"/>
        <v>24</v>
      </c>
      <c r="AC348" t="e">
        <f t="shared" si="3878"/>
        <v>#VALUE!</v>
      </c>
      <c r="AD348">
        <f t="shared" si="3878"/>
        <v>25</v>
      </c>
      <c r="AE348">
        <f t="shared" si="3878"/>
        <v>27</v>
      </c>
      <c r="AF348" t="e">
        <f t="shared" si="3878"/>
        <v>#VALUE!</v>
      </c>
      <c r="AG348">
        <f t="shared" si="3878"/>
        <v>28</v>
      </c>
      <c r="AH348">
        <f t="shared" si="3878"/>
        <v>30</v>
      </c>
      <c r="AI348" t="e">
        <f t="shared" si="3878"/>
        <v>#VALUE!</v>
      </c>
      <c r="AJ348">
        <f t="shared" si="3878"/>
        <v>31</v>
      </c>
      <c r="AK348" s="50">
        <f t="shared" si="3878"/>
        <v>33</v>
      </c>
      <c r="AL348" t="e">
        <f t="shared" si="3879"/>
        <v>#VALUE!</v>
      </c>
      <c r="AM348">
        <f t="shared" si="3879"/>
        <v>34</v>
      </c>
      <c r="AN348">
        <f t="shared" si="3879"/>
        <v>36</v>
      </c>
      <c r="AO348" t="e">
        <f t="shared" si="3879"/>
        <v>#VALUE!</v>
      </c>
      <c r="AP348">
        <f t="shared" si="3879"/>
        <v>37</v>
      </c>
      <c r="AQ348">
        <f t="shared" si="3879"/>
        <v>39</v>
      </c>
      <c r="AR348" t="e">
        <f t="shared" si="3879"/>
        <v>#VALUE!</v>
      </c>
      <c r="AS348">
        <f t="shared" si="3879"/>
        <v>40</v>
      </c>
      <c r="AT348">
        <f t="shared" si="3879"/>
        <v>42</v>
      </c>
      <c r="AU348" t="e">
        <f t="shared" si="3879"/>
        <v>#VALUE!</v>
      </c>
      <c r="AV348">
        <f t="shared" si="3880"/>
        <v>43</v>
      </c>
      <c r="AW348">
        <f t="shared" si="3880"/>
        <v>45</v>
      </c>
      <c r="AX348" t="e">
        <f t="shared" si="3880"/>
        <v>#VALUE!</v>
      </c>
      <c r="AY348">
        <f t="shared" si="3880"/>
        <v>46</v>
      </c>
      <c r="AZ348">
        <f t="shared" si="3880"/>
        <v>48</v>
      </c>
      <c r="BA348" s="50" t="e">
        <f t="shared" si="3880"/>
        <v>#VALUE!</v>
      </c>
      <c r="BB348">
        <f t="shared" si="3880"/>
        <v>49</v>
      </c>
      <c r="BC348">
        <f t="shared" si="3880"/>
        <v>51</v>
      </c>
      <c r="BD348" t="e">
        <f t="shared" si="3880"/>
        <v>#VALUE!</v>
      </c>
      <c r="BE348">
        <f t="shared" si="3880"/>
        <v>52</v>
      </c>
      <c r="BF348">
        <f t="shared" si="3881"/>
        <v>54</v>
      </c>
      <c r="BG348" t="e">
        <f t="shared" si="3881"/>
        <v>#VALUE!</v>
      </c>
      <c r="BH348">
        <f t="shared" si="3881"/>
        <v>55</v>
      </c>
      <c r="BI348">
        <f t="shared" si="3881"/>
        <v>57</v>
      </c>
      <c r="BJ348" t="e">
        <f t="shared" si="3881"/>
        <v>#VALUE!</v>
      </c>
      <c r="BK348">
        <f t="shared" si="3881"/>
        <v>58</v>
      </c>
      <c r="BL348">
        <f t="shared" si="3881"/>
        <v>60</v>
      </c>
      <c r="BM348" t="e">
        <f t="shared" si="3881"/>
        <v>#VALUE!</v>
      </c>
      <c r="BN348">
        <f t="shared" si="3881"/>
        <v>61</v>
      </c>
      <c r="BO348">
        <f t="shared" si="3881"/>
        <v>63</v>
      </c>
      <c r="BP348" t="e">
        <f t="shared" si="3882"/>
        <v>#VALUE!</v>
      </c>
      <c r="BQ348" s="50" t="e">
        <f>CONCATENATE(C348&amp;" "&amp;BR348&amp;"n ",E348,F348,G348,H348,I348,J348,K348,L348,M348,N348,O348,P348,Q348,R348)</f>
        <v>#VALUE!</v>
      </c>
      <c r="BR348">
        <f t="shared" si="3875"/>
        <v>3</v>
      </c>
    </row>
    <row r="349" spans="1:71">
      <c r="A349" t="s">
        <v>214</v>
      </c>
      <c r="B349" t="s">
        <v>213</v>
      </c>
      <c r="C349" s="13" t="s">
        <v>579</v>
      </c>
      <c r="D349" s="57">
        <v>3</v>
      </c>
      <c r="E349" s="62">
        <v>2</v>
      </c>
      <c r="F349" s="62">
        <v>3</v>
      </c>
      <c r="G349" s="62">
        <v>4</v>
      </c>
      <c r="H349" s="50" t="s">
        <v>175</v>
      </c>
      <c r="I349">
        <f t="shared" si="3876"/>
        <v>6</v>
      </c>
      <c r="J349">
        <f t="shared" si="3876"/>
        <v>7</v>
      </c>
      <c r="K349" t="e">
        <f t="shared" si="3876"/>
        <v>#VALUE!</v>
      </c>
      <c r="L349">
        <f t="shared" si="3876"/>
        <v>9</v>
      </c>
      <c r="M349">
        <f>J349+3</f>
        <v>10</v>
      </c>
      <c r="N349" t="e">
        <f>K349+3</f>
        <v>#VALUE!</v>
      </c>
      <c r="O349">
        <f>L349+3</f>
        <v>12</v>
      </c>
      <c r="P349">
        <f t="shared" si="3876"/>
        <v>13</v>
      </c>
      <c r="Q349" t="e">
        <f t="shared" si="3876"/>
        <v>#VALUE!</v>
      </c>
      <c r="R349">
        <f t="shared" si="3877"/>
        <v>15</v>
      </c>
      <c r="S349">
        <f t="shared" si="3877"/>
        <v>16</v>
      </c>
      <c r="T349" t="e">
        <f t="shared" si="3877"/>
        <v>#VALUE!</v>
      </c>
      <c r="U349" s="50">
        <f t="shared" si="3877"/>
        <v>18</v>
      </c>
      <c r="V349">
        <f t="shared" si="3877"/>
        <v>19</v>
      </c>
      <c r="W349" t="e">
        <f t="shared" si="3877"/>
        <v>#VALUE!</v>
      </c>
      <c r="X349">
        <f t="shared" si="3877"/>
        <v>21</v>
      </c>
      <c r="Y349">
        <f t="shared" si="3877"/>
        <v>22</v>
      </c>
      <c r="Z349" t="e">
        <f t="shared" si="3877"/>
        <v>#VALUE!</v>
      </c>
      <c r="AA349">
        <f t="shared" si="3877"/>
        <v>24</v>
      </c>
      <c r="AB349">
        <f t="shared" si="3878"/>
        <v>25</v>
      </c>
      <c r="AC349" t="e">
        <f t="shared" si="3878"/>
        <v>#VALUE!</v>
      </c>
      <c r="AD349">
        <f t="shared" si="3878"/>
        <v>27</v>
      </c>
      <c r="AE349">
        <f t="shared" si="3878"/>
        <v>28</v>
      </c>
      <c r="AF349" t="e">
        <f t="shared" si="3878"/>
        <v>#VALUE!</v>
      </c>
      <c r="AG349">
        <f t="shared" si="3878"/>
        <v>30</v>
      </c>
      <c r="AH349">
        <f t="shared" si="3878"/>
        <v>31</v>
      </c>
      <c r="AI349" t="e">
        <f t="shared" si="3878"/>
        <v>#VALUE!</v>
      </c>
      <c r="AJ349">
        <f t="shared" si="3878"/>
        <v>33</v>
      </c>
      <c r="AK349" s="50">
        <f t="shared" si="3878"/>
        <v>34</v>
      </c>
      <c r="AL349" t="e">
        <f t="shared" si="3879"/>
        <v>#VALUE!</v>
      </c>
      <c r="AM349">
        <f t="shared" si="3879"/>
        <v>36</v>
      </c>
      <c r="AN349">
        <f t="shared" si="3879"/>
        <v>37</v>
      </c>
      <c r="AO349" t="e">
        <f t="shared" si="3879"/>
        <v>#VALUE!</v>
      </c>
      <c r="AP349">
        <f t="shared" si="3879"/>
        <v>39</v>
      </c>
      <c r="AQ349">
        <f t="shared" si="3879"/>
        <v>40</v>
      </c>
      <c r="AR349" t="e">
        <f t="shared" si="3879"/>
        <v>#VALUE!</v>
      </c>
      <c r="AS349">
        <f t="shared" si="3879"/>
        <v>42</v>
      </c>
      <c r="AT349">
        <f t="shared" si="3879"/>
        <v>43</v>
      </c>
      <c r="AU349" t="e">
        <f t="shared" si="3879"/>
        <v>#VALUE!</v>
      </c>
      <c r="AV349">
        <f t="shared" si="3880"/>
        <v>45</v>
      </c>
      <c r="AW349">
        <f t="shared" si="3880"/>
        <v>46</v>
      </c>
      <c r="AX349" t="e">
        <f t="shared" si="3880"/>
        <v>#VALUE!</v>
      </c>
      <c r="AY349">
        <f t="shared" si="3880"/>
        <v>48</v>
      </c>
      <c r="AZ349">
        <f t="shared" si="3880"/>
        <v>49</v>
      </c>
      <c r="BA349" s="50" t="e">
        <f t="shared" si="3880"/>
        <v>#VALUE!</v>
      </c>
      <c r="BB349">
        <f t="shared" si="3880"/>
        <v>51</v>
      </c>
      <c r="BC349">
        <f t="shared" si="3880"/>
        <v>52</v>
      </c>
      <c r="BD349" t="e">
        <f t="shared" si="3880"/>
        <v>#VALUE!</v>
      </c>
      <c r="BE349">
        <f t="shared" si="3880"/>
        <v>54</v>
      </c>
      <c r="BF349">
        <f t="shared" si="3881"/>
        <v>55</v>
      </c>
      <c r="BG349" t="e">
        <f t="shared" si="3881"/>
        <v>#VALUE!</v>
      </c>
      <c r="BH349">
        <f t="shared" si="3881"/>
        <v>57</v>
      </c>
      <c r="BI349">
        <f t="shared" si="3881"/>
        <v>58</v>
      </c>
      <c r="BJ349" t="e">
        <f t="shared" si="3881"/>
        <v>#VALUE!</v>
      </c>
      <c r="BK349">
        <f t="shared" si="3881"/>
        <v>60</v>
      </c>
      <c r="BL349">
        <f t="shared" si="3881"/>
        <v>61</v>
      </c>
      <c r="BM349" t="e">
        <f t="shared" si="3881"/>
        <v>#VALUE!</v>
      </c>
      <c r="BN349">
        <f t="shared" si="3881"/>
        <v>63</v>
      </c>
      <c r="BO349">
        <f t="shared" si="3881"/>
        <v>64</v>
      </c>
      <c r="BP349" t="e">
        <f t="shared" si="3882"/>
        <v>#VALUE!</v>
      </c>
      <c r="BQ349" s="50" t="e">
        <f>CONCATENATE(C349&amp;" "&amp;BR349&amp;"n ",E349,F349,G349,H349,I349,J349,K349,L349,M349,N349,O349,P349,Q349,R349)</f>
        <v>#VALUE!</v>
      </c>
      <c r="BR349">
        <f t="shared" si="3875"/>
        <v>3</v>
      </c>
    </row>
    <row r="350" spans="1:71" s="67" customFormat="1">
      <c r="A350" s="67" t="s">
        <v>218</v>
      </c>
      <c r="B350" s="67" t="s">
        <v>213</v>
      </c>
      <c r="C350" s="68" t="s">
        <v>580</v>
      </c>
      <c r="D350" s="69"/>
      <c r="E350" s="67">
        <v>0</v>
      </c>
      <c r="F350" s="67">
        <v>1</v>
      </c>
      <c r="G350" s="67">
        <v>2</v>
      </c>
      <c r="H350" s="67">
        <v>3</v>
      </c>
      <c r="I350" s="67">
        <f t="shared" ref="I350:AN350" si="3883">H350+1</f>
        <v>4</v>
      </c>
      <c r="J350" s="67">
        <f t="shared" si="3883"/>
        <v>5</v>
      </c>
      <c r="K350" s="67">
        <f t="shared" si="3883"/>
        <v>6</v>
      </c>
      <c r="L350" s="67">
        <f t="shared" si="3883"/>
        <v>7</v>
      </c>
      <c r="M350" s="67">
        <f>L350+1</f>
        <v>8</v>
      </c>
      <c r="N350" s="67">
        <f t="shared" si="3883"/>
        <v>9</v>
      </c>
      <c r="O350" s="67">
        <f t="shared" si="3883"/>
        <v>10</v>
      </c>
      <c r="P350" s="67">
        <f t="shared" si="3883"/>
        <v>11</v>
      </c>
      <c r="Q350" s="67">
        <f t="shared" si="3883"/>
        <v>12</v>
      </c>
      <c r="R350" s="67">
        <f t="shared" si="3883"/>
        <v>13</v>
      </c>
      <c r="S350" s="67">
        <f t="shared" si="3883"/>
        <v>14</v>
      </c>
      <c r="T350" s="67">
        <f t="shared" si="3883"/>
        <v>15</v>
      </c>
      <c r="U350" s="70">
        <f t="shared" si="3883"/>
        <v>16</v>
      </c>
      <c r="V350" s="67">
        <f t="shared" si="3883"/>
        <v>17</v>
      </c>
      <c r="W350" s="67">
        <f t="shared" si="3883"/>
        <v>18</v>
      </c>
      <c r="X350" s="67">
        <f t="shared" si="3883"/>
        <v>19</v>
      </c>
      <c r="Y350" s="67">
        <f t="shared" si="3883"/>
        <v>20</v>
      </c>
      <c r="Z350" s="67">
        <f t="shared" si="3883"/>
        <v>21</v>
      </c>
      <c r="AA350" s="67">
        <f t="shared" si="3883"/>
        <v>22</v>
      </c>
      <c r="AB350" s="67">
        <f t="shared" si="3883"/>
        <v>23</v>
      </c>
      <c r="AC350" s="67">
        <f t="shared" si="3883"/>
        <v>24</v>
      </c>
      <c r="AD350" s="67">
        <f t="shared" si="3883"/>
        <v>25</v>
      </c>
      <c r="AE350" s="67">
        <f t="shared" si="3883"/>
        <v>26</v>
      </c>
      <c r="AF350" s="67">
        <f t="shared" si="3883"/>
        <v>27</v>
      </c>
      <c r="AG350" s="67">
        <f t="shared" si="3883"/>
        <v>28</v>
      </c>
      <c r="AH350" s="67">
        <f t="shared" si="3883"/>
        <v>29</v>
      </c>
      <c r="AI350" s="67">
        <f t="shared" si="3883"/>
        <v>30</v>
      </c>
      <c r="AJ350" s="67">
        <f t="shared" si="3883"/>
        <v>31</v>
      </c>
      <c r="AK350" s="70">
        <f t="shared" si="3883"/>
        <v>32</v>
      </c>
      <c r="AL350" s="67">
        <f t="shared" si="3883"/>
        <v>33</v>
      </c>
      <c r="AM350" s="67">
        <f t="shared" si="3883"/>
        <v>34</v>
      </c>
      <c r="AN350" s="67">
        <f t="shared" si="3883"/>
        <v>35</v>
      </c>
      <c r="AO350" s="67">
        <f t="shared" ref="AO350:BP350" si="3884">AN350+1</f>
        <v>36</v>
      </c>
      <c r="AP350" s="67">
        <f t="shared" si="3884"/>
        <v>37</v>
      </c>
      <c r="AQ350" s="67">
        <f t="shared" si="3884"/>
        <v>38</v>
      </c>
      <c r="AR350" s="67">
        <f t="shared" si="3884"/>
        <v>39</v>
      </c>
      <c r="AS350" s="67">
        <f t="shared" si="3884"/>
        <v>40</v>
      </c>
      <c r="AT350" s="67">
        <f t="shared" si="3884"/>
        <v>41</v>
      </c>
      <c r="AU350" s="67">
        <f t="shared" si="3884"/>
        <v>42</v>
      </c>
      <c r="AV350" s="67">
        <f t="shared" si="3884"/>
        <v>43</v>
      </c>
      <c r="AW350" s="67">
        <f t="shared" si="3884"/>
        <v>44</v>
      </c>
      <c r="AX350" s="67">
        <f t="shared" si="3884"/>
        <v>45</v>
      </c>
      <c r="AY350" s="67">
        <f t="shared" si="3884"/>
        <v>46</v>
      </c>
      <c r="AZ350" s="67">
        <f t="shared" si="3884"/>
        <v>47</v>
      </c>
      <c r="BA350" s="70">
        <f t="shared" si="3884"/>
        <v>48</v>
      </c>
      <c r="BB350" s="67">
        <f t="shared" si="3884"/>
        <v>49</v>
      </c>
      <c r="BC350" s="67">
        <f t="shared" si="3884"/>
        <v>50</v>
      </c>
      <c r="BD350" s="67">
        <f t="shared" si="3884"/>
        <v>51</v>
      </c>
      <c r="BE350" s="67">
        <f t="shared" si="3884"/>
        <v>52</v>
      </c>
      <c r="BF350" s="67">
        <f t="shared" si="3884"/>
        <v>53</v>
      </c>
      <c r="BG350" s="67">
        <f t="shared" si="3884"/>
        <v>54</v>
      </c>
      <c r="BH350" s="67">
        <f t="shared" si="3884"/>
        <v>55</v>
      </c>
      <c r="BI350" s="67">
        <f t="shared" si="3884"/>
        <v>56</v>
      </c>
      <c r="BJ350" s="67">
        <f t="shared" si="3884"/>
        <v>57</v>
      </c>
      <c r="BK350" s="67">
        <f t="shared" si="3884"/>
        <v>58</v>
      </c>
      <c r="BL350" s="67">
        <f t="shared" si="3884"/>
        <v>59</v>
      </c>
      <c r="BM350" s="67">
        <f t="shared" si="3884"/>
        <v>60</v>
      </c>
      <c r="BN350" s="67">
        <f t="shared" si="3884"/>
        <v>61</v>
      </c>
      <c r="BO350" s="67">
        <f t="shared" si="3884"/>
        <v>62</v>
      </c>
      <c r="BP350" s="67">
        <f t="shared" si="3884"/>
        <v>63</v>
      </c>
      <c r="BQ350" s="70" t="e">
        <f>CONCATENATE(C350&amp;" "&amp;BR350&amp;"n ",E350,F350,G350,H350,I350,J350,K350,L350,M350,N350,O350,P350,Q350,R350)</f>
        <v>#N/A</v>
      </c>
      <c r="BR350" s="67" t="e">
        <f t="shared" si="3875"/>
        <v>#N/A</v>
      </c>
    </row>
    <row r="351" spans="1:71">
      <c r="A351" t="s">
        <v>221</v>
      </c>
      <c r="B351" t="s">
        <v>213</v>
      </c>
      <c r="C351" s="13" t="s">
        <v>581</v>
      </c>
      <c r="D351" s="57">
        <v>5</v>
      </c>
      <c r="E351" s="62">
        <v>0</v>
      </c>
      <c r="F351" s="62">
        <v>1</v>
      </c>
      <c r="G351" s="62">
        <v>2</v>
      </c>
      <c r="H351" s="62">
        <v>3</v>
      </c>
      <c r="I351" s="62">
        <v>4</v>
      </c>
      <c r="J351" s="50" t="s">
        <v>175</v>
      </c>
      <c r="K351">
        <f t="shared" ref="J351:AO351" si="3885">F351+5</f>
        <v>6</v>
      </c>
      <c r="L351">
        <f t="shared" si="3885"/>
        <v>7</v>
      </c>
      <c r="M351">
        <f>H351+5</f>
        <v>8</v>
      </c>
      <c r="N351">
        <f>I351+5</f>
        <v>9</v>
      </c>
      <c r="O351" t="e">
        <f>J351+5</f>
        <v>#VALUE!</v>
      </c>
      <c r="P351">
        <f>K351+5</f>
        <v>11</v>
      </c>
      <c r="Q351">
        <f>L351+5</f>
        <v>12</v>
      </c>
      <c r="R351">
        <f t="shared" si="3885"/>
        <v>13</v>
      </c>
      <c r="S351">
        <f t="shared" si="3885"/>
        <v>14</v>
      </c>
      <c r="T351" t="e">
        <f t="shared" si="3885"/>
        <v>#VALUE!</v>
      </c>
      <c r="U351" s="50">
        <f t="shared" si="3885"/>
        <v>16</v>
      </c>
      <c r="V351">
        <f t="shared" si="3885"/>
        <v>17</v>
      </c>
      <c r="W351">
        <f t="shared" si="3885"/>
        <v>18</v>
      </c>
      <c r="X351">
        <f t="shared" si="3885"/>
        <v>19</v>
      </c>
      <c r="Y351" t="e">
        <f t="shared" si="3885"/>
        <v>#VALUE!</v>
      </c>
      <c r="Z351">
        <f t="shared" si="3885"/>
        <v>21</v>
      </c>
      <c r="AA351">
        <f t="shared" si="3885"/>
        <v>22</v>
      </c>
      <c r="AB351">
        <f t="shared" si="3885"/>
        <v>23</v>
      </c>
      <c r="AC351">
        <f t="shared" si="3885"/>
        <v>24</v>
      </c>
      <c r="AD351" t="e">
        <f t="shared" si="3885"/>
        <v>#VALUE!</v>
      </c>
      <c r="AE351">
        <f t="shared" si="3885"/>
        <v>26</v>
      </c>
      <c r="AF351">
        <f t="shared" si="3885"/>
        <v>27</v>
      </c>
      <c r="AG351">
        <f t="shared" si="3885"/>
        <v>28</v>
      </c>
      <c r="AH351">
        <f t="shared" si="3885"/>
        <v>29</v>
      </c>
      <c r="AI351" t="e">
        <f t="shared" si="3885"/>
        <v>#VALUE!</v>
      </c>
      <c r="AJ351">
        <f t="shared" si="3885"/>
        <v>31</v>
      </c>
      <c r="AK351" s="50">
        <f t="shared" si="3885"/>
        <v>32</v>
      </c>
      <c r="AL351">
        <f t="shared" si="3885"/>
        <v>33</v>
      </c>
      <c r="AM351">
        <f t="shared" si="3885"/>
        <v>34</v>
      </c>
      <c r="AN351" t="e">
        <f t="shared" si="3885"/>
        <v>#VALUE!</v>
      </c>
      <c r="AO351">
        <f t="shared" si="3885"/>
        <v>36</v>
      </c>
      <c r="AP351">
        <f t="shared" ref="AP351:BP351" si="3886">AK351+5</f>
        <v>37</v>
      </c>
      <c r="AQ351">
        <f t="shared" si="3886"/>
        <v>38</v>
      </c>
      <c r="AR351">
        <f t="shared" si="3886"/>
        <v>39</v>
      </c>
      <c r="AS351" t="e">
        <f t="shared" si="3886"/>
        <v>#VALUE!</v>
      </c>
      <c r="AT351">
        <f t="shared" si="3886"/>
        <v>41</v>
      </c>
      <c r="AU351">
        <f t="shared" si="3886"/>
        <v>42</v>
      </c>
      <c r="AV351">
        <f t="shared" si="3886"/>
        <v>43</v>
      </c>
      <c r="AW351">
        <f t="shared" si="3886"/>
        <v>44</v>
      </c>
      <c r="AX351" t="e">
        <f t="shared" si="3886"/>
        <v>#VALUE!</v>
      </c>
      <c r="AY351">
        <f t="shared" si="3886"/>
        <v>46</v>
      </c>
      <c r="AZ351">
        <f t="shared" si="3886"/>
        <v>47</v>
      </c>
      <c r="BA351" s="50">
        <f t="shared" si="3886"/>
        <v>48</v>
      </c>
      <c r="BB351">
        <f t="shared" si="3886"/>
        <v>49</v>
      </c>
      <c r="BC351" t="e">
        <f t="shared" si="3886"/>
        <v>#VALUE!</v>
      </c>
      <c r="BD351">
        <f t="shared" si="3886"/>
        <v>51</v>
      </c>
      <c r="BE351">
        <f t="shared" si="3886"/>
        <v>52</v>
      </c>
      <c r="BF351">
        <f t="shared" si="3886"/>
        <v>53</v>
      </c>
      <c r="BG351">
        <f t="shared" si="3886"/>
        <v>54</v>
      </c>
      <c r="BH351" t="e">
        <f t="shared" si="3886"/>
        <v>#VALUE!</v>
      </c>
      <c r="BI351">
        <f t="shared" si="3886"/>
        <v>56</v>
      </c>
      <c r="BJ351">
        <f t="shared" si="3886"/>
        <v>57</v>
      </c>
      <c r="BK351">
        <f t="shared" si="3886"/>
        <v>58</v>
      </c>
      <c r="BL351">
        <f t="shared" si="3886"/>
        <v>59</v>
      </c>
      <c r="BM351" t="e">
        <f t="shared" si="3886"/>
        <v>#VALUE!</v>
      </c>
      <c r="BN351">
        <f t="shared" si="3886"/>
        <v>61</v>
      </c>
      <c r="BO351">
        <f t="shared" si="3886"/>
        <v>62</v>
      </c>
      <c r="BP351">
        <f t="shared" si="3886"/>
        <v>63</v>
      </c>
      <c r="BQ351" s="50" t="e">
        <f>CONCATENATE(C351&amp;" "&amp;BR351&amp;"n ",E351,F351,G351,H351,I351,J351,K351,L351,M351,N351,O351,P351,Q351,R351)</f>
        <v>#VALUE!</v>
      </c>
      <c r="BR351">
        <f t="shared" si="3875"/>
        <v>5</v>
      </c>
    </row>
    <row r="352" spans="1:71">
      <c r="A352" t="s">
        <v>222</v>
      </c>
      <c r="B352" t="s">
        <v>213</v>
      </c>
      <c r="C352" s="13" t="s">
        <v>582</v>
      </c>
      <c r="D352" s="57">
        <v>6</v>
      </c>
      <c r="E352" s="62">
        <v>0</v>
      </c>
      <c r="F352" s="62">
        <v>1</v>
      </c>
      <c r="G352" s="62">
        <v>2</v>
      </c>
      <c r="H352" s="62">
        <v>3</v>
      </c>
      <c r="I352" s="62">
        <v>4</v>
      </c>
      <c r="J352" s="62">
        <v>5</v>
      </c>
      <c r="K352" s="50" t="s">
        <v>175</v>
      </c>
      <c r="L352">
        <f t="shared" ref="K352:AP352" si="3887">F352+6</f>
        <v>7</v>
      </c>
      <c r="M352">
        <f>G352+6</f>
        <v>8</v>
      </c>
      <c r="N352">
        <f>H352+6</f>
        <v>9</v>
      </c>
      <c r="O352">
        <f>I352+6</f>
        <v>10</v>
      </c>
      <c r="P352">
        <f>J352+6</f>
        <v>11</v>
      </c>
      <c r="Q352" t="e">
        <f>K352+6</f>
        <v>#VALUE!</v>
      </c>
      <c r="R352">
        <f>L352+6</f>
        <v>13</v>
      </c>
      <c r="S352">
        <f t="shared" si="3887"/>
        <v>14</v>
      </c>
      <c r="T352">
        <f t="shared" si="3887"/>
        <v>15</v>
      </c>
      <c r="U352" s="50">
        <f t="shared" si="3887"/>
        <v>16</v>
      </c>
      <c r="V352">
        <f t="shared" si="3887"/>
        <v>17</v>
      </c>
      <c r="W352" t="e">
        <f t="shared" si="3887"/>
        <v>#VALUE!</v>
      </c>
      <c r="X352">
        <f t="shared" si="3887"/>
        <v>19</v>
      </c>
      <c r="Y352">
        <f t="shared" si="3887"/>
        <v>20</v>
      </c>
      <c r="Z352">
        <f t="shared" si="3887"/>
        <v>21</v>
      </c>
      <c r="AA352">
        <f t="shared" si="3887"/>
        <v>22</v>
      </c>
      <c r="AB352">
        <f t="shared" si="3887"/>
        <v>23</v>
      </c>
      <c r="AC352" t="e">
        <f t="shared" si="3887"/>
        <v>#VALUE!</v>
      </c>
      <c r="AD352">
        <f t="shared" si="3887"/>
        <v>25</v>
      </c>
      <c r="AE352">
        <f t="shared" si="3887"/>
        <v>26</v>
      </c>
      <c r="AF352">
        <f t="shared" si="3887"/>
        <v>27</v>
      </c>
      <c r="AG352">
        <f t="shared" si="3887"/>
        <v>28</v>
      </c>
      <c r="AH352">
        <f t="shared" si="3887"/>
        <v>29</v>
      </c>
      <c r="AI352" t="e">
        <f t="shared" si="3887"/>
        <v>#VALUE!</v>
      </c>
      <c r="AJ352">
        <f t="shared" si="3887"/>
        <v>31</v>
      </c>
      <c r="AK352" s="50">
        <f t="shared" si="3887"/>
        <v>32</v>
      </c>
      <c r="AL352">
        <f t="shared" si="3887"/>
        <v>33</v>
      </c>
      <c r="AM352">
        <f t="shared" si="3887"/>
        <v>34</v>
      </c>
      <c r="AN352">
        <f t="shared" si="3887"/>
        <v>35</v>
      </c>
      <c r="AO352" t="e">
        <f t="shared" si="3887"/>
        <v>#VALUE!</v>
      </c>
      <c r="AP352">
        <f t="shared" si="3887"/>
        <v>37</v>
      </c>
      <c r="AQ352">
        <f t="shared" ref="AQ352:BP352" si="3888">AK352+6</f>
        <v>38</v>
      </c>
      <c r="AR352">
        <f t="shared" si="3888"/>
        <v>39</v>
      </c>
      <c r="AS352">
        <f t="shared" si="3888"/>
        <v>40</v>
      </c>
      <c r="AT352">
        <f t="shared" si="3888"/>
        <v>41</v>
      </c>
      <c r="AU352" t="e">
        <f t="shared" si="3888"/>
        <v>#VALUE!</v>
      </c>
      <c r="AV352">
        <f t="shared" si="3888"/>
        <v>43</v>
      </c>
      <c r="AW352">
        <f t="shared" si="3888"/>
        <v>44</v>
      </c>
      <c r="AX352">
        <f t="shared" si="3888"/>
        <v>45</v>
      </c>
      <c r="AY352">
        <f t="shared" si="3888"/>
        <v>46</v>
      </c>
      <c r="AZ352">
        <f t="shared" si="3888"/>
        <v>47</v>
      </c>
      <c r="BA352" s="50" t="e">
        <f t="shared" si="3888"/>
        <v>#VALUE!</v>
      </c>
      <c r="BB352">
        <f t="shared" si="3888"/>
        <v>49</v>
      </c>
      <c r="BC352">
        <f t="shared" si="3888"/>
        <v>50</v>
      </c>
      <c r="BD352">
        <f t="shared" si="3888"/>
        <v>51</v>
      </c>
      <c r="BE352">
        <f t="shared" si="3888"/>
        <v>52</v>
      </c>
      <c r="BF352">
        <f t="shared" si="3888"/>
        <v>53</v>
      </c>
      <c r="BG352" t="e">
        <f t="shared" si="3888"/>
        <v>#VALUE!</v>
      </c>
      <c r="BH352">
        <f t="shared" si="3888"/>
        <v>55</v>
      </c>
      <c r="BI352">
        <f t="shared" si="3888"/>
        <v>56</v>
      </c>
      <c r="BJ352">
        <f t="shared" si="3888"/>
        <v>57</v>
      </c>
      <c r="BK352">
        <f t="shared" si="3888"/>
        <v>58</v>
      </c>
      <c r="BL352">
        <f t="shared" si="3888"/>
        <v>59</v>
      </c>
      <c r="BM352" t="e">
        <f t="shared" si="3888"/>
        <v>#VALUE!</v>
      </c>
      <c r="BN352">
        <f t="shared" si="3888"/>
        <v>61</v>
      </c>
      <c r="BO352">
        <f t="shared" si="3888"/>
        <v>62</v>
      </c>
      <c r="BP352">
        <f t="shared" si="3888"/>
        <v>63</v>
      </c>
      <c r="BQ352" s="50" t="e">
        <f>CONCATENATE(C352&amp;" "&amp;BR352&amp;"n ",E352,F352,G352,H352,I352,J352,K352,L352,M352,N352,O352,P352,Q352,R352)</f>
        <v>#VALUE!</v>
      </c>
      <c r="BR352">
        <f t="shared" si="3875"/>
        <v>6</v>
      </c>
    </row>
    <row r="353" spans="1:70">
      <c r="A353" t="s">
        <v>223</v>
      </c>
      <c r="B353" t="s">
        <v>213</v>
      </c>
      <c r="C353" s="13" t="s">
        <v>583</v>
      </c>
      <c r="D353" s="57">
        <v>7</v>
      </c>
      <c r="E353" s="62">
        <v>0</v>
      </c>
      <c r="F353" s="62">
        <v>1</v>
      </c>
      <c r="G353" s="62">
        <v>2</v>
      </c>
      <c r="H353" s="62">
        <v>3</v>
      </c>
      <c r="I353" s="62">
        <v>4</v>
      </c>
      <c r="J353" s="62">
        <v>5</v>
      </c>
      <c r="K353" s="62">
        <v>6</v>
      </c>
      <c r="L353" s="50" t="s">
        <v>175</v>
      </c>
      <c r="M353">
        <f>F353+7</f>
        <v>8</v>
      </c>
      <c r="N353">
        <f>G353+7</f>
        <v>9</v>
      </c>
      <c r="O353">
        <f>H353+7</f>
        <v>10</v>
      </c>
      <c r="P353">
        <f>I353+7</f>
        <v>11</v>
      </c>
      <c r="Q353">
        <f>J353+7</f>
        <v>12</v>
      </c>
      <c r="R353">
        <f>K353+7</f>
        <v>13</v>
      </c>
      <c r="S353" t="e">
        <f>L353+7</f>
        <v>#VALUE!</v>
      </c>
      <c r="T353">
        <f t="shared" ref="L353:AQ353" si="3889">M353+7</f>
        <v>15</v>
      </c>
      <c r="U353" s="50">
        <f t="shared" si="3889"/>
        <v>16</v>
      </c>
      <c r="V353">
        <f t="shared" si="3889"/>
        <v>17</v>
      </c>
      <c r="W353">
        <f t="shared" si="3889"/>
        <v>18</v>
      </c>
      <c r="X353">
        <f t="shared" si="3889"/>
        <v>19</v>
      </c>
      <c r="Y353">
        <f t="shared" si="3889"/>
        <v>20</v>
      </c>
      <c r="Z353" t="e">
        <f t="shared" si="3889"/>
        <v>#VALUE!</v>
      </c>
      <c r="AA353">
        <f t="shared" si="3889"/>
        <v>22</v>
      </c>
      <c r="AB353">
        <f t="shared" si="3889"/>
        <v>23</v>
      </c>
      <c r="AC353">
        <f t="shared" si="3889"/>
        <v>24</v>
      </c>
      <c r="AD353">
        <f t="shared" si="3889"/>
        <v>25</v>
      </c>
      <c r="AE353">
        <f t="shared" si="3889"/>
        <v>26</v>
      </c>
      <c r="AF353">
        <f t="shared" si="3889"/>
        <v>27</v>
      </c>
      <c r="AG353" t="e">
        <f t="shared" si="3889"/>
        <v>#VALUE!</v>
      </c>
      <c r="AH353">
        <f t="shared" si="3889"/>
        <v>29</v>
      </c>
      <c r="AI353">
        <f t="shared" si="3889"/>
        <v>30</v>
      </c>
      <c r="AJ353">
        <f t="shared" si="3889"/>
        <v>31</v>
      </c>
      <c r="AK353" s="50">
        <f t="shared" si="3889"/>
        <v>32</v>
      </c>
      <c r="AL353">
        <f t="shared" si="3889"/>
        <v>33</v>
      </c>
      <c r="AM353">
        <f t="shared" si="3889"/>
        <v>34</v>
      </c>
      <c r="AN353" t="e">
        <f t="shared" si="3889"/>
        <v>#VALUE!</v>
      </c>
      <c r="AO353">
        <f t="shared" si="3889"/>
        <v>36</v>
      </c>
      <c r="AP353">
        <f t="shared" si="3889"/>
        <v>37</v>
      </c>
      <c r="AQ353">
        <f t="shared" si="3889"/>
        <v>38</v>
      </c>
      <c r="AR353">
        <f t="shared" ref="AR353:BP353" si="3890">AK353+7</f>
        <v>39</v>
      </c>
      <c r="AS353">
        <f t="shared" si="3890"/>
        <v>40</v>
      </c>
      <c r="AT353">
        <f t="shared" si="3890"/>
        <v>41</v>
      </c>
      <c r="AU353" t="e">
        <f t="shared" si="3890"/>
        <v>#VALUE!</v>
      </c>
      <c r="AV353">
        <f t="shared" si="3890"/>
        <v>43</v>
      </c>
      <c r="AW353">
        <f t="shared" si="3890"/>
        <v>44</v>
      </c>
      <c r="AX353">
        <f t="shared" si="3890"/>
        <v>45</v>
      </c>
      <c r="AY353">
        <f t="shared" si="3890"/>
        <v>46</v>
      </c>
      <c r="AZ353">
        <f t="shared" si="3890"/>
        <v>47</v>
      </c>
      <c r="BA353" s="50">
        <f t="shared" si="3890"/>
        <v>48</v>
      </c>
      <c r="BB353" t="e">
        <f t="shared" si="3890"/>
        <v>#VALUE!</v>
      </c>
      <c r="BC353">
        <f t="shared" si="3890"/>
        <v>50</v>
      </c>
      <c r="BD353">
        <f t="shared" si="3890"/>
        <v>51</v>
      </c>
      <c r="BE353">
        <f t="shared" si="3890"/>
        <v>52</v>
      </c>
      <c r="BF353">
        <f t="shared" si="3890"/>
        <v>53</v>
      </c>
      <c r="BG353">
        <f t="shared" si="3890"/>
        <v>54</v>
      </c>
      <c r="BH353">
        <f t="shared" si="3890"/>
        <v>55</v>
      </c>
      <c r="BI353" t="e">
        <f t="shared" si="3890"/>
        <v>#VALUE!</v>
      </c>
      <c r="BJ353">
        <f t="shared" si="3890"/>
        <v>57</v>
      </c>
      <c r="BK353">
        <f t="shared" si="3890"/>
        <v>58</v>
      </c>
      <c r="BL353">
        <f t="shared" si="3890"/>
        <v>59</v>
      </c>
      <c r="BM353">
        <f t="shared" si="3890"/>
        <v>60</v>
      </c>
      <c r="BN353">
        <f t="shared" si="3890"/>
        <v>61</v>
      </c>
      <c r="BO353">
        <f t="shared" si="3890"/>
        <v>62</v>
      </c>
      <c r="BP353" t="e">
        <f t="shared" si="3890"/>
        <v>#VALUE!</v>
      </c>
      <c r="BQ353" s="50" t="str">
        <f>CONCATENATE(C353&amp;" "&amp;BR353&amp;"n ",E353,F353,G353,H353,I353,J353,K353,L353,M353,N353,O353,P353,Q353,R353)</f>
        <v>Chord7 1-7 base only 7n 0123456x8910111213</v>
      </c>
      <c r="BR353">
        <f t="shared" si="3875"/>
        <v>7</v>
      </c>
    </row>
    <row r="354" spans="1:70">
      <c r="A354" t="s">
        <v>218</v>
      </c>
      <c r="B354" t="s">
        <v>213</v>
      </c>
      <c r="C354" t="s">
        <v>584</v>
      </c>
      <c r="D354" s="57">
        <v>4</v>
      </c>
      <c r="E354" s="62">
        <v>0</v>
      </c>
      <c r="F354" s="62">
        <v>2</v>
      </c>
      <c r="G354" s="62">
        <v>3</v>
      </c>
      <c r="H354" s="62">
        <v>5</v>
      </c>
      <c r="I354" s="50" t="s">
        <v>175</v>
      </c>
      <c r="J354">
        <f t="shared" ref="J354:J365" si="3891">F354+4</f>
        <v>6</v>
      </c>
      <c r="K354">
        <f t="shared" ref="K354:K365" si="3892">G354+4</f>
        <v>7</v>
      </c>
      <c r="L354">
        <f t="shared" ref="L354:L365" si="3893">H354+4</f>
        <v>9</v>
      </c>
      <c r="M354" t="e">
        <f t="shared" ref="M354:M365" si="3894">I354+4</f>
        <v>#VALUE!</v>
      </c>
      <c r="N354">
        <f t="shared" ref="N354:N365" si="3895">J354+4</f>
        <v>10</v>
      </c>
      <c r="O354">
        <f t="shared" ref="O354:O365" si="3896">K354+4</f>
        <v>11</v>
      </c>
      <c r="P354">
        <f t="shared" ref="P354:P365" si="3897">L354+4</f>
        <v>13</v>
      </c>
      <c r="Q354" t="e">
        <f t="shared" ref="Q354:Q365" si="3898">M354+4</f>
        <v>#VALUE!</v>
      </c>
      <c r="R354">
        <f t="shared" ref="R354:R365" si="3899">N354+4</f>
        <v>14</v>
      </c>
      <c r="S354">
        <f t="shared" ref="S354:S365" si="3900">O354+4</f>
        <v>15</v>
      </c>
      <c r="T354">
        <f t="shared" ref="T354:T365" si="3901">P354+4</f>
        <v>17</v>
      </c>
      <c r="U354" s="50" t="e">
        <f t="shared" ref="U354:U365" si="3902">Q354+4</f>
        <v>#VALUE!</v>
      </c>
      <c r="V354">
        <f t="shared" ref="V354:V365" si="3903">R354+4</f>
        <v>18</v>
      </c>
      <c r="W354">
        <f t="shared" ref="W354:W365" si="3904">S354+4</f>
        <v>19</v>
      </c>
      <c r="X354">
        <f t="shared" ref="X354:X365" si="3905">T354+4</f>
        <v>21</v>
      </c>
      <c r="Y354" t="e">
        <f t="shared" ref="Y354:Y365" si="3906">U354+4</f>
        <v>#VALUE!</v>
      </c>
      <c r="Z354">
        <f t="shared" ref="Z354:Z365" si="3907">V354+4</f>
        <v>22</v>
      </c>
      <c r="AA354">
        <f t="shared" ref="AA354:AA365" si="3908">W354+4</f>
        <v>23</v>
      </c>
      <c r="AB354">
        <f t="shared" ref="AB354:AB365" si="3909">X354+4</f>
        <v>25</v>
      </c>
      <c r="AC354" t="e">
        <f t="shared" ref="AC354:AC365" si="3910">Y354+4</f>
        <v>#VALUE!</v>
      </c>
      <c r="AD354">
        <f t="shared" ref="AD354:AD365" si="3911">Z354+4</f>
        <v>26</v>
      </c>
      <c r="AE354">
        <f t="shared" ref="AE354:AE365" si="3912">AA354+4</f>
        <v>27</v>
      </c>
      <c r="AF354">
        <f t="shared" ref="AF354:AF365" si="3913">AB354+4</f>
        <v>29</v>
      </c>
      <c r="AG354" t="e">
        <f t="shared" ref="AG354:AG365" si="3914">AC354+4</f>
        <v>#VALUE!</v>
      </c>
      <c r="AH354">
        <f t="shared" ref="AH354:AH365" si="3915">AD354+4</f>
        <v>30</v>
      </c>
      <c r="AI354">
        <f t="shared" ref="AI354:AI365" si="3916">AE354+4</f>
        <v>31</v>
      </c>
      <c r="AJ354">
        <f t="shared" ref="AJ354:AJ365" si="3917">AF354+4</f>
        <v>33</v>
      </c>
      <c r="AK354" s="50" t="e">
        <f t="shared" ref="AK354:AK365" si="3918">AG354+4</f>
        <v>#VALUE!</v>
      </c>
      <c r="AL354">
        <f t="shared" ref="AL354:AL365" si="3919">AH354+4</f>
        <v>34</v>
      </c>
      <c r="AM354">
        <f t="shared" ref="AM354:AM365" si="3920">AI354+4</f>
        <v>35</v>
      </c>
      <c r="AN354">
        <f t="shared" ref="AN354:AN365" si="3921">AJ354+4</f>
        <v>37</v>
      </c>
      <c r="AO354" t="e">
        <f t="shared" ref="AO354:AO365" si="3922">AK354+4</f>
        <v>#VALUE!</v>
      </c>
      <c r="AP354">
        <f t="shared" ref="AP354:AP365" si="3923">AL354+4</f>
        <v>38</v>
      </c>
      <c r="AQ354">
        <f t="shared" ref="AQ354:AQ365" si="3924">AM354+4</f>
        <v>39</v>
      </c>
      <c r="AR354">
        <f t="shared" ref="AR354:AR365" si="3925">AN354+4</f>
        <v>41</v>
      </c>
      <c r="AS354" t="e">
        <f t="shared" ref="AS354:AS365" si="3926">AO354+4</f>
        <v>#VALUE!</v>
      </c>
      <c r="AT354">
        <f t="shared" ref="AT354:AT365" si="3927">AP354+4</f>
        <v>42</v>
      </c>
      <c r="AU354">
        <f t="shared" ref="AU354:AU365" si="3928">AQ354+4</f>
        <v>43</v>
      </c>
      <c r="AV354">
        <f t="shared" ref="AV354:AV365" si="3929">AR354+4</f>
        <v>45</v>
      </c>
      <c r="AW354" t="e">
        <f t="shared" ref="AW354:AW365" si="3930">AS354+4</f>
        <v>#VALUE!</v>
      </c>
      <c r="AX354">
        <f t="shared" ref="AX354:AX365" si="3931">AT354+4</f>
        <v>46</v>
      </c>
      <c r="AY354">
        <f t="shared" ref="AY354:AY365" si="3932">AU354+4</f>
        <v>47</v>
      </c>
      <c r="AZ354">
        <f t="shared" ref="AZ354:AZ365" si="3933">AV354+4</f>
        <v>49</v>
      </c>
      <c r="BA354" s="50" t="e">
        <f t="shared" ref="BA354:BA365" si="3934">AW354+4</f>
        <v>#VALUE!</v>
      </c>
      <c r="BB354">
        <f t="shared" ref="BB354:BB365" si="3935">AX354+4</f>
        <v>50</v>
      </c>
      <c r="BC354">
        <f t="shared" ref="BC354:BC365" si="3936">AY354+4</f>
        <v>51</v>
      </c>
      <c r="BD354">
        <f t="shared" ref="BD354:BD365" si="3937">AZ354+4</f>
        <v>53</v>
      </c>
      <c r="BE354" t="e">
        <f t="shared" ref="BE354:BE365" si="3938">BA354+4</f>
        <v>#VALUE!</v>
      </c>
      <c r="BF354">
        <f t="shared" ref="BF354:BF365" si="3939">BB354+4</f>
        <v>54</v>
      </c>
      <c r="BG354">
        <f t="shared" ref="BG354:BG365" si="3940">BC354+4</f>
        <v>55</v>
      </c>
      <c r="BH354">
        <f t="shared" ref="BH354:BH365" si="3941">BD354+4</f>
        <v>57</v>
      </c>
      <c r="BI354" t="e">
        <f t="shared" ref="BI354:BI365" si="3942">BE354+4</f>
        <v>#VALUE!</v>
      </c>
      <c r="BJ354">
        <f t="shared" ref="BJ354:BJ365" si="3943">BF354+4</f>
        <v>58</v>
      </c>
      <c r="BK354">
        <f t="shared" ref="BK354:BK365" si="3944">BG354+4</f>
        <v>59</v>
      </c>
      <c r="BL354">
        <f t="shared" ref="BL354:BL365" si="3945">BH354+4</f>
        <v>61</v>
      </c>
      <c r="BM354" t="e">
        <f t="shared" ref="BM354:BM365" si="3946">BI354+4</f>
        <v>#VALUE!</v>
      </c>
      <c r="BN354">
        <f t="shared" ref="BN354:BN365" si="3947">BJ354+4</f>
        <v>62</v>
      </c>
      <c r="BO354">
        <f t="shared" ref="BO354:BO365" si="3948">BK354+4</f>
        <v>63</v>
      </c>
      <c r="BP354">
        <f t="shared" ref="BP354:BP365" si="3949">BL354+4</f>
        <v>65</v>
      </c>
    </row>
    <row r="355" spans="1:70">
      <c r="A355" t="s">
        <v>218</v>
      </c>
      <c r="B355" t="s">
        <v>213</v>
      </c>
      <c r="C355" t="s">
        <v>585</v>
      </c>
      <c r="D355" s="57">
        <v>4</v>
      </c>
      <c r="E355" s="62">
        <v>0</v>
      </c>
      <c r="F355" s="62">
        <v>1</v>
      </c>
      <c r="G355" s="62">
        <v>3</v>
      </c>
      <c r="H355" s="62">
        <v>6</v>
      </c>
      <c r="I355" s="50" t="s">
        <v>175</v>
      </c>
      <c r="J355">
        <f t="shared" si="3891"/>
        <v>5</v>
      </c>
      <c r="K355">
        <f t="shared" si="3892"/>
        <v>7</v>
      </c>
      <c r="L355">
        <f t="shared" si="3893"/>
        <v>10</v>
      </c>
      <c r="M355" t="e">
        <f t="shared" si="3894"/>
        <v>#VALUE!</v>
      </c>
      <c r="N355">
        <f t="shared" si="3895"/>
        <v>9</v>
      </c>
      <c r="O355">
        <f t="shared" si="3896"/>
        <v>11</v>
      </c>
      <c r="P355">
        <f t="shared" si="3897"/>
        <v>14</v>
      </c>
      <c r="Q355" t="e">
        <f t="shared" si="3898"/>
        <v>#VALUE!</v>
      </c>
      <c r="R355">
        <f t="shared" si="3899"/>
        <v>13</v>
      </c>
      <c r="S355">
        <f t="shared" si="3900"/>
        <v>15</v>
      </c>
      <c r="T355">
        <f t="shared" si="3901"/>
        <v>18</v>
      </c>
      <c r="U355" s="50" t="e">
        <f t="shared" si="3902"/>
        <v>#VALUE!</v>
      </c>
      <c r="V355">
        <f t="shared" si="3903"/>
        <v>17</v>
      </c>
      <c r="W355">
        <f t="shared" si="3904"/>
        <v>19</v>
      </c>
      <c r="X355">
        <f t="shared" si="3905"/>
        <v>22</v>
      </c>
      <c r="Y355" t="e">
        <f t="shared" si="3906"/>
        <v>#VALUE!</v>
      </c>
      <c r="Z355">
        <f t="shared" si="3907"/>
        <v>21</v>
      </c>
      <c r="AA355">
        <f t="shared" si="3908"/>
        <v>23</v>
      </c>
      <c r="AB355">
        <f t="shared" si="3909"/>
        <v>26</v>
      </c>
      <c r="AC355" t="e">
        <f t="shared" si="3910"/>
        <v>#VALUE!</v>
      </c>
      <c r="AD355">
        <f t="shared" si="3911"/>
        <v>25</v>
      </c>
      <c r="AE355">
        <f t="shared" si="3912"/>
        <v>27</v>
      </c>
      <c r="AF355">
        <f t="shared" si="3913"/>
        <v>30</v>
      </c>
      <c r="AG355" t="e">
        <f t="shared" si="3914"/>
        <v>#VALUE!</v>
      </c>
      <c r="AH355">
        <f t="shared" si="3915"/>
        <v>29</v>
      </c>
      <c r="AI355">
        <f t="shared" si="3916"/>
        <v>31</v>
      </c>
      <c r="AJ355">
        <f t="shared" si="3917"/>
        <v>34</v>
      </c>
      <c r="AK355" s="50" t="e">
        <f t="shared" si="3918"/>
        <v>#VALUE!</v>
      </c>
      <c r="AL355">
        <f t="shared" si="3919"/>
        <v>33</v>
      </c>
      <c r="AM355">
        <f t="shared" si="3920"/>
        <v>35</v>
      </c>
      <c r="AN355">
        <f t="shared" si="3921"/>
        <v>38</v>
      </c>
      <c r="AO355" t="e">
        <f t="shared" si="3922"/>
        <v>#VALUE!</v>
      </c>
      <c r="AP355">
        <f t="shared" si="3923"/>
        <v>37</v>
      </c>
      <c r="AQ355">
        <f t="shared" si="3924"/>
        <v>39</v>
      </c>
      <c r="AR355">
        <f t="shared" si="3925"/>
        <v>42</v>
      </c>
      <c r="AS355" t="e">
        <f t="shared" si="3926"/>
        <v>#VALUE!</v>
      </c>
      <c r="AT355">
        <f t="shared" si="3927"/>
        <v>41</v>
      </c>
      <c r="AU355">
        <f t="shared" si="3928"/>
        <v>43</v>
      </c>
      <c r="AV355">
        <f t="shared" si="3929"/>
        <v>46</v>
      </c>
      <c r="AW355" t="e">
        <f t="shared" si="3930"/>
        <v>#VALUE!</v>
      </c>
      <c r="AX355">
        <f t="shared" si="3931"/>
        <v>45</v>
      </c>
      <c r="AY355">
        <f t="shared" si="3932"/>
        <v>47</v>
      </c>
      <c r="AZ355">
        <f t="shared" si="3933"/>
        <v>50</v>
      </c>
      <c r="BA355" s="50" t="e">
        <f t="shared" si="3934"/>
        <v>#VALUE!</v>
      </c>
      <c r="BB355">
        <f t="shared" si="3935"/>
        <v>49</v>
      </c>
      <c r="BC355">
        <f t="shared" si="3936"/>
        <v>51</v>
      </c>
      <c r="BD355">
        <f t="shared" si="3937"/>
        <v>54</v>
      </c>
      <c r="BE355" t="e">
        <f t="shared" si="3938"/>
        <v>#VALUE!</v>
      </c>
      <c r="BF355">
        <f t="shared" si="3939"/>
        <v>53</v>
      </c>
      <c r="BG355">
        <f t="shared" si="3940"/>
        <v>55</v>
      </c>
      <c r="BH355">
        <f t="shared" si="3941"/>
        <v>58</v>
      </c>
      <c r="BI355" t="e">
        <f t="shared" si="3942"/>
        <v>#VALUE!</v>
      </c>
      <c r="BJ355">
        <f t="shared" si="3943"/>
        <v>57</v>
      </c>
      <c r="BK355">
        <f t="shared" si="3944"/>
        <v>59</v>
      </c>
      <c r="BL355">
        <f t="shared" si="3945"/>
        <v>62</v>
      </c>
      <c r="BM355" t="e">
        <f t="shared" si="3946"/>
        <v>#VALUE!</v>
      </c>
      <c r="BN355">
        <f t="shared" si="3947"/>
        <v>61</v>
      </c>
      <c r="BO355">
        <f t="shared" si="3948"/>
        <v>63</v>
      </c>
      <c r="BP355">
        <f t="shared" si="3949"/>
        <v>66</v>
      </c>
    </row>
    <row r="356" spans="1:70">
      <c r="A356" t="s">
        <v>218</v>
      </c>
      <c r="B356" t="s">
        <v>213</v>
      </c>
      <c r="C356" t="s">
        <v>586</v>
      </c>
      <c r="D356" s="57">
        <v>4</v>
      </c>
      <c r="E356" s="62">
        <v>0</v>
      </c>
      <c r="F356" s="62">
        <v>1</v>
      </c>
      <c r="G356" s="62">
        <v>2</v>
      </c>
      <c r="H356" s="62">
        <v>3</v>
      </c>
      <c r="I356" s="50" t="s">
        <v>175</v>
      </c>
      <c r="J356">
        <f t="shared" si="3891"/>
        <v>5</v>
      </c>
      <c r="K356">
        <f t="shared" si="3892"/>
        <v>6</v>
      </c>
      <c r="L356">
        <f t="shared" si="3893"/>
        <v>7</v>
      </c>
      <c r="M356" t="e">
        <f t="shared" si="3894"/>
        <v>#VALUE!</v>
      </c>
      <c r="N356">
        <f t="shared" si="3895"/>
        <v>9</v>
      </c>
      <c r="O356">
        <f t="shared" si="3896"/>
        <v>10</v>
      </c>
      <c r="P356">
        <f t="shared" si="3897"/>
        <v>11</v>
      </c>
      <c r="Q356" t="e">
        <f t="shared" si="3898"/>
        <v>#VALUE!</v>
      </c>
      <c r="R356">
        <f t="shared" si="3899"/>
        <v>13</v>
      </c>
      <c r="S356">
        <f t="shared" si="3900"/>
        <v>14</v>
      </c>
      <c r="T356">
        <f t="shared" si="3901"/>
        <v>15</v>
      </c>
      <c r="U356" s="50" t="e">
        <f t="shared" si="3902"/>
        <v>#VALUE!</v>
      </c>
      <c r="V356">
        <f t="shared" si="3903"/>
        <v>17</v>
      </c>
      <c r="W356">
        <f t="shared" si="3904"/>
        <v>18</v>
      </c>
      <c r="X356">
        <f t="shared" si="3905"/>
        <v>19</v>
      </c>
      <c r="Y356" t="e">
        <f t="shared" si="3906"/>
        <v>#VALUE!</v>
      </c>
      <c r="Z356">
        <f t="shared" si="3907"/>
        <v>21</v>
      </c>
      <c r="AA356">
        <f t="shared" si="3908"/>
        <v>22</v>
      </c>
      <c r="AB356">
        <f t="shared" si="3909"/>
        <v>23</v>
      </c>
      <c r="AC356" t="e">
        <f t="shared" si="3910"/>
        <v>#VALUE!</v>
      </c>
      <c r="AD356">
        <f t="shared" si="3911"/>
        <v>25</v>
      </c>
      <c r="AE356">
        <f t="shared" si="3912"/>
        <v>26</v>
      </c>
      <c r="AF356">
        <f t="shared" si="3913"/>
        <v>27</v>
      </c>
      <c r="AG356" t="e">
        <f t="shared" si="3914"/>
        <v>#VALUE!</v>
      </c>
      <c r="AH356">
        <f t="shared" si="3915"/>
        <v>29</v>
      </c>
      <c r="AI356">
        <f t="shared" si="3916"/>
        <v>30</v>
      </c>
      <c r="AJ356">
        <f t="shared" si="3917"/>
        <v>31</v>
      </c>
      <c r="AK356" s="50" t="e">
        <f t="shared" si="3918"/>
        <v>#VALUE!</v>
      </c>
      <c r="AL356">
        <f t="shared" si="3919"/>
        <v>33</v>
      </c>
      <c r="AM356">
        <f t="shared" si="3920"/>
        <v>34</v>
      </c>
      <c r="AN356">
        <f t="shared" si="3921"/>
        <v>35</v>
      </c>
      <c r="AO356" t="e">
        <f t="shared" si="3922"/>
        <v>#VALUE!</v>
      </c>
      <c r="AP356">
        <f t="shared" si="3923"/>
        <v>37</v>
      </c>
      <c r="AQ356">
        <f t="shared" si="3924"/>
        <v>38</v>
      </c>
      <c r="AR356">
        <f t="shared" si="3925"/>
        <v>39</v>
      </c>
      <c r="AS356" t="e">
        <f t="shared" si="3926"/>
        <v>#VALUE!</v>
      </c>
      <c r="AT356">
        <f t="shared" si="3927"/>
        <v>41</v>
      </c>
      <c r="AU356">
        <f t="shared" si="3928"/>
        <v>42</v>
      </c>
      <c r="AV356">
        <f t="shared" si="3929"/>
        <v>43</v>
      </c>
      <c r="AW356" t="e">
        <f t="shared" si="3930"/>
        <v>#VALUE!</v>
      </c>
      <c r="AX356">
        <f t="shared" si="3931"/>
        <v>45</v>
      </c>
      <c r="AY356">
        <f t="shared" si="3932"/>
        <v>46</v>
      </c>
      <c r="AZ356">
        <f t="shared" si="3933"/>
        <v>47</v>
      </c>
      <c r="BA356" s="50" t="e">
        <f t="shared" si="3934"/>
        <v>#VALUE!</v>
      </c>
      <c r="BB356">
        <f t="shared" si="3935"/>
        <v>49</v>
      </c>
      <c r="BC356">
        <f t="shared" si="3936"/>
        <v>50</v>
      </c>
      <c r="BD356">
        <f t="shared" si="3937"/>
        <v>51</v>
      </c>
      <c r="BE356" t="e">
        <f t="shared" si="3938"/>
        <v>#VALUE!</v>
      </c>
      <c r="BF356">
        <f t="shared" si="3939"/>
        <v>53</v>
      </c>
      <c r="BG356">
        <f t="shared" si="3940"/>
        <v>54</v>
      </c>
      <c r="BH356">
        <f t="shared" si="3941"/>
        <v>55</v>
      </c>
      <c r="BI356" t="e">
        <f t="shared" si="3942"/>
        <v>#VALUE!</v>
      </c>
      <c r="BJ356">
        <f t="shared" si="3943"/>
        <v>57</v>
      </c>
      <c r="BK356">
        <f t="shared" si="3944"/>
        <v>58</v>
      </c>
      <c r="BL356">
        <f t="shared" si="3945"/>
        <v>59</v>
      </c>
      <c r="BM356" t="e">
        <f t="shared" si="3946"/>
        <v>#VALUE!</v>
      </c>
      <c r="BN356">
        <f t="shared" si="3947"/>
        <v>61</v>
      </c>
      <c r="BO356">
        <f t="shared" si="3948"/>
        <v>62</v>
      </c>
      <c r="BP356">
        <f t="shared" si="3949"/>
        <v>63</v>
      </c>
      <c r="BQ356" s="50" t="e">
        <f>CONCATENATE(C356&amp;" "&amp;BR356&amp;"n ",E356,F356,G356,H356,I356,J356,K356,L356,M356,N356,O356,P356,Q356,R356)</f>
        <v>#VALUE!</v>
      </c>
      <c r="BR356">
        <f>MATCH("x",E356:BB356,0)-1</f>
        <v>4</v>
      </c>
    </row>
    <row r="357" spans="1:70">
      <c r="A357" t="s">
        <v>218</v>
      </c>
      <c r="B357" t="s">
        <v>213</v>
      </c>
      <c r="C357" t="s">
        <v>587</v>
      </c>
      <c r="D357" s="57">
        <v>4</v>
      </c>
      <c r="E357" s="62">
        <v>1</v>
      </c>
      <c r="F357" s="62">
        <v>2</v>
      </c>
      <c r="G357" s="62">
        <v>3</v>
      </c>
      <c r="H357" s="62">
        <v>4</v>
      </c>
      <c r="I357" s="50" t="s">
        <v>175</v>
      </c>
      <c r="J357">
        <f t="shared" si="3891"/>
        <v>6</v>
      </c>
      <c r="K357">
        <f t="shared" si="3892"/>
        <v>7</v>
      </c>
      <c r="L357">
        <f t="shared" si="3893"/>
        <v>8</v>
      </c>
      <c r="M357" t="e">
        <f t="shared" si="3894"/>
        <v>#VALUE!</v>
      </c>
      <c r="N357">
        <f t="shared" si="3895"/>
        <v>10</v>
      </c>
      <c r="O357">
        <f t="shared" si="3896"/>
        <v>11</v>
      </c>
      <c r="P357">
        <f t="shared" si="3897"/>
        <v>12</v>
      </c>
      <c r="Q357" t="e">
        <f t="shared" si="3898"/>
        <v>#VALUE!</v>
      </c>
      <c r="R357">
        <f t="shared" si="3899"/>
        <v>14</v>
      </c>
      <c r="S357">
        <f t="shared" si="3900"/>
        <v>15</v>
      </c>
      <c r="T357">
        <f t="shared" si="3901"/>
        <v>16</v>
      </c>
      <c r="U357" s="50" t="e">
        <f t="shared" si="3902"/>
        <v>#VALUE!</v>
      </c>
      <c r="V357">
        <f t="shared" si="3903"/>
        <v>18</v>
      </c>
      <c r="W357">
        <f t="shared" si="3904"/>
        <v>19</v>
      </c>
      <c r="X357">
        <f t="shared" si="3905"/>
        <v>20</v>
      </c>
      <c r="Y357" t="e">
        <f t="shared" si="3906"/>
        <v>#VALUE!</v>
      </c>
      <c r="Z357">
        <f t="shared" si="3907"/>
        <v>22</v>
      </c>
      <c r="AA357">
        <f t="shared" si="3908"/>
        <v>23</v>
      </c>
      <c r="AB357">
        <f t="shared" si="3909"/>
        <v>24</v>
      </c>
      <c r="AC357" t="e">
        <f t="shared" si="3910"/>
        <v>#VALUE!</v>
      </c>
      <c r="AD357">
        <f t="shared" si="3911"/>
        <v>26</v>
      </c>
      <c r="AE357">
        <f t="shared" si="3912"/>
        <v>27</v>
      </c>
      <c r="AF357">
        <f t="shared" si="3913"/>
        <v>28</v>
      </c>
      <c r="AG357" t="e">
        <f t="shared" si="3914"/>
        <v>#VALUE!</v>
      </c>
      <c r="AH357">
        <f t="shared" si="3915"/>
        <v>30</v>
      </c>
      <c r="AI357">
        <f t="shared" si="3916"/>
        <v>31</v>
      </c>
      <c r="AJ357">
        <f t="shared" si="3917"/>
        <v>32</v>
      </c>
      <c r="AK357" s="50" t="e">
        <f t="shared" si="3918"/>
        <v>#VALUE!</v>
      </c>
      <c r="AL357">
        <f t="shared" si="3919"/>
        <v>34</v>
      </c>
      <c r="AM357">
        <f t="shared" si="3920"/>
        <v>35</v>
      </c>
      <c r="AN357">
        <f t="shared" si="3921"/>
        <v>36</v>
      </c>
      <c r="AO357" t="e">
        <f t="shared" si="3922"/>
        <v>#VALUE!</v>
      </c>
      <c r="AP357">
        <f t="shared" si="3923"/>
        <v>38</v>
      </c>
      <c r="AQ357">
        <f t="shared" si="3924"/>
        <v>39</v>
      </c>
      <c r="AR357">
        <f t="shared" si="3925"/>
        <v>40</v>
      </c>
      <c r="AS357" t="e">
        <f t="shared" si="3926"/>
        <v>#VALUE!</v>
      </c>
      <c r="AT357">
        <f t="shared" si="3927"/>
        <v>42</v>
      </c>
      <c r="AU357">
        <f t="shared" si="3928"/>
        <v>43</v>
      </c>
      <c r="AV357">
        <f t="shared" si="3929"/>
        <v>44</v>
      </c>
      <c r="AW357" t="e">
        <f t="shared" si="3930"/>
        <v>#VALUE!</v>
      </c>
      <c r="AX357">
        <f t="shared" si="3931"/>
        <v>46</v>
      </c>
      <c r="AY357">
        <f t="shared" si="3932"/>
        <v>47</v>
      </c>
      <c r="AZ357">
        <f t="shared" si="3933"/>
        <v>48</v>
      </c>
      <c r="BA357" s="50" t="e">
        <f t="shared" si="3934"/>
        <v>#VALUE!</v>
      </c>
      <c r="BB357">
        <f t="shared" si="3935"/>
        <v>50</v>
      </c>
      <c r="BC357">
        <f t="shared" si="3936"/>
        <v>51</v>
      </c>
      <c r="BD357">
        <f t="shared" si="3937"/>
        <v>52</v>
      </c>
      <c r="BE357" t="e">
        <f t="shared" si="3938"/>
        <v>#VALUE!</v>
      </c>
      <c r="BF357">
        <f t="shared" si="3939"/>
        <v>54</v>
      </c>
      <c r="BG357">
        <f t="shared" si="3940"/>
        <v>55</v>
      </c>
      <c r="BH357">
        <f t="shared" si="3941"/>
        <v>56</v>
      </c>
      <c r="BI357" t="e">
        <f t="shared" si="3942"/>
        <v>#VALUE!</v>
      </c>
      <c r="BJ357">
        <f t="shared" si="3943"/>
        <v>58</v>
      </c>
      <c r="BK357">
        <f t="shared" si="3944"/>
        <v>59</v>
      </c>
      <c r="BL357">
        <f t="shared" si="3945"/>
        <v>60</v>
      </c>
      <c r="BM357" t="e">
        <f t="shared" si="3946"/>
        <v>#VALUE!</v>
      </c>
      <c r="BN357">
        <f t="shared" si="3947"/>
        <v>62</v>
      </c>
      <c r="BO357">
        <f t="shared" si="3948"/>
        <v>63</v>
      </c>
      <c r="BP357">
        <f t="shared" si="3949"/>
        <v>64</v>
      </c>
      <c r="BQ357" s="50" t="e">
        <f>CONCATENATE(C357&amp;" "&amp;BR357&amp;"n ",E357,F357,G357,H357,I357,J357,K357,L357,M357,N357,O357,P357,Q357,R357)</f>
        <v>#VALUE!</v>
      </c>
      <c r="BR357">
        <f t="shared" ref="BR357:BR361" si="3950">MATCH("x",E357:BB357,0)-1</f>
        <v>4</v>
      </c>
    </row>
    <row r="358" spans="1:70">
      <c r="A358" t="s">
        <v>218</v>
      </c>
      <c r="B358" t="s">
        <v>213</v>
      </c>
      <c r="C358" t="s">
        <v>588</v>
      </c>
      <c r="D358" s="57">
        <v>4</v>
      </c>
      <c r="E358" s="62">
        <v>-3</v>
      </c>
      <c r="F358" s="62">
        <v>-1</v>
      </c>
      <c r="G358" s="62">
        <v>0</v>
      </c>
      <c r="H358" s="62">
        <v>2</v>
      </c>
      <c r="I358" s="50" t="s">
        <v>175</v>
      </c>
      <c r="J358">
        <f t="shared" si="3891"/>
        <v>3</v>
      </c>
      <c r="K358">
        <f t="shared" si="3892"/>
        <v>4</v>
      </c>
      <c r="L358">
        <f t="shared" si="3893"/>
        <v>6</v>
      </c>
      <c r="M358" t="e">
        <f t="shared" si="3894"/>
        <v>#VALUE!</v>
      </c>
      <c r="N358">
        <f t="shared" si="3895"/>
        <v>7</v>
      </c>
      <c r="O358">
        <f t="shared" si="3896"/>
        <v>8</v>
      </c>
      <c r="P358">
        <f t="shared" si="3897"/>
        <v>10</v>
      </c>
      <c r="Q358" t="e">
        <f t="shared" si="3898"/>
        <v>#VALUE!</v>
      </c>
      <c r="R358">
        <f t="shared" si="3899"/>
        <v>11</v>
      </c>
      <c r="S358">
        <f t="shared" si="3900"/>
        <v>12</v>
      </c>
      <c r="T358">
        <f t="shared" si="3901"/>
        <v>14</v>
      </c>
      <c r="U358" s="50" t="e">
        <f t="shared" si="3902"/>
        <v>#VALUE!</v>
      </c>
      <c r="V358">
        <f t="shared" si="3903"/>
        <v>15</v>
      </c>
      <c r="W358">
        <f t="shared" si="3904"/>
        <v>16</v>
      </c>
      <c r="X358">
        <f t="shared" si="3905"/>
        <v>18</v>
      </c>
      <c r="Y358" t="e">
        <f t="shared" si="3906"/>
        <v>#VALUE!</v>
      </c>
      <c r="Z358">
        <f t="shared" si="3907"/>
        <v>19</v>
      </c>
      <c r="AA358">
        <f t="shared" si="3908"/>
        <v>20</v>
      </c>
      <c r="AB358">
        <f t="shared" si="3909"/>
        <v>22</v>
      </c>
      <c r="AC358" t="e">
        <f t="shared" si="3910"/>
        <v>#VALUE!</v>
      </c>
      <c r="AD358">
        <f t="shared" si="3911"/>
        <v>23</v>
      </c>
      <c r="AE358">
        <f t="shared" si="3912"/>
        <v>24</v>
      </c>
      <c r="AF358">
        <f t="shared" si="3913"/>
        <v>26</v>
      </c>
      <c r="AG358" t="e">
        <f t="shared" si="3914"/>
        <v>#VALUE!</v>
      </c>
      <c r="AH358">
        <f t="shared" si="3915"/>
        <v>27</v>
      </c>
      <c r="AI358">
        <f t="shared" si="3916"/>
        <v>28</v>
      </c>
      <c r="AJ358">
        <f t="shared" si="3917"/>
        <v>30</v>
      </c>
      <c r="AK358" s="50" t="e">
        <f t="shared" si="3918"/>
        <v>#VALUE!</v>
      </c>
      <c r="AL358">
        <f t="shared" si="3919"/>
        <v>31</v>
      </c>
      <c r="AM358">
        <f t="shared" si="3920"/>
        <v>32</v>
      </c>
      <c r="AN358">
        <f t="shared" si="3921"/>
        <v>34</v>
      </c>
      <c r="AO358" t="e">
        <f t="shared" si="3922"/>
        <v>#VALUE!</v>
      </c>
      <c r="AP358">
        <f t="shared" si="3923"/>
        <v>35</v>
      </c>
      <c r="AQ358">
        <f t="shared" si="3924"/>
        <v>36</v>
      </c>
      <c r="AR358">
        <f t="shared" si="3925"/>
        <v>38</v>
      </c>
      <c r="AS358" t="e">
        <f t="shared" si="3926"/>
        <v>#VALUE!</v>
      </c>
      <c r="AT358">
        <f t="shared" si="3927"/>
        <v>39</v>
      </c>
      <c r="AU358">
        <f t="shared" si="3928"/>
        <v>40</v>
      </c>
      <c r="AV358">
        <f t="shared" si="3929"/>
        <v>42</v>
      </c>
      <c r="AW358" t="e">
        <f t="shared" si="3930"/>
        <v>#VALUE!</v>
      </c>
      <c r="AX358">
        <f t="shared" si="3931"/>
        <v>43</v>
      </c>
      <c r="AY358">
        <f t="shared" si="3932"/>
        <v>44</v>
      </c>
      <c r="AZ358">
        <f t="shared" si="3933"/>
        <v>46</v>
      </c>
      <c r="BA358" s="50" t="e">
        <f t="shared" si="3934"/>
        <v>#VALUE!</v>
      </c>
      <c r="BB358">
        <f t="shared" si="3935"/>
        <v>47</v>
      </c>
      <c r="BC358">
        <f t="shared" si="3936"/>
        <v>48</v>
      </c>
      <c r="BD358">
        <f t="shared" si="3937"/>
        <v>50</v>
      </c>
      <c r="BE358" t="e">
        <f t="shared" si="3938"/>
        <v>#VALUE!</v>
      </c>
      <c r="BF358">
        <f t="shared" si="3939"/>
        <v>51</v>
      </c>
      <c r="BG358">
        <f t="shared" si="3940"/>
        <v>52</v>
      </c>
      <c r="BH358">
        <f t="shared" si="3941"/>
        <v>54</v>
      </c>
      <c r="BI358" t="e">
        <f t="shared" si="3942"/>
        <v>#VALUE!</v>
      </c>
      <c r="BJ358">
        <f t="shared" si="3943"/>
        <v>55</v>
      </c>
      <c r="BK358">
        <f t="shared" si="3944"/>
        <v>56</v>
      </c>
      <c r="BL358">
        <f t="shared" si="3945"/>
        <v>58</v>
      </c>
      <c r="BM358" t="e">
        <f t="shared" si="3946"/>
        <v>#VALUE!</v>
      </c>
      <c r="BN358">
        <f t="shared" si="3947"/>
        <v>59</v>
      </c>
      <c r="BO358">
        <f t="shared" si="3948"/>
        <v>60</v>
      </c>
      <c r="BP358">
        <f t="shared" si="3949"/>
        <v>62</v>
      </c>
      <c r="BQ358" s="50" t="e">
        <f>CONCATENATE(C358&amp;" "&amp;BR358&amp;"n ",E358,F358,G358,H358,I358,J358,K358,L358,M358,N358,O358,P358,Q358,R358)</f>
        <v>#VALUE!</v>
      </c>
      <c r="BR358">
        <f t="shared" si="3950"/>
        <v>4</v>
      </c>
    </row>
    <row r="359" spans="1:70">
      <c r="A359" t="s">
        <v>218</v>
      </c>
      <c r="B359" t="s">
        <v>213</v>
      </c>
      <c r="C359" t="s">
        <v>589</v>
      </c>
      <c r="D359" s="57">
        <v>4</v>
      </c>
      <c r="E359" s="62">
        <v>-3</v>
      </c>
      <c r="F359" s="62">
        <v>-2</v>
      </c>
      <c r="G359" s="62">
        <v>0</v>
      </c>
      <c r="H359" s="62">
        <v>4</v>
      </c>
      <c r="I359" s="50" t="s">
        <v>175</v>
      </c>
      <c r="J359">
        <f t="shared" si="3891"/>
        <v>2</v>
      </c>
      <c r="K359">
        <f t="shared" si="3892"/>
        <v>4</v>
      </c>
      <c r="L359">
        <f t="shared" si="3893"/>
        <v>8</v>
      </c>
      <c r="M359" t="e">
        <f t="shared" si="3894"/>
        <v>#VALUE!</v>
      </c>
      <c r="N359">
        <f t="shared" si="3895"/>
        <v>6</v>
      </c>
      <c r="O359">
        <f t="shared" si="3896"/>
        <v>8</v>
      </c>
      <c r="P359">
        <f t="shared" si="3897"/>
        <v>12</v>
      </c>
      <c r="Q359" t="e">
        <f t="shared" si="3898"/>
        <v>#VALUE!</v>
      </c>
      <c r="R359">
        <f t="shared" si="3899"/>
        <v>10</v>
      </c>
      <c r="S359">
        <f t="shared" si="3900"/>
        <v>12</v>
      </c>
      <c r="T359">
        <f t="shared" si="3901"/>
        <v>16</v>
      </c>
      <c r="U359" s="50" t="e">
        <f t="shared" si="3902"/>
        <v>#VALUE!</v>
      </c>
      <c r="V359">
        <f t="shared" si="3903"/>
        <v>14</v>
      </c>
      <c r="W359">
        <f t="shared" si="3904"/>
        <v>16</v>
      </c>
      <c r="X359">
        <f t="shared" si="3905"/>
        <v>20</v>
      </c>
      <c r="Y359" t="e">
        <f t="shared" si="3906"/>
        <v>#VALUE!</v>
      </c>
      <c r="Z359">
        <f t="shared" si="3907"/>
        <v>18</v>
      </c>
      <c r="AA359">
        <f t="shared" si="3908"/>
        <v>20</v>
      </c>
      <c r="AB359">
        <f t="shared" si="3909"/>
        <v>24</v>
      </c>
      <c r="AC359" t="e">
        <f t="shared" si="3910"/>
        <v>#VALUE!</v>
      </c>
      <c r="AD359">
        <f t="shared" si="3911"/>
        <v>22</v>
      </c>
      <c r="AE359">
        <f t="shared" si="3912"/>
        <v>24</v>
      </c>
      <c r="AF359">
        <f t="shared" si="3913"/>
        <v>28</v>
      </c>
      <c r="AG359" t="e">
        <f t="shared" si="3914"/>
        <v>#VALUE!</v>
      </c>
      <c r="AH359">
        <f t="shared" si="3915"/>
        <v>26</v>
      </c>
      <c r="AI359">
        <f t="shared" si="3916"/>
        <v>28</v>
      </c>
      <c r="AJ359">
        <f t="shared" si="3917"/>
        <v>32</v>
      </c>
      <c r="AK359" s="50" t="e">
        <f t="shared" si="3918"/>
        <v>#VALUE!</v>
      </c>
      <c r="AL359">
        <f t="shared" si="3919"/>
        <v>30</v>
      </c>
      <c r="AM359">
        <f t="shared" si="3920"/>
        <v>32</v>
      </c>
      <c r="AN359">
        <f t="shared" si="3921"/>
        <v>36</v>
      </c>
      <c r="AO359" t="e">
        <f t="shared" si="3922"/>
        <v>#VALUE!</v>
      </c>
      <c r="AP359">
        <f t="shared" si="3923"/>
        <v>34</v>
      </c>
      <c r="AQ359">
        <f t="shared" si="3924"/>
        <v>36</v>
      </c>
      <c r="AR359">
        <f t="shared" si="3925"/>
        <v>40</v>
      </c>
      <c r="AS359" t="e">
        <f t="shared" si="3926"/>
        <v>#VALUE!</v>
      </c>
      <c r="AT359">
        <f t="shared" si="3927"/>
        <v>38</v>
      </c>
      <c r="AU359">
        <f t="shared" si="3928"/>
        <v>40</v>
      </c>
      <c r="AV359">
        <f t="shared" si="3929"/>
        <v>44</v>
      </c>
      <c r="AW359" t="e">
        <f t="shared" si="3930"/>
        <v>#VALUE!</v>
      </c>
      <c r="AX359">
        <f t="shared" si="3931"/>
        <v>42</v>
      </c>
      <c r="AY359">
        <f t="shared" si="3932"/>
        <v>44</v>
      </c>
      <c r="AZ359">
        <f t="shared" si="3933"/>
        <v>48</v>
      </c>
      <c r="BA359" s="50" t="e">
        <f t="shared" si="3934"/>
        <v>#VALUE!</v>
      </c>
      <c r="BB359">
        <f t="shared" si="3935"/>
        <v>46</v>
      </c>
      <c r="BC359">
        <f t="shared" si="3936"/>
        <v>48</v>
      </c>
      <c r="BD359">
        <f t="shared" si="3937"/>
        <v>52</v>
      </c>
      <c r="BE359" t="e">
        <f t="shared" si="3938"/>
        <v>#VALUE!</v>
      </c>
      <c r="BF359">
        <f t="shared" si="3939"/>
        <v>50</v>
      </c>
      <c r="BG359">
        <f t="shared" si="3940"/>
        <v>52</v>
      </c>
      <c r="BH359">
        <f t="shared" si="3941"/>
        <v>56</v>
      </c>
      <c r="BI359" t="e">
        <f t="shared" si="3942"/>
        <v>#VALUE!</v>
      </c>
      <c r="BJ359">
        <f t="shared" si="3943"/>
        <v>54</v>
      </c>
      <c r="BK359">
        <f t="shared" si="3944"/>
        <v>56</v>
      </c>
      <c r="BL359">
        <f t="shared" si="3945"/>
        <v>60</v>
      </c>
      <c r="BM359" t="e">
        <f t="shared" si="3946"/>
        <v>#VALUE!</v>
      </c>
      <c r="BN359">
        <f t="shared" si="3947"/>
        <v>58</v>
      </c>
      <c r="BO359">
        <f t="shared" si="3948"/>
        <v>60</v>
      </c>
      <c r="BP359">
        <f t="shared" si="3949"/>
        <v>64</v>
      </c>
      <c r="BQ359" s="50" t="e">
        <f>CONCATENATE(C359&amp;" "&amp;BR359&amp;"n ",E359,F359,G359,H359,I359,J359,K359,L359,M359,N359,O359,P359,Q359,R359)</f>
        <v>#VALUE!</v>
      </c>
      <c r="BR359">
        <f t="shared" si="3950"/>
        <v>4</v>
      </c>
    </row>
    <row r="360" spans="1:70">
      <c r="A360" t="s">
        <v>218</v>
      </c>
      <c r="B360" t="s">
        <v>213</v>
      </c>
      <c r="C360" t="s">
        <v>590</v>
      </c>
      <c r="D360" s="57">
        <v>4</v>
      </c>
      <c r="E360" s="62">
        <v>-2</v>
      </c>
      <c r="F360" s="62">
        <v>-1</v>
      </c>
      <c r="G360" s="62">
        <v>1</v>
      </c>
      <c r="H360" s="62">
        <v>4</v>
      </c>
      <c r="I360" s="50" t="s">
        <v>175</v>
      </c>
      <c r="J360">
        <f t="shared" si="3891"/>
        <v>3</v>
      </c>
      <c r="K360">
        <f t="shared" si="3892"/>
        <v>5</v>
      </c>
      <c r="L360">
        <f t="shared" si="3893"/>
        <v>8</v>
      </c>
      <c r="M360" t="e">
        <f t="shared" si="3894"/>
        <v>#VALUE!</v>
      </c>
      <c r="N360">
        <f t="shared" si="3895"/>
        <v>7</v>
      </c>
      <c r="O360">
        <f t="shared" si="3896"/>
        <v>9</v>
      </c>
      <c r="P360">
        <f t="shared" si="3897"/>
        <v>12</v>
      </c>
      <c r="Q360" t="e">
        <f t="shared" si="3898"/>
        <v>#VALUE!</v>
      </c>
      <c r="R360">
        <f t="shared" si="3899"/>
        <v>11</v>
      </c>
      <c r="S360">
        <f t="shared" si="3900"/>
        <v>13</v>
      </c>
      <c r="T360">
        <f t="shared" si="3901"/>
        <v>16</v>
      </c>
      <c r="U360" s="50" t="e">
        <f t="shared" si="3902"/>
        <v>#VALUE!</v>
      </c>
      <c r="V360">
        <f t="shared" si="3903"/>
        <v>15</v>
      </c>
      <c r="W360">
        <f t="shared" si="3904"/>
        <v>17</v>
      </c>
      <c r="X360">
        <f t="shared" si="3905"/>
        <v>20</v>
      </c>
      <c r="Y360" t="e">
        <f t="shared" si="3906"/>
        <v>#VALUE!</v>
      </c>
      <c r="Z360">
        <f t="shared" si="3907"/>
        <v>19</v>
      </c>
      <c r="AA360">
        <f t="shared" si="3908"/>
        <v>21</v>
      </c>
      <c r="AB360">
        <f t="shared" si="3909"/>
        <v>24</v>
      </c>
      <c r="AC360" t="e">
        <f t="shared" si="3910"/>
        <v>#VALUE!</v>
      </c>
      <c r="AD360">
        <f t="shared" si="3911"/>
        <v>23</v>
      </c>
      <c r="AE360">
        <f t="shared" si="3912"/>
        <v>25</v>
      </c>
      <c r="AF360">
        <f t="shared" si="3913"/>
        <v>28</v>
      </c>
      <c r="AG360" t="e">
        <f t="shared" si="3914"/>
        <v>#VALUE!</v>
      </c>
      <c r="AH360">
        <f t="shared" si="3915"/>
        <v>27</v>
      </c>
      <c r="AI360">
        <f t="shared" si="3916"/>
        <v>29</v>
      </c>
      <c r="AJ360">
        <f t="shared" si="3917"/>
        <v>32</v>
      </c>
      <c r="AK360" s="50" t="e">
        <f t="shared" si="3918"/>
        <v>#VALUE!</v>
      </c>
      <c r="AL360">
        <f t="shared" si="3919"/>
        <v>31</v>
      </c>
      <c r="AM360">
        <f t="shared" si="3920"/>
        <v>33</v>
      </c>
      <c r="AN360">
        <f t="shared" si="3921"/>
        <v>36</v>
      </c>
      <c r="AO360" t="e">
        <f t="shared" si="3922"/>
        <v>#VALUE!</v>
      </c>
      <c r="AP360">
        <f t="shared" si="3923"/>
        <v>35</v>
      </c>
      <c r="AQ360">
        <f t="shared" si="3924"/>
        <v>37</v>
      </c>
      <c r="AR360">
        <f t="shared" si="3925"/>
        <v>40</v>
      </c>
      <c r="AS360" t="e">
        <f t="shared" si="3926"/>
        <v>#VALUE!</v>
      </c>
      <c r="AT360">
        <f t="shared" si="3927"/>
        <v>39</v>
      </c>
      <c r="AU360">
        <f t="shared" si="3928"/>
        <v>41</v>
      </c>
      <c r="AV360">
        <f t="shared" si="3929"/>
        <v>44</v>
      </c>
      <c r="AW360" t="e">
        <f t="shared" si="3930"/>
        <v>#VALUE!</v>
      </c>
      <c r="AX360">
        <f t="shared" si="3931"/>
        <v>43</v>
      </c>
      <c r="AY360">
        <f t="shared" si="3932"/>
        <v>45</v>
      </c>
      <c r="AZ360">
        <f t="shared" si="3933"/>
        <v>48</v>
      </c>
      <c r="BA360" s="50" t="e">
        <f t="shared" si="3934"/>
        <v>#VALUE!</v>
      </c>
      <c r="BB360">
        <f t="shared" si="3935"/>
        <v>47</v>
      </c>
      <c r="BC360">
        <f t="shared" si="3936"/>
        <v>49</v>
      </c>
      <c r="BD360">
        <f t="shared" si="3937"/>
        <v>52</v>
      </c>
      <c r="BE360" t="e">
        <f t="shared" si="3938"/>
        <v>#VALUE!</v>
      </c>
      <c r="BF360">
        <f t="shared" si="3939"/>
        <v>51</v>
      </c>
      <c r="BG360">
        <f t="shared" si="3940"/>
        <v>53</v>
      </c>
      <c r="BH360">
        <f t="shared" si="3941"/>
        <v>56</v>
      </c>
      <c r="BI360" t="e">
        <f t="shared" si="3942"/>
        <v>#VALUE!</v>
      </c>
      <c r="BJ360">
        <f t="shared" si="3943"/>
        <v>55</v>
      </c>
      <c r="BK360">
        <f t="shared" si="3944"/>
        <v>57</v>
      </c>
      <c r="BL360">
        <f t="shared" si="3945"/>
        <v>60</v>
      </c>
      <c r="BM360" t="e">
        <f t="shared" si="3946"/>
        <v>#VALUE!</v>
      </c>
      <c r="BN360">
        <f t="shared" si="3947"/>
        <v>59</v>
      </c>
      <c r="BO360">
        <f t="shared" si="3948"/>
        <v>61</v>
      </c>
      <c r="BP360">
        <f t="shared" si="3949"/>
        <v>64</v>
      </c>
      <c r="BQ360" s="50" t="e">
        <f>CONCATENATE(C360&amp;" "&amp;BR360&amp;"n ",E360,F360,G360,H360,I360,J360,K360,L360,M360,N360,O360,P360,Q360,R360)</f>
        <v>#VALUE!</v>
      </c>
      <c r="BR360">
        <f t="shared" si="3950"/>
        <v>4</v>
      </c>
    </row>
    <row r="361" spans="1:70">
      <c r="A361" t="s">
        <v>218</v>
      </c>
      <c r="B361" t="s">
        <v>213</v>
      </c>
      <c r="C361" t="s">
        <v>591</v>
      </c>
      <c r="D361" s="57">
        <v>4</v>
      </c>
      <c r="E361" s="62">
        <v>-2</v>
      </c>
      <c r="F361" s="62">
        <v>0</v>
      </c>
      <c r="G361" s="62">
        <v>3</v>
      </c>
      <c r="H361" s="62">
        <v>5</v>
      </c>
      <c r="I361" s="50" t="s">
        <v>175</v>
      </c>
      <c r="J361">
        <f t="shared" si="3891"/>
        <v>4</v>
      </c>
      <c r="K361">
        <f t="shared" si="3892"/>
        <v>7</v>
      </c>
      <c r="L361">
        <f t="shared" si="3893"/>
        <v>9</v>
      </c>
      <c r="M361" t="e">
        <f t="shared" si="3894"/>
        <v>#VALUE!</v>
      </c>
      <c r="N361">
        <f t="shared" si="3895"/>
        <v>8</v>
      </c>
      <c r="O361">
        <f t="shared" si="3896"/>
        <v>11</v>
      </c>
      <c r="P361">
        <f t="shared" si="3897"/>
        <v>13</v>
      </c>
      <c r="Q361" t="e">
        <f t="shared" si="3898"/>
        <v>#VALUE!</v>
      </c>
      <c r="R361">
        <f t="shared" si="3899"/>
        <v>12</v>
      </c>
      <c r="S361">
        <f t="shared" si="3900"/>
        <v>15</v>
      </c>
      <c r="T361">
        <f t="shared" si="3901"/>
        <v>17</v>
      </c>
      <c r="U361" s="50" t="e">
        <f t="shared" si="3902"/>
        <v>#VALUE!</v>
      </c>
      <c r="V361">
        <f t="shared" si="3903"/>
        <v>16</v>
      </c>
      <c r="W361">
        <f t="shared" si="3904"/>
        <v>19</v>
      </c>
      <c r="X361">
        <f t="shared" si="3905"/>
        <v>21</v>
      </c>
      <c r="Y361" t="e">
        <f t="shared" si="3906"/>
        <v>#VALUE!</v>
      </c>
      <c r="Z361">
        <f t="shared" si="3907"/>
        <v>20</v>
      </c>
      <c r="AA361">
        <f t="shared" si="3908"/>
        <v>23</v>
      </c>
      <c r="AB361">
        <f t="shared" si="3909"/>
        <v>25</v>
      </c>
      <c r="AC361" t="e">
        <f t="shared" si="3910"/>
        <v>#VALUE!</v>
      </c>
      <c r="AD361">
        <f t="shared" si="3911"/>
        <v>24</v>
      </c>
      <c r="AE361">
        <f t="shared" si="3912"/>
        <v>27</v>
      </c>
      <c r="AF361">
        <f t="shared" si="3913"/>
        <v>29</v>
      </c>
      <c r="AG361" t="e">
        <f t="shared" si="3914"/>
        <v>#VALUE!</v>
      </c>
      <c r="AH361">
        <f t="shared" si="3915"/>
        <v>28</v>
      </c>
      <c r="AI361">
        <f t="shared" si="3916"/>
        <v>31</v>
      </c>
      <c r="AJ361">
        <f t="shared" si="3917"/>
        <v>33</v>
      </c>
      <c r="AK361" s="50" t="e">
        <f t="shared" si="3918"/>
        <v>#VALUE!</v>
      </c>
      <c r="AL361">
        <f t="shared" si="3919"/>
        <v>32</v>
      </c>
      <c r="AM361">
        <f t="shared" si="3920"/>
        <v>35</v>
      </c>
      <c r="AN361">
        <f t="shared" si="3921"/>
        <v>37</v>
      </c>
      <c r="AO361" t="e">
        <f t="shared" si="3922"/>
        <v>#VALUE!</v>
      </c>
      <c r="AP361">
        <f t="shared" si="3923"/>
        <v>36</v>
      </c>
      <c r="AQ361">
        <f t="shared" si="3924"/>
        <v>39</v>
      </c>
      <c r="AR361">
        <f t="shared" si="3925"/>
        <v>41</v>
      </c>
      <c r="AS361" t="e">
        <f t="shared" si="3926"/>
        <v>#VALUE!</v>
      </c>
      <c r="AT361">
        <f t="shared" si="3927"/>
        <v>40</v>
      </c>
      <c r="AU361">
        <f t="shared" si="3928"/>
        <v>43</v>
      </c>
      <c r="AV361">
        <f t="shared" si="3929"/>
        <v>45</v>
      </c>
      <c r="AW361" t="e">
        <f t="shared" si="3930"/>
        <v>#VALUE!</v>
      </c>
      <c r="AX361">
        <f t="shared" si="3931"/>
        <v>44</v>
      </c>
      <c r="AY361">
        <f t="shared" si="3932"/>
        <v>47</v>
      </c>
      <c r="AZ361">
        <f t="shared" si="3933"/>
        <v>49</v>
      </c>
      <c r="BA361" s="50" t="e">
        <f t="shared" si="3934"/>
        <v>#VALUE!</v>
      </c>
      <c r="BB361">
        <f t="shared" si="3935"/>
        <v>48</v>
      </c>
      <c r="BC361">
        <f t="shared" si="3936"/>
        <v>51</v>
      </c>
      <c r="BD361">
        <f t="shared" si="3937"/>
        <v>53</v>
      </c>
      <c r="BE361" t="e">
        <f t="shared" si="3938"/>
        <v>#VALUE!</v>
      </c>
      <c r="BF361">
        <f t="shared" si="3939"/>
        <v>52</v>
      </c>
      <c r="BG361">
        <f t="shared" si="3940"/>
        <v>55</v>
      </c>
      <c r="BH361">
        <f t="shared" si="3941"/>
        <v>57</v>
      </c>
      <c r="BI361" t="e">
        <f t="shared" si="3942"/>
        <v>#VALUE!</v>
      </c>
      <c r="BJ361">
        <f t="shared" si="3943"/>
        <v>56</v>
      </c>
      <c r="BK361">
        <f t="shared" si="3944"/>
        <v>59</v>
      </c>
      <c r="BL361">
        <f t="shared" si="3945"/>
        <v>61</v>
      </c>
      <c r="BM361" t="e">
        <f t="shared" si="3946"/>
        <v>#VALUE!</v>
      </c>
      <c r="BN361">
        <f t="shared" si="3947"/>
        <v>60</v>
      </c>
      <c r="BO361">
        <f t="shared" si="3948"/>
        <v>63</v>
      </c>
      <c r="BP361">
        <f t="shared" si="3949"/>
        <v>65</v>
      </c>
      <c r="BQ361" s="50" t="e">
        <f>CONCATENATE(C361&amp;" "&amp;BR361&amp;"n ",E361,F361,G361,H361,I361,J361,K361,L361,M361,N361,O361,P361,Q361,R361)</f>
        <v>#VALUE!</v>
      </c>
      <c r="BR361">
        <f t="shared" si="3950"/>
        <v>4</v>
      </c>
    </row>
    <row r="362" spans="1:70">
      <c r="A362" t="s">
        <v>218</v>
      </c>
      <c r="B362" t="s">
        <v>213</v>
      </c>
      <c r="C362" t="s">
        <v>592</v>
      </c>
      <c r="D362" s="57">
        <v>4</v>
      </c>
      <c r="E362" s="62">
        <v>-2</v>
      </c>
      <c r="F362" s="62">
        <v>0</v>
      </c>
      <c r="G362" s="62">
        <v>1</v>
      </c>
      <c r="H362" s="62">
        <v>3</v>
      </c>
      <c r="I362" s="50" t="s">
        <v>175</v>
      </c>
      <c r="J362">
        <f t="shared" si="3891"/>
        <v>4</v>
      </c>
      <c r="K362">
        <f t="shared" si="3892"/>
        <v>5</v>
      </c>
      <c r="L362">
        <f t="shared" si="3893"/>
        <v>7</v>
      </c>
      <c r="M362" t="e">
        <f t="shared" si="3894"/>
        <v>#VALUE!</v>
      </c>
      <c r="N362">
        <f t="shared" si="3895"/>
        <v>8</v>
      </c>
      <c r="O362">
        <f t="shared" si="3896"/>
        <v>9</v>
      </c>
      <c r="P362">
        <f t="shared" si="3897"/>
        <v>11</v>
      </c>
      <c r="Q362" t="e">
        <f t="shared" si="3898"/>
        <v>#VALUE!</v>
      </c>
      <c r="R362">
        <f t="shared" si="3899"/>
        <v>12</v>
      </c>
      <c r="S362">
        <f t="shared" si="3900"/>
        <v>13</v>
      </c>
      <c r="T362">
        <f t="shared" si="3901"/>
        <v>15</v>
      </c>
      <c r="U362" s="50" t="e">
        <f t="shared" si="3902"/>
        <v>#VALUE!</v>
      </c>
      <c r="V362">
        <f t="shared" si="3903"/>
        <v>16</v>
      </c>
      <c r="W362">
        <f t="shared" si="3904"/>
        <v>17</v>
      </c>
      <c r="X362">
        <f t="shared" si="3905"/>
        <v>19</v>
      </c>
      <c r="Y362" t="e">
        <f t="shared" si="3906"/>
        <v>#VALUE!</v>
      </c>
      <c r="Z362">
        <f t="shared" si="3907"/>
        <v>20</v>
      </c>
      <c r="AA362">
        <f t="shared" si="3908"/>
        <v>21</v>
      </c>
      <c r="AB362">
        <f t="shared" si="3909"/>
        <v>23</v>
      </c>
      <c r="AC362" t="e">
        <f t="shared" si="3910"/>
        <v>#VALUE!</v>
      </c>
      <c r="AD362">
        <f t="shared" si="3911"/>
        <v>24</v>
      </c>
      <c r="AE362">
        <f t="shared" si="3912"/>
        <v>25</v>
      </c>
      <c r="AF362">
        <f t="shared" si="3913"/>
        <v>27</v>
      </c>
      <c r="AG362" t="e">
        <f t="shared" si="3914"/>
        <v>#VALUE!</v>
      </c>
      <c r="AH362">
        <f t="shared" si="3915"/>
        <v>28</v>
      </c>
      <c r="AI362">
        <f t="shared" si="3916"/>
        <v>29</v>
      </c>
      <c r="AJ362">
        <f t="shared" si="3917"/>
        <v>31</v>
      </c>
      <c r="AK362" s="50" t="e">
        <f t="shared" si="3918"/>
        <v>#VALUE!</v>
      </c>
      <c r="AL362">
        <f t="shared" si="3919"/>
        <v>32</v>
      </c>
      <c r="AM362">
        <f t="shared" si="3920"/>
        <v>33</v>
      </c>
      <c r="AN362">
        <f t="shared" si="3921"/>
        <v>35</v>
      </c>
      <c r="AO362" t="e">
        <f t="shared" si="3922"/>
        <v>#VALUE!</v>
      </c>
      <c r="AP362">
        <f t="shared" si="3923"/>
        <v>36</v>
      </c>
      <c r="AQ362">
        <f t="shared" si="3924"/>
        <v>37</v>
      </c>
      <c r="AR362">
        <f t="shared" si="3925"/>
        <v>39</v>
      </c>
      <c r="AS362" t="e">
        <f t="shared" si="3926"/>
        <v>#VALUE!</v>
      </c>
      <c r="AT362">
        <f t="shared" si="3927"/>
        <v>40</v>
      </c>
      <c r="AU362">
        <f t="shared" si="3928"/>
        <v>41</v>
      </c>
      <c r="AV362">
        <f t="shared" si="3929"/>
        <v>43</v>
      </c>
      <c r="AW362" t="e">
        <f t="shared" si="3930"/>
        <v>#VALUE!</v>
      </c>
      <c r="AX362">
        <f t="shared" si="3931"/>
        <v>44</v>
      </c>
      <c r="AY362">
        <f t="shared" si="3932"/>
        <v>45</v>
      </c>
      <c r="AZ362">
        <f t="shared" si="3933"/>
        <v>47</v>
      </c>
      <c r="BA362" s="50" t="e">
        <f t="shared" si="3934"/>
        <v>#VALUE!</v>
      </c>
      <c r="BB362">
        <f t="shared" si="3935"/>
        <v>48</v>
      </c>
      <c r="BC362">
        <f t="shared" si="3936"/>
        <v>49</v>
      </c>
      <c r="BD362">
        <f t="shared" si="3937"/>
        <v>51</v>
      </c>
      <c r="BE362" t="e">
        <f t="shared" si="3938"/>
        <v>#VALUE!</v>
      </c>
      <c r="BF362">
        <f t="shared" si="3939"/>
        <v>52</v>
      </c>
      <c r="BG362">
        <f t="shared" si="3940"/>
        <v>53</v>
      </c>
      <c r="BH362">
        <f t="shared" si="3941"/>
        <v>55</v>
      </c>
      <c r="BI362" t="e">
        <f t="shared" si="3942"/>
        <v>#VALUE!</v>
      </c>
      <c r="BJ362">
        <f t="shared" si="3943"/>
        <v>56</v>
      </c>
      <c r="BK362">
        <f t="shared" si="3944"/>
        <v>57</v>
      </c>
      <c r="BL362">
        <f t="shared" si="3945"/>
        <v>59</v>
      </c>
      <c r="BM362" t="e">
        <f t="shared" si="3946"/>
        <v>#VALUE!</v>
      </c>
      <c r="BN362">
        <f t="shared" si="3947"/>
        <v>60</v>
      </c>
      <c r="BO362">
        <f t="shared" si="3948"/>
        <v>61</v>
      </c>
      <c r="BP362">
        <f t="shared" si="3949"/>
        <v>63</v>
      </c>
    </row>
    <row r="363" spans="1:70">
      <c r="A363" t="s">
        <v>218</v>
      </c>
      <c r="B363" t="s">
        <v>213</v>
      </c>
      <c r="C363" t="s">
        <v>593</v>
      </c>
      <c r="D363" s="57">
        <v>4</v>
      </c>
      <c r="E363" s="62">
        <v>-1</v>
      </c>
      <c r="F363" s="62">
        <v>1</v>
      </c>
      <c r="G363" s="62">
        <v>2</v>
      </c>
      <c r="H363" s="62">
        <v>4</v>
      </c>
      <c r="I363" s="50" t="s">
        <v>175</v>
      </c>
      <c r="J363">
        <f t="shared" si="3891"/>
        <v>5</v>
      </c>
      <c r="K363">
        <f t="shared" si="3892"/>
        <v>6</v>
      </c>
      <c r="L363">
        <f t="shared" si="3893"/>
        <v>8</v>
      </c>
      <c r="M363" t="e">
        <f t="shared" si="3894"/>
        <v>#VALUE!</v>
      </c>
      <c r="N363">
        <f t="shared" si="3895"/>
        <v>9</v>
      </c>
      <c r="O363">
        <f t="shared" si="3896"/>
        <v>10</v>
      </c>
      <c r="P363">
        <f t="shared" si="3897"/>
        <v>12</v>
      </c>
      <c r="Q363" t="e">
        <f t="shared" si="3898"/>
        <v>#VALUE!</v>
      </c>
      <c r="R363">
        <f t="shared" si="3899"/>
        <v>13</v>
      </c>
      <c r="S363">
        <f t="shared" si="3900"/>
        <v>14</v>
      </c>
      <c r="T363">
        <f t="shared" si="3901"/>
        <v>16</v>
      </c>
      <c r="U363" s="50" t="e">
        <f t="shared" si="3902"/>
        <v>#VALUE!</v>
      </c>
      <c r="V363">
        <f t="shared" si="3903"/>
        <v>17</v>
      </c>
      <c r="W363">
        <f t="shared" si="3904"/>
        <v>18</v>
      </c>
      <c r="X363">
        <f t="shared" si="3905"/>
        <v>20</v>
      </c>
      <c r="Y363" t="e">
        <f t="shared" si="3906"/>
        <v>#VALUE!</v>
      </c>
      <c r="Z363">
        <f t="shared" si="3907"/>
        <v>21</v>
      </c>
      <c r="AA363">
        <f t="shared" si="3908"/>
        <v>22</v>
      </c>
      <c r="AB363">
        <f t="shared" si="3909"/>
        <v>24</v>
      </c>
      <c r="AC363" t="e">
        <f t="shared" si="3910"/>
        <v>#VALUE!</v>
      </c>
      <c r="AD363">
        <f t="shared" si="3911"/>
        <v>25</v>
      </c>
      <c r="AE363">
        <f t="shared" si="3912"/>
        <v>26</v>
      </c>
      <c r="AF363">
        <f t="shared" si="3913"/>
        <v>28</v>
      </c>
      <c r="AG363" t="e">
        <f t="shared" si="3914"/>
        <v>#VALUE!</v>
      </c>
      <c r="AH363">
        <f t="shared" si="3915"/>
        <v>29</v>
      </c>
      <c r="AI363">
        <f t="shared" si="3916"/>
        <v>30</v>
      </c>
      <c r="AJ363">
        <f t="shared" si="3917"/>
        <v>32</v>
      </c>
      <c r="AK363" s="50" t="e">
        <f t="shared" si="3918"/>
        <v>#VALUE!</v>
      </c>
      <c r="AL363">
        <f t="shared" si="3919"/>
        <v>33</v>
      </c>
      <c r="AM363">
        <f t="shared" si="3920"/>
        <v>34</v>
      </c>
      <c r="AN363">
        <f t="shared" si="3921"/>
        <v>36</v>
      </c>
      <c r="AO363" t="e">
        <f t="shared" si="3922"/>
        <v>#VALUE!</v>
      </c>
      <c r="AP363">
        <f t="shared" si="3923"/>
        <v>37</v>
      </c>
      <c r="AQ363">
        <f t="shared" si="3924"/>
        <v>38</v>
      </c>
      <c r="AR363">
        <f t="shared" si="3925"/>
        <v>40</v>
      </c>
      <c r="AS363" t="e">
        <f t="shared" si="3926"/>
        <v>#VALUE!</v>
      </c>
      <c r="AT363">
        <f t="shared" si="3927"/>
        <v>41</v>
      </c>
      <c r="AU363">
        <f t="shared" si="3928"/>
        <v>42</v>
      </c>
      <c r="AV363">
        <f t="shared" si="3929"/>
        <v>44</v>
      </c>
      <c r="AW363" t="e">
        <f t="shared" si="3930"/>
        <v>#VALUE!</v>
      </c>
      <c r="AX363">
        <f t="shared" si="3931"/>
        <v>45</v>
      </c>
      <c r="AY363">
        <f t="shared" si="3932"/>
        <v>46</v>
      </c>
      <c r="AZ363">
        <f t="shared" si="3933"/>
        <v>48</v>
      </c>
      <c r="BA363" s="50" t="e">
        <f t="shared" si="3934"/>
        <v>#VALUE!</v>
      </c>
      <c r="BB363">
        <f t="shared" si="3935"/>
        <v>49</v>
      </c>
      <c r="BC363">
        <f t="shared" si="3936"/>
        <v>50</v>
      </c>
      <c r="BD363">
        <f t="shared" si="3937"/>
        <v>52</v>
      </c>
      <c r="BE363" t="e">
        <f t="shared" si="3938"/>
        <v>#VALUE!</v>
      </c>
      <c r="BF363">
        <f t="shared" si="3939"/>
        <v>53</v>
      </c>
      <c r="BG363">
        <f t="shared" si="3940"/>
        <v>54</v>
      </c>
      <c r="BH363">
        <f t="shared" si="3941"/>
        <v>56</v>
      </c>
      <c r="BI363" t="e">
        <f t="shared" si="3942"/>
        <v>#VALUE!</v>
      </c>
      <c r="BJ363">
        <f t="shared" si="3943"/>
        <v>57</v>
      </c>
      <c r="BK363">
        <f t="shared" si="3944"/>
        <v>58</v>
      </c>
      <c r="BL363">
        <f t="shared" si="3945"/>
        <v>60</v>
      </c>
      <c r="BM363" t="e">
        <f t="shared" si="3946"/>
        <v>#VALUE!</v>
      </c>
      <c r="BN363">
        <f t="shared" si="3947"/>
        <v>61</v>
      </c>
      <c r="BO363">
        <f t="shared" si="3948"/>
        <v>62</v>
      </c>
      <c r="BP363">
        <f t="shared" si="3949"/>
        <v>64</v>
      </c>
    </row>
    <row r="364" spans="1:70">
      <c r="A364" t="s">
        <v>218</v>
      </c>
      <c r="B364" t="s">
        <v>213</v>
      </c>
      <c r="C364" t="s">
        <v>594</v>
      </c>
      <c r="D364" s="57">
        <v>4</v>
      </c>
      <c r="E364" s="62">
        <v>-1</v>
      </c>
      <c r="F364" s="62">
        <v>0</v>
      </c>
      <c r="G364" s="62">
        <v>2</v>
      </c>
      <c r="H364" s="62">
        <v>5</v>
      </c>
      <c r="I364" s="50" t="s">
        <v>175</v>
      </c>
      <c r="J364">
        <f t="shared" si="3891"/>
        <v>4</v>
      </c>
      <c r="K364">
        <f t="shared" si="3892"/>
        <v>6</v>
      </c>
      <c r="L364">
        <f t="shared" si="3893"/>
        <v>9</v>
      </c>
      <c r="M364" t="e">
        <f t="shared" si="3894"/>
        <v>#VALUE!</v>
      </c>
      <c r="N364">
        <f t="shared" si="3895"/>
        <v>8</v>
      </c>
      <c r="O364">
        <f t="shared" si="3896"/>
        <v>10</v>
      </c>
      <c r="P364">
        <f t="shared" si="3897"/>
        <v>13</v>
      </c>
      <c r="Q364" t="e">
        <f t="shared" si="3898"/>
        <v>#VALUE!</v>
      </c>
      <c r="R364">
        <f t="shared" si="3899"/>
        <v>12</v>
      </c>
      <c r="S364">
        <f t="shared" si="3900"/>
        <v>14</v>
      </c>
      <c r="T364">
        <f t="shared" si="3901"/>
        <v>17</v>
      </c>
      <c r="U364" s="50" t="e">
        <f t="shared" si="3902"/>
        <v>#VALUE!</v>
      </c>
      <c r="V364">
        <f t="shared" si="3903"/>
        <v>16</v>
      </c>
      <c r="W364">
        <f t="shared" si="3904"/>
        <v>18</v>
      </c>
      <c r="X364">
        <f t="shared" si="3905"/>
        <v>21</v>
      </c>
      <c r="Y364" t="e">
        <f t="shared" si="3906"/>
        <v>#VALUE!</v>
      </c>
      <c r="Z364">
        <f t="shared" si="3907"/>
        <v>20</v>
      </c>
      <c r="AA364">
        <f t="shared" si="3908"/>
        <v>22</v>
      </c>
      <c r="AB364">
        <f t="shared" si="3909"/>
        <v>25</v>
      </c>
      <c r="AC364" t="e">
        <f t="shared" si="3910"/>
        <v>#VALUE!</v>
      </c>
      <c r="AD364">
        <f t="shared" si="3911"/>
        <v>24</v>
      </c>
      <c r="AE364">
        <f t="shared" si="3912"/>
        <v>26</v>
      </c>
      <c r="AF364">
        <f t="shared" si="3913"/>
        <v>29</v>
      </c>
      <c r="AG364" t="e">
        <f t="shared" si="3914"/>
        <v>#VALUE!</v>
      </c>
      <c r="AH364">
        <f t="shared" si="3915"/>
        <v>28</v>
      </c>
      <c r="AI364">
        <f t="shared" si="3916"/>
        <v>30</v>
      </c>
      <c r="AJ364">
        <f t="shared" si="3917"/>
        <v>33</v>
      </c>
      <c r="AK364" s="50" t="e">
        <f t="shared" si="3918"/>
        <v>#VALUE!</v>
      </c>
      <c r="AL364">
        <f t="shared" si="3919"/>
        <v>32</v>
      </c>
      <c r="AM364">
        <f t="shared" si="3920"/>
        <v>34</v>
      </c>
      <c r="AN364">
        <f t="shared" si="3921"/>
        <v>37</v>
      </c>
      <c r="AO364" t="e">
        <f t="shared" si="3922"/>
        <v>#VALUE!</v>
      </c>
      <c r="AP364">
        <f t="shared" si="3923"/>
        <v>36</v>
      </c>
      <c r="AQ364">
        <f t="shared" si="3924"/>
        <v>38</v>
      </c>
      <c r="AR364">
        <f t="shared" si="3925"/>
        <v>41</v>
      </c>
      <c r="AS364" t="e">
        <f t="shared" si="3926"/>
        <v>#VALUE!</v>
      </c>
      <c r="AT364">
        <f t="shared" si="3927"/>
        <v>40</v>
      </c>
      <c r="AU364">
        <f t="shared" si="3928"/>
        <v>42</v>
      </c>
      <c r="AV364">
        <f t="shared" si="3929"/>
        <v>45</v>
      </c>
      <c r="AW364" t="e">
        <f t="shared" si="3930"/>
        <v>#VALUE!</v>
      </c>
      <c r="AX364">
        <f t="shared" si="3931"/>
        <v>44</v>
      </c>
      <c r="AY364">
        <f t="shared" si="3932"/>
        <v>46</v>
      </c>
      <c r="AZ364">
        <f t="shared" si="3933"/>
        <v>49</v>
      </c>
      <c r="BA364" s="50" t="e">
        <f t="shared" si="3934"/>
        <v>#VALUE!</v>
      </c>
      <c r="BB364">
        <f t="shared" si="3935"/>
        <v>48</v>
      </c>
      <c r="BC364">
        <f t="shared" si="3936"/>
        <v>50</v>
      </c>
      <c r="BD364">
        <f t="shared" si="3937"/>
        <v>53</v>
      </c>
      <c r="BE364" t="e">
        <f t="shared" si="3938"/>
        <v>#VALUE!</v>
      </c>
      <c r="BF364">
        <f t="shared" si="3939"/>
        <v>52</v>
      </c>
      <c r="BG364">
        <f t="shared" si="3940"/>
        <v>54</v>
      </c>
      <c r="BH364">
        <f t="shared" si="3941"/>
        <v>57</v>
      </c>
      <c r="BI364" t="e">
        <f t="shared" si="3942"/>
        <v>#VALUE!</v>
      </c>
      <c r="BJ364">
        <f t="shared" si="3943"/>
        <v>56</v>
      </c>
      <c r="BK364">
        <f t="shared" si="3944"/>
        <v>58</v>
      </c>
      <c r="BL364">
        <f t="shared" si="3945"/>
        <v>61</v>
      </c>
      <c r="BM364" t="e">
        <f t="shared" si="3946"/>
        <v>#VALUE!</v>
      </c>
      <c r="BN364">
        <f t="shared" si="3947"/>
        <v>60</v>
      </c>
      <c r="BO364">
        <f t="shared" si="3948"/>
        <v>62</v>
      </c>
      <c r="BP364">
        <f t="shared" si="3949"/>
        <v>65</v>
      </c>
    </row>
    <row r="365" spans="1:70">
      <c r="A365" t="s">
        <v>218</v>
      </c>
      <c r="B365" t="s">
        <v>213</v>
      </c>
      <c r="C365" t="s">
        <v>595</v>
      </c>
      <c r="D365" s="57">
        <v>4</v>
      </c>
      <c r="E365" s="62">
        <v>-1</v>
      </c>
      <c r="F365" s="62">
        <v>0</v>
      </c>
      <c r="G365" s="62">
        <v>1</v>
      </c>
      <c r="H365" s="62">
        <v>2</v>
      </c>
      <c r="I365" s="50" t="s">
        <v>175</v>
      </c>
      <c r="J365">
        <f t="shared" si="3891"/>
        <v>4</v>
      </c>
      <c r="K365">
        <f t="shared" si="3892"/>
        <v>5</v>
      </c>
      <c r="L365">
        <f t="shared" si="3893"/>
        <v>6</v>
      </c>
      <c r="M365" t="e">
        <f t="shared" si="3894"/>
        <v>#VALUE!</v>
      </c>
      <c r="N365">
        <f t="shared" si="3895"/>
        <v>8</v>
      </c>
      <c r="O365">
        <f t="shared" si="3896"/>
        <v>9</v>
      </c>
      <c r="P365">
        <f t="shared" si="3897"/>
        <v>10</v>
      </c>
      <c r="Q365" t="e">
        <f t="shared" si="3898"/>
        <v>#VALUE!</v>
      </c>
      <c r="R365">
        <f t="shared" si="3899"/>
        <v>12</v>
      </c>
      <c r="S365">
        <f t="shared" si="3900"/>
        <v>13</v>
      </c>
      <c r="T365">
        <f t="shared" si="3901"/>
        <v>14</v>
      </c>
      <c r="U365" s="50" t="e">
        <f t="shared" si="3902"/>
        <v>#VALUE!</v>
      </c>
      <c r="V365">
        <f t="shared" si="3903"/>
        <v>16</v>
      </c>
      <c r="W365">
        <f t="shared" si="3904"/>
        <v>17</v>
      </c>
      <c r="X365">
        <f t="shared" si="3905"/>
        <v>18</v>
      </c>
      <c r="Y365" t="e">
        <f t="shared" si="3906"/>
        <v>#VALUE!</v>
      </c>
      <c r="Z365">
        <f t="shared" si="3907"/>
        <v>20</v>
      </c>
      <c r="AA365">
        <f t="shared" si="3908"/>
        <v>21</v>
      </c>
      <c r="AB365">
        <f t="shared" si="3909"/>
        <v>22</v>
      </c>
      <c r="AC365" t="e">
        <f t="shared" si="3910"/>
        <v>#VALUE!</v>
      </c>
      <c r="AD365">
        <f t="shared" si="3911"/>
        <v>24</v>
      </c>
      <c r="AE365">
        <f t="shared" si="3912"/>
        <v>25</v>
      </c>
      <c r="AF365">
        <f t="shared" si="3913"/>
        <v>26</v>
      </c>
      <c r="AG365" t="e">
        <f t="shared" si="3914"/>
        <v>#VALUE!</v>
      </c>
      <c r="AH365">
        <f t="shared" si="3915"/>
        <v>28</v>
      </c>
      <c r="AI365">
        <f t="shared" si="3916"/>
        <v>29</v>
      </c>
      <c r="AJ365">
        <f t="shared" si="3917"/>
        <v>30</v>
      </c>
      <c r="AK365" s="50" t="e">
        <f t="shared" si="3918"/>
        <v>#VALUE!</v>
      </c>
      <c r="AL365">
        <f t="shared" si="3919"/>
        <v>32</v>
      </c>
      <c r="AM365">
        <f t="shared" si="3920"/>
        <v>33</v>
      </c>
      <c r="AN365">
        <f t="shared" si="3921"/>
        <v>34</v>
      </c>
      <c r="AO365" t="e">
        <f t="shared" si="3922"/>
        <v>#VALUE!</v>
      </c>
      <c r="AP365">
        <f t="shared" si="3923"/>
        <v>36</v>
      </c>
      <c r="AQ365">
        <f t="shared" si="3924"/>
        <v>37</v>
      </c>
      <c r="AR365">
        <f t="shared" si="3925"/>
        <v>38</v>
      </c>
      <c r="AS365" t="e">
        <f t="shared" si="3926"/>
        <v>#VALUE!</v>
      </c>
      <c r="AT365">
        <f t="shared" si="3927"/>
        <v>40</v>
      </c>
      <c r="AU365">
        <f t="shared" si="3928"/>
        <v>41</v>
      </c>
      <c r="AV365">
        <f t="shared" si="3929"/>
        <v>42</v>
      </c>
      <c r="AW365" t="e">
        <f t="shared" si="3930"/>
        <v>#VALUE!</v>
      </c>
      <c r="AX365">
        <f t="shared" si="3931"/>
        <v>44</v>
      </c>
      <c r="AY365">
        <f t="shared" si="3932"/>
        <v>45</v>
      </c>
      <c r="AZ365">
        <f t="shared" si="3933"/>
        <v>46</v>
      </c>
      <c r="BA365" s="50" t="e">
        <f t="shared" si="3934"/>
        <v>#VALUE!</v>
      </c>
      <c r="BB365">
        <f t="shared" si="3935"/>
        <v>48</v>
      </c>
      <c r="BC365">
        <f t="shared" si="3936"/>
        <v>49</v>
      </c>
      <c r="BD365">
        <f t="shared" si="3937"/>
        <v>50</v>
      </c>
      <c r="BE365" t="e">
        <f t="shared" si="3938"/>
        <v>#VALUE!</v>
      </c>
      <c r="BF365">
        <f t="shared" si="3939"/>
        <v>52</v>
      </c>
      <c r="BG365">
        <f t="shared" si="3940"/>
        <v>53</v>
      </c>
      <c r="BH365">
        <f t="shared" si="3941"/>
        <v>54</v>
      </c>
      <c r="BI365" t="e">
        <f t="shared" si="3942"/>
        <v>#VALUE!</v>
      </c>
      <c r="BJ365">
        <f t="shared" si="3943"/>
        <v>56</v>
      </c>
      <c r="BK365">
        <f t="shared" si="3944"/>
        <v>57</v>
      </c>
      <c r="BL365">
        <f t="shared" si="3945"/>
        <v>58</v>
      </c>
      <c r="BM365" t="e">
        <f t="shared" si="3946"/>
        <v>#VALUE!</v>
      </c>
      <c r="BN365">
        <f t="shared" si="3947"/>
        <v>60</v>
      </c>
      <c r="BO365">
        <f t="shared" si="3948"/>
        <v>61</v>
      </c>
      <c r="BP365">
        <f t="shared" si="3949"/>
        <v>62</v>
      </c>
    </row>
    <row r="366" spans="1:70">
      <c r="A366" t="s">
        <v>107</v>
      </c>
      <c r="B366" t="s">
        <v>213</v>
      </c>
      <c r="C366" t="s">
        <v>596</v>
      </c>
      <c r="D366" s="57">
        <v>1</v>
      </c>
      <c r="E366">
        <v>0</v>
      </c>
      <c r="F366">
        <v>1</v>
      </c>
      <c r="G366">
        <v>2</v>
      </c>
      <c r="H366">
        <v>3</v>
      </c>
      <c r="I366" t="s">
        <v>175</v>
      </c>
      <c r="K366">
        <v>6</v>
      </c>
      <c r="L366">
        <v>7</v>
      </c>
      <c r="M366" t="s">
        <v>175</v>
      </c>
      <c r="N366">
        <v>9</v>
      </c>
      <c r="O366">
        <v>10</v>
      </c>
      <c r="P366">
        <v>11</v>
      </c>
      <c r="Q366">
        <v>12</v>
      </c>
      <c r="R366">
        <v>11</v>
      </c>
      <c r="S366">
        <v>10</v>
      </c>
      <c r="T366">
        <v>9</v>
      </c>
      <c r="U366" s="50">
        <v>8</v>
      </c>
      <c r="V366">
        <v>7</v>
      </c>
      <c r="W366">
        <v>6</v>
      </c>
      <c r="X366">
        <v>5</v>
      </c>
      <c r="Y366">
        <v>4</v>
      </c>
      <c r="Z366">
        <v>3</v>
      </c>
      <c r="AA366">
        <v>2</v>
      </c>
      <c r="AB366">
        <v>1</v>
      </c>
      <c r="AC366">
        <v>0</v>
      </c>
      <c r="AD366" t="s">
        <v>175</v>
      </c>
      <c r="AE366" t="s">
        <v>175</v>
      </c>
      <c r="AF366" t="s">
        <v>175</v>
      </c>
      <c r="AG366" t="s">
        <v>175</v>
      </c>
      <c r="AH366" t="s">
        <v>175</v>
      </c>
      <c r="AI366" t="s">
        <v>175</v>
      </c>
      <c r="AJ366" t="s">
        <v>175</v>
      </c>
      <c r="AK366" s="50" t="s">
        <v>175</v>
      </c>
      <c r="AL366" t="s">
        <v>175</v>
      </c>
      <c r="AM366" t="s">
        <v>175</v>
      </c>
      <c r="AN366" t="s">
        <v>175</v>
      </c>
      <c r="AO366" t="s">
        <v>175</v>
      </c>
      <c r="AP366" t="s">
        <v>175</v>
      </c>
      <c r="AQ366" t="s">
        <v>175</v>
      </c>
      <c r="AR366" t="s">
        <v>175</v>
      </c>
      <c r="AS366" t="s">
        <v>175</v>
      </c>
      <c r="AT366" t="s">
        <v>175</v>
      </c>
      <c r="AU366" t="s">
        <v>175</v>
      </c>
      <c r="AV366" t="s">
        <v>175</v>
      </c>
      <c r="AW366" t="s">
        <v>175</v>
      </c>
      <c r="AX366" t="s">
        <v>175</v>
      </c>
      <c r="AY366" t="s">
        <v>175</v>
      </c>
      <c r="AZ366" t="s">
        <v>175</v>
      </c>
      <c r="BA366" s="50" t="s">
        <v>175</v>
      </c>
      <c r="BB366" t="s">
        <v>175</v>
      </c>
      <c r="BC366" t="s">
        <v>175</v>
      </c>
      <c r="BD366" t="s">
        <v>175</v>
      </c>
      <c r="BE366" t="s">
        <v>175</v>
      </c>
      <c r="BF366" t="s">
        <v>175</v>
      </c>
      <c r="BG366" t="s">
        <v>175</v>
      </c>
      <c r="BH366" t="s">
        <v>175</v>
      </c>
      <c r="BI366" t="s">
        <v>175</v>
      </c>
      <c r="BJ366" t="s">
        <v>175</v>
      </c>
      <c r="BK366" t="s">
        <v>175</v>
      </c>
      <c r="BL366" t="s">
        <v>175</v>
      </c>
      <c r="BM366" t="s">
        <v>175</v>
      </c>
      <c r="BN366" t="s">
        <v>175</v>
      </c>
      <c r="BO366" t="s">
        <v>175</v>
      </c>
      <c r="BP366" t="s">
        <v>175</v>
      </c>
    </row>
    <row r="367" spans="1:70">
      <c r="A367" t="s">
        <v>225</v>
      </c>
      <c r="B367" t="s">
        <v>224</v>
      </c>
      <c r="C367" t="s">
        <v>597</v>
      </c>
      <c r="D367" s="57" t="s">
        <v>598</v>
      </c>
      <c r="E367">
        <v>-5</v>
      </c>
      <c r="F367">
        <v>0</v>
      </c>
      <c r="G367" s="67"/>
      <c r="H367">
        <v>1</v>
      </c>
      <c r="I367" t="s">
        <v>175</v>
      </c>
      <c r="J367" t="s">
        <v>175</v>
      </c>
      <c r="K367">
        <f t="shared" ref="J367:BP367" si="3951">G367+1</f>
        <v>1</v>
      </c>
      <c r="L367">
        <f t="shared" si="3951"/>
        <v>2</v>
      </c>
      <c r="M367" s="9" t="e">
        <f>I367+1</f>
        <v>#VALUE!</v>
      </c>
      <c r="N367" s="9" t="e">
        <f>J367+1</f>
        <v>#VALUE!</v>
      </c>
      <c r="O367">
        <f>K367+1</f>
        <v>2</v>
      </c>
      <c r="P367">
        <f>L367+1</f>
        <v>3</v>
      </c>
      <c r="Q367" t="e">
        <f t="shared" si="3951"/>
        <v>#VALUE!</v>
      </c>
      <c r="R367" t="e">
        <f t="shared" si="3951"/>
        <v>#VALUE!</v>
      </c>
      <c r="S367">
        <f t="shared" si="3951"/>
        <v>3</v>
      </c>
      <c r="T367">
        <f t="shared" si="3951"/>
        <v>4</v>
      </c>
      <c r="U367" s="50" t="e">
        <f t="shared" si="3951"/>
        <v>#VALUE!</v>
      </c>
      <c r="V367" t="e">
        <f t="shared" si="3951"/>
        <v>#VALUE!</v>
      </c>
      <c r="W367">
        <f t="shared" si="3951"/>
        <v>4</v>
      </c>
      <c r="X367">
        <f t="shared" si="3951"/>
        <v>5</v>
      </c>
      <c r="Y367" t="e">
        <f t="shared" si="3951"/>
        <v>#VALUE!</v>
      </c>
      <c r="Z367" t="e">
        <f t="shared" si="3951"/>
        <v>#VALUE!</v>
      </c>
      <c r="AA367">
        <f t="shared" si="3951"/>
        <v>5</v>
      </c>
      <c r="AB367">
        <f t="shared" si="3951"/>
        <v>6</v>
      </c>
      <c r="AC367" t="e">
        <f t="shared" si="3951"/>
        <v>#VALUE!</v>
      </c>
      <c r="AD367" t="e">
        <f t="shared" si="3951"/>
        <v>#VALUE!</v>
      </c>
      <c r="AE367">
        <f t="shared" si="3951"/>
        <v>6</v>
      </c>
      <c r="AF367">
        <f t="shared" si="3951"/>
        <v>7</v>
      </c>
      <c r="AG367" t="e">
        <f t="shared" si="3951"/>
        <v>#VALUE!</v>
      </c>
      <c r="AH367" t="e">
        <f t="shared" si="3951"/>
        <v>#VALUE!</v>
      </c>
      <c r="AI367">
        <f t="shared" si="3951"/>
        <v>7</v>
      </c>
      <c r="AJ367">
        <f t="shared" si="3951"/>
        <v>8</v>
      </c>
      <c r="AK367" s="50" t="e">
        <f t="shared" si="3951"/>
        <v>#VALUE!</v>
      </c>
      <c r="AL367" t="e">
        <f t="shared" si="3951"/>
        <v>#VALUE!</v>
      </c>
      <c r="AM367">
        <f t="shared" si="3951"/>
        <v>8</v>
      </c>
      <c r="AN367">
        <f t="shared" si="3951"/>
        <v>9</v>
      </c>
      <c r="AO367" t="e">
        <f t="shared" si="3951"/>
        <v>#VALUE!</v>
      </c>
      <c r="AP367" t="e">
        <f t="shared" si="3951"/>
        <v>#VALUE!</v>
      </c>
      <c r="AQ367">
        <f t="shared" si="3951"/>
        <v>9</v>
      </c>
      <c r="AR367">
        <f t="shared" si="3951"/>
        <v>10</v>
      </c>
      <c r="AS367" t="e">
        <f t="shared" si="3951"/>
        <v>#VALUE!</v>
      </c>
      <c r="AT367" t="e">
        <f t="shared" si="3951"/>
        <v>#VALUE!</v>
      </c>
      <c r="AU367">
        <f t="shared" si="3951"/>
        <v>10</v>
      </c>
      <c r="AV367">
        <f t="shared" si="3951"/>
        <v>11</v>
      </c>
      <c r="AW367" t="e">
        <f t="shared" si="3951"/>
        <v>#VALUE!</v>
      </c>
      <c r="AX367" t="e">
        <f t="shared" si="3951"/>
        <v>#VALUE!</v>
      </c>
      <c r="AY367">
        <f t="shared" si="3951"/>
        <v>11</v>
      </c>
      <c r="AZ367">
        <f t="shared" si="3951"/>
        <v>12</v>
      </c>
      <c r="BA367" s="50" t="e">
        <f t="shared" si="3951"/>
        <v>#VALUE!</v>
      </c>
      <c r="BB367" t="e">
        <f t="shared" si="3951"/>
        <v>#VALUE!</v>
      </c>
      <c r="BC367">
        <f t="shared" si="3951"/>
        <v>12</v>
      </c>
      <c r="BD367">
        <f t="shared" si="3951"/>
        <v>13</v>
      </c>
      <c r="BE367" t="e">
        <f t="shared" si="3951"/>
        <v>#VALUE!</v>
      </c>
      <c r="BF367" t="e">
        <f t="shared" si="3951"/>
        <v>#VALUE!</v>
      </c>
      <c r="BG367">
        <f t="shared" si="3951"/>
        <v>13</v>
      </c>
      <c r="BH367">
        <f t="shared" si="3951"/>
        <v>14</v>
      </c>
      <c r="BI367" t="e">
        <f t="shared" si="3951"/>
        <v>#VALUE!</v>
      </c>
      <c r="BJ367" t="e">
        <f t="shared" si="3951"/>
        <v>#VALUE!</v>
      </c>
      <c r="BK367">
        <f t="shared" si="3951"/>
        <v>14</v>
      </c>
      <c r="BL367">
        <f t="shared" si="3951"/>
        <v>15</v>
      </c>
      <c r="BM367" t="e">
        <f t="shared" si="3951"/>
        <v>#VALUE!</v>
      </c>
      <c r="BN367" t="e">
        <f t="shared" si="3951"/>
        <v>#VALUE!</v>
      </c>
      <c r="BO367">
        <f t="shared" si="3951"/>
        <v>15</v>
      </c>
      <c r="BP367">
        <f t="shared" si="3951"/>
        <v>16</v>
      </c>
    </row>
    <row r="368" spans="1:70">
      <c r="A368" t="s">
        <v>225</v>
      </c>
      <c r="B368" t="s">
        <v>224</v>
      </c>
      <c r="C368" s="13" t="s">
        <v>599</v>
      </c>
      <c r="D368" s="57" t="s">
        <v>600</v>
      </c>
      <c r="E368">
        <v>-5</v>
      </c>
      <c r="F368">
        <v>0</v>
      </c>
      <c r="H368">
        <v>0</v>
      </c>
      <c r="I368" t="s">
        <v>175</v>
      </c>
      <c r="J368" t="s">
        <v>175</v>
      </c>
      <c r="K368">
        <f t="shared" ref="J368:BP368" si="3952">G368-1</f>
        <v>-1</v>
      </c>
      <c r="L368">
        <f t="shared" si="3952"/>
        <v>-1</v>
      </c>
      <c r="M368" s="9" t="e">
        <f>I368-1</f>
        <v>#VALUE!</v>
      </c>
      <c r="N368" s="9" t="e">
        <f>J368-1</f>
        <v>#VALUE!</v>
      </c>
      <c r="O368">
        <f>K368-1</f>
        <v>-2</v>
      </c>
      <c r="P368">
        <f>L368-1</f>
        <v>-2</v>
      </c>
      <c r="Q368" t="e">
        <f t="shared" si="3952"/>
        <v>#VALUE!</v>
      </c>
      <c r="R368" t="e">
        <f t="shared" si="3952"/>
        <v>#VALUE!</v>
      </c>
      <c r="S368">
        <f t="shared" si="3952"/>
        <v>-3</v>
      </c>
      <c r="T368">
        <f t="shared" si="3952"/>
        <v>-3</v>
      </c>
      <c r="U368" s="50" t="e">
        <f t="shared" si="3952"/>
        <v>#VALUE!</v>
      </c>
      <c r="V368" t="e">
        <f t="shared" si="3952"/>
        <v>#VALUE!</v>
      </c>
      <c r="W368">
        <f t="shared" si="3952"/>
        <v>-4</v>
      </c>
      <c r="X368">
        <f t="shared" si="3952"/>
        <v>-4</v>
      </c>
      <c r="Y368" t="e">
        <f t="shared" si="3952"/>
        <v>#VALUE!</v>
      </c>
      <c r="Z368" t="e">
        <f t="shared" si="3952"/>
        <v>#VALUE!</v>
      </c>
      <c r="AA368">
        <f t="shared" si="3952"/>
        <v>-5</v>
      </c>
      <c r="AB368">
        <f t="shared" si="3952"/>
        <v>-5</v>
      </c>
      <c r="AC368" t="e">
        <f t="shared" si="3952"/>
        <v>#VALUE!</v>
      </c>
      <c r="AD368" t="e">
        <f t="shared" si="3952"/>
        <v>#VALUE!</v>
      </c>
      <c r="AE368">
        <f t="shared" si="3952"/>
        <v>-6</v>
      </c>
      <c r="AF368">
        <f t="shared" si="3952"/>
        <v>-6</v>
      </c>
      <c r="AG368" t="e">
        <f t="shared" si="3952"/>
        <v>#VALUE!</v>
      </c>
      <c r="AH368" t="e">
        <f t="shared" si="3952"/>
        <v>#VALUE!</v>
      </c>
      <c r="AI368">
        <f t="shared" si="3952"/>
        <v>-7</v>
      </c>
      <c r="AJ368">
        <f t="shared" si="3952"/>
        <v>-7</v>
      </c>
      <c r="AK368" s="50" t="e">
        <f t="shared" si="3952"/>
        <v>#VALUE!</v>
      </c>
      <c r="AL368" t="e">
        <f t="shared" si="3952"/>
        <v>#VALUE!</v>
      </c>
      <c r="AM368">
        <f t="shared" si="3952"/>
        <v>-8</v>
      </c>
      <c r="AN368">
        <f t="shared" si="3952"/>
        <v>-8</v>
      </c>
      <c r="AO368" t="e">
        <f t="shared" si="3952"/>
        <v>#VALUE!</v>
      </c>
      <c r="AP368" t="e">
        <f t="shared" si="3952"/>
        <v>#VALUE!</v>
      </c>
      <c r="AQ368">
        <f t="shared" si="3952"/>
        <v>-9</v>
      </c>
      <c r="AR368">
        <f t="shared" si="3952"/>
        <v>-9</v>
      </c>
      <c r="AS368" t="e">
        <f t="shared" si="3952"/>
        <v>#VALUE!</v>
      </c>
      <c r="AT368" t="e">
        <f t="shared" si="3952"/>
        <v>#VALUE!</v>
      </c>
      <c r="AU368">
        <f t="shared" si="3952"/>
        <v>-10</v>
      </c>
      <c r="AV368">
        <f t="shared" si="3952"/>
        <v>-10</v>
      </c>
      <c r="AW368" t="e">
        <f t="shared" si="3952"/>
        <v>#VALUE!</v>
      </c>
      <c r="AX368" t="e">
        <f t="shared" si="3952"/>
        <v>#VALUE!</v>
      </c>
      <c r="AY368">
        <f t="shared" si="3952"/>
        <v>-11</v>
      </c>
      <c r="AZ368">
        <f t="shared" si="3952"/>
        <v>-11</v>
      </c>
      <c r="BA368" s="50" t="e">
        <f t="shared" si="3952"/>
        <v>#VALUE!</v>
      </c>
      <c r="BB368" t="e">
        <f t="shared" si="3952"/>
        <v>#VALUE!</v>
      </c>
      <c r="BC368">
        <f t="shared" si="3952"/>
        <v>-12</v>
      </c>
      <c r="BD368">
        <f t="shared" si="3952"/>
        <v>-12</v>
      </c>
      <c r="BE368" t="e">
        <f t="shared" si="3952"/>
        <v>#VALUE!</v>
      </c>
      <c r="BF368" t="e">
        <f t="shared" si="3952"/>
        <v>#VALUE!</v>
      </c>
      <c r="BG368">
        <f t="shared" si="3952"/>
        <v>-13</v>
      </c>
      <c r="BH368">
        <f t="shared" si="3952"/>
        <v>-13</v>
      </c>
      <c r="BI368" t="e">
        <f t="shared" si="3952"/>
        <v>#VALUE!</v>
      </c>
      <c r="BJ368" t="e">
        <f t="shared" si="3952"/>
        <v>#VALUE!</v>
      </c>
      <c r="BK368">
        <f t="shared" si="3952"/>
        <v>-14</v>
      </c>
      <c r="BL368">
        <f t="shared" si="3952"/>
        <v>-14</v>
      </c>
      <c r="BM368" t="e">
        <f t="shared" si="3952"/>
        <v>#VALUE!</v>
      </c>
      <c r="BN368" t="e">
        <f t="shared" si="3952"/>
        <v>#VALUE!</v>
      </c>
      <c r="BO368">
        <f t="shared" si="3952"/>
        <v>-15</v>
      </c>
      <c r="BP368">
        <f t="shared" si="3952"/>
        <v>-15</v>
      </c>
    </row>
    <row r="369" spans="1:68">
      <c r="A369" t="s">
        <v>225</v>
      </c>
      <c r="B369" t="s">
        <v>224</v>
      </c>
      <c r="C369" t="s">
        <v>601</v>
      </c>
      <c r="D369" s="57" t="s">
        <v>598</v>
      </c>
      <c r="E369">
        <f>F369-5</f>
        <v>-5</v>
      </c>
      <c r="F369">
        <v>0</v>
      </c>
      <c r="G369" s="67"/>
      <c r="H369">
        <v>-1</v>
      </c>
      <c r="I369" t="s">
        <v>175</v>
      </c>
      <c r="J369" t="s">
        <v>175</v>
      </c>
      <c r="K369">
        <f t="shared" ref="J369:BP369" si="3953">G369+1</f>
        <v>1</v>
      </c>
      <c r="L369">
        <f t="shared" si="3953"/>
        <v>0</v>
      </c>
      <c r="M369" s="9" t="e">
        <f>I369+1</f>
        <v>#VALUE!</v>
      </c>
      <c r="N369" s="9" t="e">
        <f>J369+1</f>
        <v>#VALUE!</v>
      </c>
      <c r="O369">
        <f>K369+1</f>
        <v>2</v>
      </c>
      <c r="P369">
        <f>L369+1</f>
        <v>1</v>
      </c>
      <c r="Q369" t="e">
        <f t="shared" si="3953"/>
        <v>#VALUE!</v>
      </c>
      <c r="R369" t="e">
        <f t="shared" si="3953"/>
        <v>#VALUE!</v>
      </c>
      <c r="S369">
        <f t="shared" si="3953"/>
        <v>3</v>
      </c>
      <c r="T369">
        <f t="shared" si="3953"/>
        <v>2</v>
      </c>
      <c r="U369" s="50" t="e">
        <f t="shared" si="3953"/>
        <v>#VALUE!</v>
      </c>
      <c r="V369" t="e">
        <f t="shared" si="3953"/>
        <v>#VALUE!</v>
      </c>
      <c r="W369">
        <f t="shared" si="3953"/>
        <v>4</v>
      </c>
      <c r="X369">
        <f t="shared" si="3953"/>
        <v>3</v>
      </c>
      <c r="Y369" t="e">
        <f t="shared" si="3953"/>
        <v>#VALUE!</v>
      </c>
      <c r="Z369" t="e">
        <f t="shared" si="3953"/>
        <v>#VALUE!</v>
      </c>
      <c r="AA369">
        <f t="shared" si="3953"/>
        <v>5</v>
      </c>
      <c r="AB369">
        <f t="shared" si="3953"/>
        <v>4</v>
      </c>
      <c r="AC369" t="e">
        <f t="shared" si="3953"/>
        <v>#VALUE!</v>
      </c>
      <c r="AD369" t="e">
        <f t="shared" si="3953"/>
        <v>#VALUE!</v>
      </c>
      <c r="AE369">
        <f t="shared" si="3953"/>
        <v>6</v>
      </c>
      <c r="AF369">
        <f t="shared" si="3953"/>
        <v>5</v>
      </c>
      <c r="AG369" t="e">
        <f t="shared" si="3953"/>
        <v>#VALUE!</v>
      </c>
      <c r="AH369" t="e">
        <f t="shared" si="3953"/>
        <v>#VALUE!</v>
      </c>
      <c r="AI369">
        <f t="shared" si="3953"/>
        <v>7</v>
      </c>
      <c r="AJ369">
        <f t="shared" si="3953"/>
        <v>6</v>
      </c>
      <c r="AK369" s="50" t="e">
        <f t="shared" si="3953"/>
        <v>#VALUE!</v>
      </c>
      <c r="AL369" t="e">
        <f t="shared" si="3953"/>
        <v>#VALUE!</v>
      </c>
      <c r="AM369">
        <f t="shared" si="3953"/>
        <v>8</v>
      </c>
      <c r="AN369">
        <f t="shared" si="3953"/>
        <v>7</v>
      </c>
      <c r="AO369" t="e">
        <f t="shared" si="3953"/>
        <v>#VALUE!</v>
      </c>
      <c r="AP369" t="e">
        <f t="shared" si="3953"/>
        <v>#VALUE!</v>
      </c>
      <c r="AQ369">
        <f t="shared" si="3953"/>
        <v>9</v>
      </c>
      <c r="AR369">
        <f t="shared" si="3953"/>
        <v>8</v>
      </c>
      <c r="AS369" t="e">
        <f t="shared" si="3953"/>
        <v>#VALUE!</v>
      </c>
      <c r="AT369" t="e">
        <f t="shared" si="3953"/>
        <v>#VALUE!</v>
      </c>
      <c r="AU369">
        <f t="shared" si="3953"/>
        <v>10</v>
      </c>
      <c r="AV369">
        <f t="shared" si="3953"/>
        <v>9</v>
      </c>
      <c r="AW369" t="e">
        <f t="shared" si="3953"/>
        <v>#VALUE!</v>
      </c>
      <c r="AX369" t="e">
        <f t="shared" si="3953"/>
        <v>#VALUE!</v>
      </c>
      <c r="AY369">
        <f t="shared" si="3953"/>
        <v>11</v>
      </c>
      <c r="AZ369">
        <f t="shared" si="3953"/>
        <v>10</v>
      </c>
      <c r="BA369" s="50" t="e">
        <f t="shared" si="3953"/>
        <v>#VALUE!</v>
      </c>
      <c r="BB369" t="e">
        <f t="shared" si="3953"/>
        <v>#VALUE!</v>
      </c>
      <c r="BC369">
        <f t="shared" si="3953"/>
        <v>12</v>
      </c>
      <c r="BD369">
        <f t="shared" si="3953"/>
        <v>11</v>
      </c>
      <c r="BE369" t="e">
        <f t="shared" si="3953"/>
        <v>#VALUE!</v>
      </c>
      <c r="BF369" t="e">
        <f t="shared" si="3953"/>
        <v>#VALUE!</v>
      </c>
      <c r="BG369">
        <f t="shared" si="3953"/>
        <v>13</v>
      </c>
      <c r="BH369">
        <f t="shared" si="3953"/>
        <v>12</v>
      </c>
      <c r="BI369" t="e">
        <f t="shared" si="3953"/>
        <v>#VALUE!</v>
      </c>
      <c r="BJ369" t="e">
        <f t="shared" si="3953"/>
        <v>#VALUE!</v>
      </c>
      <c r="BK369">
        <f t="shared" si="3953"/>
        <v>14</v>
      </c>
      <c r="BL369">
        <f t="shared" si="3953"/>
        <v>13</v>
      </c>
      <c r="BM369" t="e">
        <f t="shared" si="3953"/>
        <v>#VALUE!</v>
      </c>
      <c r="BN369" t="e">
        <f t="shared" si="3953"/>
        <v>#VALUE!</v>
      </c>
      <c r="BO369">
        <f t="shared" si="3953"/>
        <v>15</v>
      </c>
      <c r="BP369">
        <f t="shared" si="3953"/>
        <v>14</v>
      </c>
    </row>
    <row r="370" spans="1:68">
      <c r="A370" t="s">
        <v>225</v>
      </c>
      <c r="B370" t="s">
        <v>224</v>
      </c>
      <c r="C370" s="13" t="s">
        <v>602</v>
      </c>
      <c r="D370" s="57" t="s">
        <v>600</v>
      </c>
      <c r="E370">
        <v>-5</v>
      </c>
      <c r="F370">
        <v>0</v>
      </c>
      <c r="H370">
        <v>-3</v>
      </c>
      <c r="I370" t="s">
        <v>175</v>
      </c>
      <c r="J370" t="s">
        <v>175</v>
      </c>
      <c r="K370">
        <f t="shared" ref="J370:BP370" si="3954">G370-1</f>
        <v>-1</v>
      </c>
      <c r="L370">
        <f t="shared" si="3954"/>
        <v>-4</v>
      </c>
      <c r="M370" s="9" t="e">
        <f>I370-1</f>
        <v>#VALUE!</v>
      </c>
      <c r="N370" s="9" t="e">
        <f>J370-1</f>
        <v>#VALUE!</v>
      </c>
      <c r="O370">
        <f>K370-1</f>
        <v>-2</v>
      </c>
      <c r="P370">
        <f>L370-1</f>
        <v>-5</v>
      </c>
      <c r="Q370" t="e">
        <f t="shared" si="3954"/>
        <v>#VALUE!</v>
      </c>
      <c r="R370" t="e">
        <f t="shared" si="3954"/>
        <v>#VALUE!</v>
      </c>
      <c r="S370">
        <f t="shared" si="3954"/>
        <v>-3</v>
      </c>
      <c r="T370">
        <f t="shared" si="3954"/>
        <v>-6</v>
      </c>
      <c r="U370" s="50" t="e">
        <f t="shared" si="3954"/>
        <v>#VALUE!</v>
      </c>
      <c r="V370" t="e">
        <f t="shared" si="3954"/>
        <v>#VALUE!</v>
      </c>
      <c r="W370">
        <f t="shared" si="3954"/>
        <v>-4</v>
      </c>
      <c r="X370">
        <f t="shared" si="3954"/>
        <v>-7</v>
      </c>
      <c r="Y370" t="e">
        <f t="shared" si="3954"/>
        <v>#VALUE!</v>
      </c>
      <c r="Z370" t="e">
        <f t="shared" si="3954"/>
        <v>#VALUE!</v>
      </c>
      <c r="AA370">
        <f t="shared" si="3954"/>
        <v>-5</v>
      </c>
      <c r="AB370">
        <f t="shared" si="3954"/>
        <v>-8</v>
      </c>
      <c r="AC370" t="e">
        <f t="shared" si="3954"/>
        <v>#VALUE!</v>
      </c>
      <c r="AD370" t="e">
        <f t="shared" si="3954"/>
        <v>#VALUE!</v>
      </c>
      <c r="AE370">
        <f t="shared" si="3954"/>
        <v>-6</v>
      </c>
      <c r="AF370">
        <f t="shared" si="3954"/>
        <v>-9</v>
      </c>
      <c r="AG370" t="e">
        <f t="shared" si="3954"/>
        <v>#VALUE!</v>
      </c>
      <c r="AH370" t="e">
        <f t="shared" si="3954"/>
        <v>#VALUE!</v>
      </c>
      <c r="AI370">
        <f t="shared" si="3954"/>
        <v>-7</v>
      </c>
      <c r="AJ370">
        <f t="shared" si="3954"/>
        <v>-10</v>
      </c>
      <c r="AK370" s="50" t="e">
        <f t="shared" si="3954"/>
        <v>#VALUE!</v>
      </c>
      <c r="AL370" t="e">
        <f t="shared" si="3954"/>
        <v>#VALUE!</v>
      </c>
      <c r="AM370">
        <f t="shared" si="3954"/>
        <v>-8</v>
      </c>
      <c r="AN370">
        <f t="shared" si="3954"/>
        <v>-11</v>
      </c>
      <c r="AO370" t="e">
        <f t="shared" si="3954"/>
        <v>#VALUE!</v>
      </c>
      <c r="AP370" t="e">
        <f t="shared" si="3954"/>
        <v>#VALUE!</v>
      </c>
      <c r="AQ370">
        <f t="shared" si="3954"/>
        <v>-9</v>
      </c>
      <c r="AR370">
        <f t="shared" si="3954"/>
        <v>-12</v>
      </c>
      <c r="AS370" t="e">
        <f t="shared" si="3954"/>
        <v>#VALUE!</v>
      </c>
      <c r="AT370" t="e">
        <f t="shared" si="3954"/>
        <v>#VALUE!</v>
      </c>
      <c r="AU370">
        <f t="shared" si="3954"/>
        <v>-10</v>
      </c>
      <c r="AV370">
        <f t="shared" si="3954"/>
        <v>-13</v>
      </c>
      <c r="AW370" t="e">
        <f t="shared" si="3954"/>
        <v>#VALUE!</v>
      </c>
      <c r="AX370" t="e">
        <f t="shared" si="3954"/>
        <v>#VALUE!</v>
      </c>
      <c r="AY370">
        <f t="shared" si="3954"/>
        <v>-11</v>
      </c>
      <c r="AZ370">
        <f t="shared" si="3954"/>
        <v>-14</v>
      </c>
      <c r="BA370" s="50" t="e">
        <f t="shared" si="3954"/>
        <v>#VALUE!</v>
      </c>
      <c r="BB370" t="e">
        <f t="shared" si="3954"/>
        <v>#VALUE!</v>
      </c>
      <c r="BC370">
        <f t="shared" si="3954"/>
        <v>-12</v>
      </c>
      <c r="BD370">
        <f t="shared" si="3954"/>
        <v>-15</v>
      </c>
      <c r="BE370" t="e">
        <f t="shared" si="3954"/>
        <v>#VALUE!</v>
      </c>
      <c r="BF370" t="e">
        <f t="shared" si="3954"/>
        <v>#VALUE!</v>
      </c>
      <c r="BG370">
        <f t="shared" si="3954"/>
        <v>-13</v>
      </c>
      <c r="BH370">
        <f t="shared" si="3954"/>
        <v>-16</v>
      </c>
      <c r="BI370" t="e">
        <f t="shared" si="3954"/>
        <v>#VALUE!</v>
      </c>
      <c r="BJ370" t="e">
        <f t="shared" si="3954"/>
        <v>#VALUE!</v>
      </c>
      <c r="BK370">
        <f t="shared" si="3954"/>
        <v>-14</v>
      </c>
      <c r="BL370">
        <f t="shared" si="3954"/>
        <v>-17</v>
      </c>
      <c r="BM370" t="e">
        <f t="shared" si="3954"/>
        <v>#VALUE!</v>
      </c>
      <c r="BN370" t="e">
        <f t="shared" si="3954"/>
        <v>#VALUE!</v>
      </c>
      <c r="BO370">
        <f t="shared" si="3954"/>
        <v>-15</v>
      </c>
      <c r="BP370">
        <f t="shared" si="3954"/>
        <v>-18</v>
      </c>
    </row>
    <row r="371" spans="1:68">
      <c r="A371" t="s">
        <v>225</v>
      </c>
      <c r="B371" t="s">
        <v>224</v>
      </c>
      <c r="C371" t="s">
        <v>603</v>
      </c>
      <c r="D371" s="57" t="s">
        <v>598</v>
      </c>
      <c r="E371">
        <f t="shared" ref="E371:E374" si="3955">F371-5</f>
        <v>-5</v>
      </c>
      <c r="F371">
        <v>0</v>
      </c>
      <c r="G371" s="67"/>
      <c r="H371">
        <f>F371+2</f>
        <v>2</v>
      </c>
      <c r="I371" t="s">
        <v>175</v>
      </c>
      <c r="J371" t="s">
        <v>175</v>
      </c>
      <c r="K371">
        <f t="shared" ref="J371:BP371" si="3956">G371+1</f>
        <v>1</v>
      </c>
      <c r="L371">
        <f t="shared" si="3956"/>
        <v>3</v>
      </c>
      <c r="M371" s="9" t="e">
        <f>I371+1</f>
        <v>#VALUE!</v>
      </c>
      <c r="N371" s="9" t="e">
        <f>J371+1</f>
        <v>#VALUE!</v>
      </c>
      <c r="O371">
        <f>K371+1</f>
        <v>2</v>
      </c>
      <c r="P371">
        <f>L371+1</f>
        <v>4</v>
      </c>
      <c r="Q371" t="e">
        <f t="shared" si="3956"/>
        <v>#VALUE!</v>
      </c>
      <c r="R371" t="e">
        <f t="shared" si="3956"/>
        <v>#VALUE!</v>
      </c>
      <c r="S371">
        <f t="shared" si="3956"/>
        <v>3</v>
      </c>
      <c r="T371">
        <f t="shared" si="3956"/>
        <v>5</v>
      </c>
      <c r="U371" s="50" t="e">
        <f t="shared" si="3956"/>
        <v>#VALUE!</v>
      </c>
      <c r="V371" t="e">
        <f t="shared" si="3956"/>
        <v>#VALUE!</v>
      </c>
      <c r="W371">
        <f t="shared" si="3956"/>
        <v>4</v>
      </c>
      <c r="X371">
        <f t="shared" si="3956"/>
        <v>6</v>
      </c>
      <c r="Y371" t="e">
        <f t="shared" si="3956"/>
        <v>#VALUE!</v>
      </c>
      <c r="Z371" t="e">
        <f t="shared" si="3956"/>
        <v>#VALUE!</v>
      </c>
      <c r="AA371">
        <f t="shared" si="3956"/>
        <v>5</v>
      </c>
      <c r="AB371">
        <f t="shared" si="3956"/>
        <v>7</v>
      </c>
      <c r="AC371" t="e">
        <f t="shared" si="3956"/>
        <v>#VALUE!</v>
      </c>
      <c r="AD371" t="e">
        <f t="shared" si="3956"/>
        <v>#VALUE!</v>
      </c>
      <c r="AE371">
        <f t="shared" si="3956"/>
        <v>6</v>
      </c>
      <c r="AF371">
        <f t="shared" si="3956"/>
        <v>8</v>
      </c>
      <c r="AG371" t="e">
        <f t="shared" si="3956"/>
        <v>#VALUE!</v>
      </c>
      <c r="AH371" t="e">
        <f t="shared" si="3956"/>
        <v>#VALUE!</v>
      </c>
      <c r="AI371">
        <f t="shared" si="3956"/>
        <v>7</v>
      </c>
      <c r="AJ371">
        <f t="shared" si="3956"/>
        <v>9</v>
      </c>
      <c r="AK371" s="50" t="e">
        <f t="shared" si="3956"/>
        <v>#VALUE!</v>
      </c>
      <c r="AL371" t="e">
        <f t="shared" si="3956"/>
        <v>#VALUE!</v>
      </c>
      <c r="AM371">
        <f t="shared" si="3956"/>
        <v>8</v>
      </c>
      <c r="AN371">
        <f t="shared" si="3956"/>
        <v>10</v>
      </c>
      <c r="AO371" t="e">
        <f t="shared" si="3956"/>
        <v>#VALUE!</v>
      </c>
      <c r="AP371" t="e">
        <f t="shared" si="3956"/>
        <v>#VALUE!</v>
      </c>
      <c r="AQ371">
        <f t="shared" si="3956"/>
        <v>9</v>
      </c>
      <c r="AR371">
        <f t="shared" si="3956"/>
        <v>11</v>
      </c>
      <c r="AS371" t="e">
        <f t="shared" si="3956"/>
        <v>#VALUE!</v>
      </c>
      <c r="AT371" t="e">
        <f t="shared" si="3956"/>
        <v>#VALUE!</v>
      </c>
      <c r="AU371">
        <f t="shared" si="3956"/>
        <v>10</v>
      </c>
      <c r="AV371">
        <f t="shared" si="3956"/>
        <v>12</v>
      </c>
      <c r="AW371" t="e">
        <f t="shared" si="3956"/>
        <v>#VALUE!</v>
      </c>
      <c r="AX371" t="e">
        <f t="shared" si="3956"/>
        <v>#VALUE!</v>
      </c>
      <c r="AY371">
        <f t="shared" si="3956"/>
        <v>11</v>
      </c>
      <c r="AZ371">
        <f t="shared" si="3956"/>
        <v>13</v>
      </c>
      <c r="BA371" s="50" t="e">
        <f t="shared" si="3956"/>
        <v>#VALUE!</v>
      </c>
      <c r="BB371" t="e">
        <f t="shared" si="3956"/>
        <v>#VALUE!</v>
      </c>
      <c r="BC371">
        <f t="shared" si="3956"/>
        <v>12</v>
      </c>
      <c r="BD371">
        <f t="shared" si="3956"/>
        <v>14</v>
      </c>
      <c r="BE371" t="e">
        <f t="shared" si="3956"/>
        <v>#VALUE!</v>
      </c>
      <c r="BF371" t="e">
        <f t="shared" si="3956"/>
        <v>#VALUE!</v>
      </c>
      <c r="BG371">
        <f t="shared" si="3956"/>
        <v>13</v>
      </c>
      <c r="BH371">
        <f t="shared" si="3956"/>
        <v>15</v>
      </c>
      <c r="BI371" t="e">
        <f t="shared" si="3956"/>
        <v>#VALUE!</v>
      </c>
      <c r="BJ371" t="e">
        <f t="shared" si="3956"/>
        <v>#VALUE!</v>
      </c>
      <c r="BK371">
        <f t="shared" si="3956"/>
        <v>14</v>
      </c>
      <c r="BL371">
        <f t="shared" si="3956"/>
        <v>16</v>
      </c>
      <c r="BM371" t="e">
        <f t="shared" si="3956"/>
        <v>#VALUE!</v>
      </c>
      <c r="BN371" t="e">
        <f t="shared" si="3956"/>
        <v>#VALUE!</v>
      </c>
      <c r="BO371">
        <f t="shared" si="3956"/>
        <v>15</v>
      </c>
      <c r="BP371">
        <f t="shared" si="3956"/>
        <v>17</v>
      </c>
    </row>
    <row r="372" spans="1:68">
      <c r="A372" t="s">
        <v>225</v>
      </c>
      <c r="B372" t="s">
        <v>224</v>
      </c>
      <c r="C372" t="s">
        <v>604</v>
      </c>
      <c r="D372" s="57" t="s">
        <v>600</v>
      </c>
      <c r="E372">
        <v>-5</v>
      </c>
      <c r="F372">
        <v>0</v>
      </c>
      <c r="H372">
        <f>F372+2</f>
        <v>2</v>
      </c>
      <c r="I372" t="s">
        <v>175</v>
      </c>
      <c r="J372" t="s">
        <v>175</v>
      </c>
      <c r="K372">
        <f t="shared" ref="J372:BP372" si="3957">G372-1</f>
        <v>-1</v>
      </c>
      <c r="L372">
        <f t="shared" si="3957"/>
        <v>1</v>
      </c>
      <c r="M372" s="9" t="e">
        <f>I372-1</f>
        <v>#VALUE!</v>
      </c>
      <c r="N372" s="9" t="e">
        <f>J372-1</f>
        <v>#VALUE!</v>
      </c>
      <c r="O372">
        <f>K372-1</f>
        <v>-2</v>
      </c>
      <c r="P372">
        <f>L372-1</f>
        <v>0</v>
      </c>
      <c r="Q372" t="e">
        <f t="shared" si="3957"/>
        <v>#VALUE!</v>
      </c>
      <c r="R372" t="e">
        <f t="shared" si="3957"/>
        <v>#VALUE!</v>
      </c>
      <c r="S372">
        <f t="shared" si="3957"/>
        <v>-3</v>
      </c>
      <c r="T372">
        <f t="shared" si="3957"/>
        <v>-1</v>
      </c>
      <c r="U372" s="50" t="e">
        <f t="shared" si="3957"/>
        <v>#VALUE!</v>
      </c>
      <c r="V372" t="e">
        <f t="shared" si="3957"/>
        <v>#VALUE!</v>
      </c>
      <c r="W372">
        <f t="shared" si="3957"/>
        <v>-4</v>
      </c>
      <c r="X372">
        <f t="shared" si="3957"/>
        <v>-2</v>
      </c>
      <c r="Y372" t="e">
        <f t="shared" si="3957"/>
        <v>#VALUE!</v>
      </c>
      <c r="Z372" t="e">
        <f t="shared" si="3957"/>
        <v>#VALUE!</v>
      </c>
      <c r="AA372">
        <f t="shared" si="3957"/>
        <v>-5</v>
      </c>
      <c r="AB372">
        <f t="shared" si="3957"/>
        <v>-3</v>
      </c>
      <c r="AC372" t="e">
        <f t="shared" si="3957"/>
        <v>#VALUE!</v>
      </c>
      <c r="AD372" t="e">
        <f t="shared" si="3957"/>
        <v>#VALUE!</v>
      </c>
      <c r="AE372">
        <f t="shared" si="3957"/>
        <v>-6</v>
      </c>
      <c r="AF372">
        <f t="shared" si="3957"/>
        <v>-4</v>
      </c>
      <c r="AG372" t="e">
        <f t="shared" si="3957"/>
        <v>#VALUE!</v>
      </c>
      <c r="AH372" t="e">
        <f t="shared" si="3957"/>
        <v>#VALUE!</v>
      </c>
      <c r="AI372">
        <f t="shared" si="3957"/>
        <v>-7</v>
      </c>
      <c r="AJ372">
        <f t="shared" si="3957"/>
        <v>-5</v>
      </c>
      <c r="AK372" s="50" t="e">
        <f t="shared" si="3957"/>
        <v>#VALUE!</v>
      </c>
      <c r="AL372" t="e">
        <f t="shared" si="3957"/>
        <v>#VALUE!</v>
      </c>
      <c r="AM372">
        <f t="shared" si="3957"/>
        <v>-8</v>
      </c>
      <c r="AN372">
        <f t="shared" si="3957"/>
        <v>-6</v>
      </c>
      <c r="AO372" t="e">
        <f t="shared" si="3957"/>
        <v>#VALUE!</v>
      </c>
      <c r="AP372" t="e">
        <f t="shared" si="3957"/>
        <v>#VALUE!</v>
      </c>
      <c r="AQ372">
        <f t="shared" si="3957"/>
        <v>-9</v>
      </c>
      <c r="AR372">
        <f t="shared" si="3957"/>
        <v>-7</v>
      </c>
      <c r="AS372" t="e">
        <f t="shared" si="3957"/>
        <v>#VALUE!</v>
      </c>
      <c r="AT372" t="e">
        <f t="shared" si="3957"/>
        <v>#VALUE!</v>
      </c>
      <c r="AU372">
        <f t="shared" si="3957"/>
        <v>-10</v>
      </c>
      <c r="AV372">
        <f t="shared" si="3957"/>
        <v>-8</v>
      </c>
      <c r="AW372" t="e">
        <f t="shared" si="3957"/>
        <v>#VALUE!</v>
      </c>
      <c r="AX372" t="e">
        <f t="shared" si="3957"/>
        <v>#VALUE!</v>
      </c>
      <c r="AY372">
        <f t="shared" si="3957"/>
        <v>-11</v>
      </c>
      <c r="AZ372">
        <f t="shared" si="3957"/>
        <v>-9</v>
      </c>
      <c r="BA372" s="50" t="e">
        <f t="shared" si="3957"/>
        <v>#VALUE!</v>
      </c>
      <c r="BB372" t="e">
        <f t="shared" si="3957"/>
        <v>#VALUE!</v>
      </c>
      <c r="BC372">
        <f t="shared" si="3957"/>
        <v>-12</v>
      </c>
      <c r="BD372">
        <f t="shared" si="3957"/>
        <v>-10</v>
      </c>
      <c r="BE372" t="e">
        <f t="shared" si="3957"/>
        <v>#VALUE!</v>
      </c>
      <c r="BF372" t="e">
        <f t="shared" si="3957"/>
        <v>#VALUE!</v>
      </c>
      <c r="BG372">
        <f t="shared" si="3957"/>
        <v>-13</v>
      </c>
      <c r="BH372">
        <f t="shared" si="3957"/>
        <v>-11</v>
      </c>
      <c r="BI372" t="e">
        <f t="shared" si="3957"/>
        <v>#VALUE!</v>
      </c>
      <c r="BJ372" t="e">
        <f t="shared" si="3957"/>
        <v>#VALUE!</v>
      </c>
      <c r="BK372">
        <f t="shared" si="3957"/>
        <v>-14</v>
      </c>
      <c r="BL372">
        <f t="shared" si="3957"/>
        <v>-12</v>
      </c>
      <c r="BM372" t="e">
        <f t="shared" si="3957"/>
        <v>#VALUE!</v>
      </c>
      <c r="BN372" t="e">
        <f t="shared" si="3957"/>
        <v>#VALUE!</v>
      </c>
      <c r="BO372">
        <f t="shared" si="3957"/>
        <v>-15</v>
      </c>
      <c r="BP372">
        <f t="shared" si="3957"/>
        <v>-13</v>
      </c>
    </row>
    <row r="373" spans="1:68">
      <c r="A373" t="s">
        <v>225</v>
      </c>
      <c r="B373" t="s">
        <v>224</v>
      </c>
      <c r="C373" t="s">
        <v>605</v>
      </c>
      <c r="D373" s="57" t="s">
        <v>598</v>
      </c>
      <c r="E373">
        <f t="shared" si="3955"/>
        <v>-5</v>
      </c>
      <c r="F373">
        <v>0</v>
      </c>
      <c r="G373" s="67"/>
      <c r="H373">
        <f>F373-2</f>
        <v>-2</v>
      </c>
      <c r="I373" t="s">
        <v>175</v>
      </c>
      <c r="J373" t="s">
        <v>175</v>
      </c>
      <c r="K373">
        <f t="shared" ref="J373:BP373" si="3958">G373+1</f>
        <v>1</v>
      </c>
      <c r="L373">
        <f t="shared" si="3958"/>
        <v>-1</v>
      </c>
      <c r="M373" s="9" t="e">
        <f>I373+1</f>
        <v>#VALUE!</v>
      </c>
      <c r="N373" s="9" t="e">
        <f>J373+1</f>
        <v>#VALUE!</v>
      </c>
      <c r="O373">
        <f>K373+1</f>
        <v>2</v>
      </c>
      <c r="P373">
        <f>L373+1</f>
        <v>0</v>
      </c>
      <c r="Q373" t="e">
        <f t="shared" si="3958"/>
        <v>#VALUE!</v>
      </c>
      <c r="R373" t="e">
        <f t="shared" si="3958"/>
        <v>#VALUE!</v>
      </c>
      <c r="S373">
        <f t="shared" si="3958"/>
        <v>3</v>
      </c>
      <c r="T373">
        <f t="shared" si="3958"/>
        <v>1</v>
      </c>
      <c r="U373" s="50" t="e">
        <f t="shared" si="3958"/>
        <v>#VALUE!</v>
      </c>
      <c r="V373" t="e">
        <f t="shared" si="3958"/>
        <v>#VALUE!</v>
      </c>
      <c r="W373">
        <f t="shared" si="3958"/>
        <v>4</v>
      </c>
      <c r="X373">
        <f t="shared" si="3958"/>
        <v>2</v>
      </c>
      <c r="Y373" t="e">
        <f t="shared" si="3958"/>
        <v>#VALUE!</v>
      </c>
      <c r="Z373" t="e">
        <f t="shared" si="3958"/>
        <v>#VALUE!</v>
      </c>
      <c r="AA373">
        <f t="shared" si="3958"/>
        <v>5</v>
      </c>
      <c r="AB373">
        <f t="shared" si="3958"/>
        <v>3</v>
      </c>
      <c r="AC373" t="e">
        <f t="shared" si="3958"/>
        <v>#VALUE!</v>
      </c>
      <c r="AD373" t="e">
        <f t="shared" si="3958"/>
        <v>#VALUE!</v>
      </c>
      <c r="AE373">
        <f t="shared" si="3958"/>
        <v>6</v>
      </c>
      <c r="AF373">
        <f t="shared" si="3958"/>
        <v>4</v>
      </c>
      <c r="AG373" t="e">
        <f t="shared" si="3958"/>
        <v>#VALUE!</v>
      </c>
      <c r="AH373" t="e">
        <f t="shared" si="3958"/>
        <v>#VALUE!</v>
      </c>
      <c r="AI373">
        <f t="shared" si="3958"/>
        <v>7</v>
      </c>
      <c r="AJ373">
        <f t="shared" si="3958"/>
        <v>5</v>
      </c>
      <c r="AK373" s="50" t="e">
        <f t="shared" si="3958"/>
        <v>#VALUE!</v>
      </c>
      <c r="AL373" t="e">
        <f t="shared" si="3958"/>
        <v>#VALUE!</v>
      </c>
      <c r="AM373">
        <f t="shared" si="3958"/>
        <v>8</v>
      </c>
      <c r="AN373">
        <f t="shared" si="3958"/>
        <v>6</v>
      </c>
      <c r="AO373" t="e">
        <f t="shared" si="3958"/>
        <v>#VALUE!</v>
      </c>
      <c r="AP373" t="e">
        <f t="shared" si="3958"/>
        <v>#VALUE!</v>
      </c>
      <c r="AQ373">
        <f t="shared" si="3958"/>
        <v>9</v>
      </c>
      <c r="AR373">
        <f t="shared" si="3958"/>
        <v>7</v>
      </c>
      <c r="AS373" t="e">
        <f t="shared" si="3958"/>
        <v>#VALUE!</v>
      </c>
      <c r="AT373" t="e">
        <f t="shared" si="3958"/>
        <v>#VALUE!</v>
      </c>
      <c r="AU373">
        <f t="shared" si="3958"/>
        <v>10</v>
      </c>
      <c r="AV373">
        <f t="shared" si="3958"/>
        <v>8</v>
      </c>
      <c r="AW373" t="e">
        <f t="shared" si="3958"/>
        <v>#VALUE!</v>
      </c>
      <c r="AX373" t="e">
        <f t="shared" si="3958"/>
        <v>#VALUE!</v>
      </c>
      <c r="AY373">
        <f t="shared" si="3958"/>
        <v>11</v>
      </c>
      <c r="AZ373">
        <f t="shared" si="3958"/>
        <v>9</v>
      </c>
      <c r="BA373" s="50" t="e">
        <f t="shared" si="3958"/>
        <v>#VALUE!</v>
      </c>
      <c r="BB373" t="e">
        <f t="shared" si="3958"/>
        <v>#VALUE!</v>
      </c>
      <c r="BC373">
        <f t="shared" si="3958"/>
        <v>12</v>
      </c>
      <c r="BD373">
        <f t="shared" si="3958"/>
        <v>10</v>
      </c>
      <c r="BE373" t="e">
        <f t="shared" si="3958"/>
        <v>#VALUE!</v>
      </c>
      <c r="BF373" t="e">
        <f t="shared" si="3958"/>
        <v>#VALUE!</v>
      </c>
      <c r="BG373">
        <f t="shared" si="3958"/>
        <v>13</v>
      </c>
      <c r="BH373">
        <f t="shared" si="3958"/>
        <v>11</v>
      </c>
      <c r="BI373" t="e">
        <f t="shared" si="3958"/>
        <v>#VALUE!</v>
      </c>
      <c r="BJ373" t="e">
        <f t="shared" si="3958"/>
        <v>#VALUE!</v>
      </c>
      <c r="BK373">
        <f t="shared" si="3958"/>
        <v>14</v>
      </c>
      <c r="BL373">
        <f t="shared" si="3958"/>
        <v>12</v>
      </c>
      <c r="BM373" t="e">
        <f t="shared" si="3958"/>
        <v>#VALUE!</v>
      </c>
      <c r="BN373" t="e">
        <f t="shared" si="3958"/>
        <v>#VALUE!</v>
      </c>
      <c r="BO373">
        <f t="shared" si="3958"/>
        <v>15</v>
      </c>
      <c r="BP373">
        <f t="shared" si="3958"/>
        <v>13</v>
      </c>
    </row>
    <row r="374" spans="1:68">
      <c r="A374" t="s">
        <v>225</v>
      </c>
      <c r="B374" t="s">
        <v>224</v>
      </c>
      <c r="C374" t="s">
        <v>606</v>
      </c>
      <c r="D374" s="57" t="s">
        <v>600</v>
      </c>
      <c r="E374">
        <v>-5</v>
      </c>
      <c r="F374">
        <v>0</v>
      </c>
      <c r="H374">
        <f>F374-2</f>
        <v>-2</v>
      </c>
      <c r="I374" t="s">
        <v>175</v>
      </c>
      <c r="J374" t="s">
        <v>175</v>
      </c>
      <c r="K374">
        <f t="shared" ref="J374:BP374" si="3959">G374-1</f>
        <v>-1</v>
      </c>
      <c r="L374">
        <f t="shared" si="3959"/>
        <v>-3</v>
      </c>
      <c r="M374" s="9" t="e">
        <f>I374-1</f>
        <v>#VALUE!</v>
      </c>
      <c r="N374" s="9" t="e">
        <f>J374-1</f>
        <v>#VALUE!</v>
      </c>
      <c r="O374">
        <f>K374-1</f>
        <v>-2</v>
      </c>
      <c r="P374">
        <f>L374-1</f>
        <v>-4</v>
      </c>
      <c r="Q374" t="e">
        <f t="shared" si="3959"/>
        <v>#VALUE!</v>
      </c>
      <c r="R374" t="e">
        <f t="shared" si="3959"/>
        <v>#VALUE!</v>
      </c>
      <c r="S374">
        <f t="shared" si="3959"/>
        <v>-3</v>
      </c>
      <c r="T374">
        <f t="shared" si="3959"/>
        <v>-5</v>
      </c>
      <c r="U374" s="50" t="e">
        <f t="shared" si="3959"/>
        <v>#VALUE!</v>
      </c>
      <c r="V374" t="e">
        <f t="shared" si="3959"/>
        <v>#VALUE!</v>
      </c>
      <c r="W374">
        <f t="shared" si="3959"/>
        <v>-4</v>
      </c>
      <c r="X374">
        <f t="shared" si="3959"/>
        <v>-6</v>
      </c>
      <c r="Y374" t="e">
        <f t="shared" si="3959"/>
        <v>#VALUE!</v>
      </c>
      <c r="Z374" t="e">
        <f t="shared" si="3959"/>
        <v>#VALUE!</v>
      </c>
      <c r="AA374">
        <f t="shared" si="3959"/>
        <v>-5</v>
      </c>
      <c r="AB374">
        <f t="shared" si="3959"/>
        <v>-7</v>
      </c>
      <c r="AC374" t="e">
        <f t="shared" si="3959"/>
        <v>#VALUE!</v>
      </c>
      <c r="AD374" t="e">
        <f t="shared" si="3959"/>
        <v>#VALUE!</v>
      </c>
      <c r="AE374">
        <f t="shared" si="3959"/>
        <v>-6</v>
      </c>
      <c r="AF374">
        <f t="shared" si="3959"/>
        <v>-8</v>
      </c>
      <c r="AG374" t="e">
        <f t="shared" si="3959"/>
        <v>#VALUE!</v>
      </c>
      <c r="AH374" t="e">
        <f t="shared" si="3959"/>
        <v>#VALUE!</v>
      </c>
      <c r="AI374">
        <f t="shared" si="3959"/>
        <v>-7</v>
      </c>
      <c r="AJ374">
        <f t="shared" si="3959"/>
        <v>-9</v>
      </c>
      <c r="AK374" s="50" t="e">
        <f t="shared" si="3959"/>
        <v>#VALUE!</v>
      </c>
      <c r="AL374" t="e">
        <f t="shared" si="3959"/>
        <v>#VALUE!</v>
      </c>
      <c r="AM374">
        <f t="shared" si="3959"/>
        <v>-8</v>
      </c>
      <c r="AN374">
        <f t="shared" si="3959"/>
        <v>-10</v>
      </c>
      <c r="AO374" t="e">
        <f t="shared" si="3959"/>
        <v>#VALUE!</v>
      </c>
      <c r="AP374" t="e">
        <f t="shared" si="3959"/>
        <v>#VALUE!</v>
      </c>
      <c r="AQ374">
        <f t="shared" si="3959"/>
        <v>-9</v>
      </c>
      <c r="AR374">
        <f t="shared" si="3959"/>
        <v>-11</v>
      </c>
      <c r="AS374" t="e">
        <f t="shared" si="3959"/>
        <v>#VALUE!</v>
      </c>
      <c r="AT374" t="e">
        <f t="shared" si="3959"/>
        <v>#VALUE!</v>
      </c>
      <c r="AU374">
        <f t="shared" si="3959"/>
        <v>-10</v>
      </c>
      <c r="AV374">
        <f t="shared" si="3959"/>
        <v>-12</v>
      </c>
      <c r="AW374" t="e">
        <f t="shared" si="3959"/>
        <v>#VALUE!</v>
      </c>
      <c r="AX374" t="e">
        <f t="shared" si="3959"/>
        <v>#VALUE!</v>
      </c>
      <c r="AY374">
        <f t="shared" si="3959"/>
        <v>-11</v>
      </c>
      <c r="AZ374">
        <f t="shared" si="3959"/>
        <v>-13</v>
      </c>
      <c r="BA374" s="50" t="e">
        <f t="shared" si="3959"/>
        <v>#VALUE!</v>
      </c>
      <c r="BB374" t="e">
        <f t="shared" si="3959"/>
        <v>#VALUE!</v>
      </c>
      <c r="BC374">
        <f t="shared" si="3959"/>
        <v>-12</v>
      </c>
      <c r="BD374">
        <f t="shared" si="3959"/>
        <v>-14</v>
      </c>
      <c r="BE374" t="e">
        <f t="shared" si="3959"/>
        <v>#VALUE!</v>
      </c>
      <c r="BF374" t="e">
        <f t="shared" si="3959"/>
        <v>#VALUE!</v>
      </c>
      <c r="BG374">
        <f t="shared" si="3959"/>
        <v>-13</v>
      </c>
      <c r="BH374">
        <f t="shared" si="3959"/>
        <v>-15</v>
      </c>
      <c r="BI374" t="e">
        <f t="shared" si="3959"/>
        <v>#VALUE!</v>
      </c>
      <c r="BJ374" t="e">
        <f t="shared" si="3959"/>
        <v>#VALUE!</v>
      </c>
      <c r="BK374">
        <f t="shared" si="3959"/>
        <v>-14</v>
      </c>
      <c r="BL374">
        <f t="shared" si="3959"/>
        <v>-16</v>
      </c>
      <c r="BM374" t="e">
        <f t="shared" si="3959"/>
        <v>#VALUE!</v>
      </c>
      <c r="BN374" t="e">
        <f t="shared" si="3959"/>
        <v>#VALUE!</v>
      </c>
      <c r="BO374">
        <f t="shared" si="3959"/>
        <v>-15</v>
      </c>
      <c r="BP374">
        <f t="shared" si="3959"/>
        <v>-17</v>
      </c>
    </row>
    <row r="375" spans="1:68">
      <c r="A375" s="44" t="s">
        <v>227</v>
      </c>
      <c r="B375" s="45" t="s">
        <v>224</v>
      </c>
      <c r="C375" s="45" t="s">
        <v>607</v>
      </c>
      <c r="D375" s="57" t="s">
        <v>598</v>
      </c>
      <c r="E375" s="45">
        <f>F375-5</f>
        <v>-5</v>
      </c>
      <c r="F375" s="45">
        <v>0</v>
      </c>
      <c r="G375" s="71"/>
      <c r="H375" s="45">
        <f>F375+1</f>
        <v>1</v>
      </c>
      <c r="I375" s="71"/>
      <c r="J375" s="45">
        <f>F375-1</f>
        <v>-1</v>
      </c>
      <c r="K375" s="71"/>
      <c r="L375" s="45">
        <v>0</v>
      </c>
      <c r="M375" t="s">
        <v>175</v>
      </c>
      <c r="N375" t="s">
        <v>175</v>
      </c>
      <c r="O375" t="s">
        <v>175</v>
      </c>
      <c r="P375">
        <f>H375+1</f>
        <v>2</v>
      </c>
      <c r="Q375">
        <f>I375+1</f>
        <v>1</v>
      </c>
      <c r="R375" s="9">
        <f>J375+1</f>
        <v>0</v>
      </c>
      <c r="S375" s="9">
        <f>K375+1</f>
        <v>1</v>
      </c>
      <c r="T375">
        <f>L375+1</f>
        <v>1</v>
      </c>
      <c r="U375" s="50" t="e">
        <f t="shared" ref="U375:BP375" si="3960">M375+1</f>
        <v>#VALUE!</v>
      </c>
      <c r="V375" t="e">
        <f t="shared" si="3960"/>
        <v>#VALUE!</v>
      </c>
      <c r="W375" t="e">
        <f t="shared" si="3960"/>
        <v>#VALUE!</v>
      </c>
      <c r="X375">
        <f t="shared" si="3960"/>
        <v>3</v>
      </c>
      <c r="Y375">
        <f t="shared" si="3960"/>
        <v>2</v>
      </c>
      <c r="Z375">
        <f t="shared" si="3960"/>
        <v>1</v>
      </c>
      <c r="AA375">
        <f t="shared" si="3960"/>
        <v>2</v>
      </c>
      <c r="AB375">
        <f t="shared" si="3960"/>
        <v>2</v>
      </c>
      <c r="AC375" t="e">
        <f t="shared" si="3960"/>
        <v>#VALUE!</v>
      </c>
      <c r="AD375" t="e">
        <f t="shared" si="3960"/>
        <v>#VALUE!</v>
      </c>
      <c r="AE375" t="e">
        <f t="shared" si="3960"/>
        <v>#VALUE!</v>
      </c>
      <c r="AF375">
        <f t="shared" si="3960"/>
        <v>4</v>
      </c>
      <c r="AG375">
        <f t="shared" si="3960"/>
        <v>3</v>
      </c>
      <c r="AH375">
        <f t="shared" si="3960"/>
        <v>2</v>
      </c>
      <c r="AI375">
        <f t="shared" si="3960"/>
        <v>3</v>
      </c>
      <c r="AJ375">
        <f t="shared" si="3960"/>
        <v>3</v>
      </c>
      <c r="AK375" s="50" t="e">
        <f t="shared" si="3960"/>
        <v>#VALUE!</v>
      </c>
      <c r="AL375" t="e">
        <f t="shared" si="3960"/>
        <v>#VALUE!</v>
      </c>
      <c r="AM375" t="e">
        <f t="shared" si="3960"/>
        <v>#VALUE!</v>
      </c>
      <c r="AN375">
        <f t="shared" si="3960"/>
        <v>5</v>
      </c>
      <c r="AO375">
        <f t="shared" si="3960"/>
        <v>4</v>
      </c>
      <c r="AP375">
        <f t="shared" si="3960"/>
        <v>3</v>
      </c>
      <c r="AQ375">
        <f t="shared" si="3960"/>
        <v>4</v>
      </c>
      <c r="AR375">
        <f t="shared" si="3960"/>
        <v>4</v>
      </c>
      <c r="AS375" t="e">
        <f t="shared" si="3960"/>
        <v>#VALUE!</v>
      </c>
      <c r="AT375" t="e">
        <f t="shared" si="3960"/>
        <v>#VALUE!</v>
      </c>
      <c r="AU375" t="e">
        <f t="shared" si="3960"/>
        <v>#VALUE!</v>
      </c>
      <c r="AV375">
        <f t="shared" si="3960"/>
        <v>6</v>
      </c>
      <c r="AW375">
        <f t="shared" si="3960"/>
        <v>5</v>
      </c>
      <c r="AX375">
        <f t="shared" si="3960"/>
        <v>4</v>
      </c>
      <c r="AY375">
        <f t="shared" si="3960"/>
        <v>5</v>
      </c>
      <c r="AZ375">
        <f t="shared" si="3960"/>
        <v>5</v>
      </c>
      <c r="BA375" s="50" t="e">
        <f t="shared" si="3960"/>
        <v>#VALUE!</v>
      </c>
      <c r="BB375" t="e">
        <f t="shared" si="3960"/>
        <v>#VALUE!</v>
      </c>
      <c r="BC375" t="e">
        <f t="shared" si="3960"/>
        <v>#VALUE!</v>
      </c>
      <c r="BD375">
        <f t="shared" si="3960"/>
        <v>7</v>
      </c>
      <c r="BE375">
        <f t="shared" si="3960"/>
        <v>6</v>
      </c>
      <c r="BF375">
        <f t="shared" si="3960"/>
        <v>5</v>
      </c>
      <c r="BG375">
        <f t="shared" si="3960"/>
        <v>6</v>
      </c>
      <c r="BH375">
        <f t="shared" si="3960"/>
        <v>6</v>
      </c>
      <c r="BI375" t="e">
        <f t="shared" si="3960"/>
        <v>#VALUE!</v>
      </c>
      <c r="BJ375" t="e">
        <f t="shared" si="3960"/>
        <v>#VALUE!</v>
      </c>
      <c r="BK375" t="e">
        <f t="shared" si="3960"/>
        <v>#VALUE!</v>
      </c>
      <c r="BL375">
        <f t="shared" si="3960"/>
        <v>8</v>
      </c>
      <c r="BM375">
        <f t="shared" si="3960"/>
        <v>7</v>
      </c>
      <c r="BN375">
        <f t="shared" si="3960"/>
        <v>6</v>
      </c>
      <c r="BO375">
        <f t="shared" si="3960"/>
        <v>7</v>
      </c>
      <c r="BP375">
        <f t="shared" si="3960"/>
        <v>7</v>
      </c>
    </row>
    <row r="376" spans="1:68">
      <c r="A376" s="46" t="s">
        <v>227</v>
      </c>
      <c r="B376" t="s">
        <v>224</v>
      </c>
      <c r="C376" t="s">
        <v>608</v>
      </c>
      <c r="D376" s="57" t="s">
        <v>600</v>
      </c>
      <c r="E376" s="45">
        <f t="shared" ref="E376:E378" si="3961">F376-5</f>
        <v>-5</v>
      </c>
      <c r="F376" s="45">
        <v>0</v>
      </c>
      <c r="G376" s="71"/>
      <c r="H376" s="45">
        <f t="shared" ref="H376:H378" si="3962">F376+1</f>
        <v>1</v>
      </c>
      <c r="I376" s="71"/>
      <c r="J376" s="45">
        <f t="shared" ref="J376:J378" si="3963">F376-1</f>
        <v>-1</v>
      </c>
      <c r="K376" s="71"/>
      <c r="L376" s="45">
        <v>0</v>
      </c>
      <c r="M376" t="s">
        <v>175</v>
      </c>
      <c r="N376" t="s">
        <v>175</v>
      </c>
      <c r="O376" t="s">
        <v>175</v>
      </c>
      <c r="P376">
        <f>H376-1</f>
        <v>0</v>
      </c>
      <c r="Q376">
        <f>I376-1</f>
        <v>-1</v>
      </c>
      <c r="R376" s="9">
        <f>J376-1</f>
        <v>-2</v>
      </c>
      <c r="S376" s="9">
        <f>K376-1</f>
        <v>-1</v>
      </c>
      <c r="T376">
        <f>L376-1</f>
        <v>-1</v>
      </c>
      <c r="U376" s="50" t="e">
        <f t="shared" ref="U376:BP376" si="3964">M376-1</f>
        <v>#VALUE!</v>
      </c>
      <c r="V376" t="e">
        <f t="shared" si="3964"/>
        <v>#VALUE!</v>
      </c>
      <c r="W376" t="e">
        <f t="shared" si="3964"/>
        <v>#VALUE!</v>
      </c>
      <c r="X376">
        <f t="shared" si="3964"/>
        <v>-1</v>
      </c>
      <c r="Y376">
        <f t="shared" si="3964"/>
        <v>-2</v>
      </c>
      <c r="Z376">
        <f t="shared" si="3964"/>
        <v>-3</v>
      </c>
      <c r="AA376">
        <f t="shared" si="3964"/>
        <v>-2</v>
      </c>
      <c r="AB376">
        <f t="shared" si="3964"/>
        <v>-2</v>
      </c>
      <c r="AC376" t="e">
        <f t="shared" si="3964"/>
        <v>#VALUE!</v>
      </c>
      <c r="AD376" t="e">
        <f t="shared" si="3964"/>
        <v>#VALUE!</v>
      </c>
      <c r="AE376" t="e">
        <f t="shared" si="3964"/>
        <v>#VALUE!</v>
      </c>
      <c r="AF376">
        <f t="shared" si="3964"/>
        <v>-2</v>
      </c>
      <c r="AG376">
        <f t="shared" si="3964"/>
        <v>-3</v>
      </c>
      <c r="AH376">
        <f t="shared" si="3964"/>
        <v>-4</v>
      </c>
      <c r="AI376">
        <f t="shared" si="3964"/>
        <v>-3</v>
      </c>
      <c r="AJ376">
        <f t="shared" si="3964"/>
        <v>-3</v>
      </c>
      <c r="AK376" s="50" t="e">
        <f t="shared" si="3964"/>
        <v>#VALUE!</v>
      </c>
      <c r="AL376" t="e">
        <f t="shared" si="3964"/>
        <v>#VALUE!</v>
      </c>
      <c r="AM376" t="e">
        <f t="shared" si="3964"/>
        <v>#VALUE!</v>
      </c>
      <c r="AN376">
        <f t="shared" si="3964"/>
        <v>-3</v>
      </c>
      <c r="AO376">
        <f t="shared" si="3964"/>
        <v>-4</v>
      </c>
      <c r="AP376">
        <f t="shared" si="3964"/>
        <v>-5</v>
      </c>
      <c r="AQ376">
        <f t="shared" si="3964"/>
        <v>-4</v>
      </c>
      <c r="AR376">
        <f t="shared" si="3964"/>
        <v>-4</v>
      </c>
      <c r="AS376" t="e">
        <f t="shared" si="3964"/>
        <v>#VALUE!</v>
      </c>
      <c r="AT376" t="e">
        <f t="shared" si="3964"/>
        <v>#VALUE!</v>
      </c>
      <c r="AU376" t="e">
        <f t="shared" si="3964"/>
        <v>#VALUE!</v>
      </c>
      <c r="AV376">
        <f t="shared" si="3964"/>
        <v>-4</v>
      </c>
      <c r="AW376">
        <f t="shared" si="3964"/>
        <v>-5</v>
      </c>
      <c r="AX376">
        <f t="shared" si="3964"/>
        <v>-6</v>
      </c>
      <c r="AY376">
        <f t="shared" si="3964"/>
        <v>-5</v>
      </c>
      <c r="AZ376">
        <f t="shared" si="3964"/>
        <v>-5</v>
      </c>
      <c r="BA376" s="50" t="e">
        <f t="shared" si="3964"/>
        <v>#VALUE!</v>
      </c>
      <c r="BB376" t="e">
        <f t="shared" si="3964"/>
        <v>#VALUE!</v>
      </c>
      <c r="BC376" t="e">
        <f t="shared" si="3964"/>
        <v>#VALUE!</v>
      </c>
      <c r="BD376">
        <f t="shared" si="3964"/>
        <v>-5</v>
      </c>
      <c r="BE376">
        <f t="shared" si="3964"/>
        <v>-6</v>
      </c>
      <c r="BF376">
        <f t="shared" si="3964"/>
        <v>-7</v>
      </c>
      <c r="BG376">
        <f t="shared" si="3964"/>
        <v>-6</v>
      </c>
      <c r="BH376">
        <f t="shared" si="3964"/>
        <v>-6</v>
      </c>
      <c r="BI376" t="e">
        <f t="shared" si="3964"/>
        <v>#VALUE!</v>
      </c>
      <c r="BJ376" t="e">
        <f t="shared" si="3964"/>
        <v>#VALUE!</v>
      </c>
      <c r="BK376" t="e">
        <f t="shared" si="3964"/>
        <v>#VALUE!</v>
      </c>
      <c r="BL376">
        <f t="shared" si="3964"/>
        <v>-6</v>
      </c>
      <c r="BM376">
        <f t="shared" si="3964"/>
        <v>-7</v>
      </c>
      <c r="BN376">
        <f t="shared" si="3964"/>
        <v>-8</v>
      </c>
      <c r="BO376">
        <f t="shared" si="3964"/>
        <v>-7</v>
      </c>
      <c r="BP376">
        <f t="shared" si="3964"/>
        <v>-7</v>
      </c>
    </row>
    <row r="377" spans="1:68">
      <c r="A377" s="46" t="s">
        <v>227</v>
      </c>
      <c r="B377" t="s">
        <v>224</v>
      </c>
      <c r="C377" t="s">
        <v>609</v>
      </c>
      <c r="D377" s="57" t="s">
        <v>598</v>
      </c>
      <c r="E377" s="45">
        <f t="shared" si="3961"/>
        <v>-5</v>
      </c>
      <c r="F377" s="45">
        <v>0</v>
      </c>
      <c r="G377" s="71"/>
      <c r="H377" s="45">
        <f t="shared" si="3962"/>
        <v>1</v>
      </c>
      <c r="I377" s="71"/>
      <c r="J377" s="45">
        <f t="shared" si="3963"/>
        <v>-1</v>
      </c>
      <c r="K377" s="71"/>
      <c r="L377" s="45">
        <v>0</v>
      </c>
      <c r="M377" t="s">
        <v>175</v>
      </c>
      <c r="N377" t="s">
        <v>175</v>
      </c>
      <c r="O377" t="s">
        <v>175</v>
      </c>
      <c r="P377">
        <f>H377+1</f>
        <v>2</v>
      </c>
      <c r="Q377">
        <f>I377+1</f>
        <v>1</v>
      </c>
      <c r="R377" s="9">
        <f>J377+1</f>
        <v>0</v>
      </c>
      <c r="S377" s="9">
        <f>K377+1</f>
        <v>1</v>
      </c>
      <c r="T377">
        <f>L377+1</f>
        <v>1</v>
      </c>
      <c r="U377" s="50" t="e">
        <f t="shared" ref="U377:BP377" si="3965">M377+1</f>
        <v>#VALUE!</v>
      </c>
      <c r="V377" t="e">
        <f t="shared" si="3965"/>
        <v>#VALUE!</v>
      </c>
      <c r="W377" t="e">
        <f t="shared" si="3965"/>
        <v>#VALUE!</v>
      </c>
      <c r="X377">
        <f t="shared" si="3965"/>
        <v>3</v>
      </c>
      <c r="Y377">
        <f t="shared" si="3965"/>
        <v>2</v>
      </c>
      <c r="Z377">
        <f t="shared" si="3965"/>
        <v>1</v>
      </c>
      <c r="AA377">
        <f t="shared" si="3965"/>
        <v>2</v>
      </c>
      <c r="AB377">
        <f t="shared" si="3965"/>
        <v>2</v>
      </c>
      <c r="AC377" t="e">
        <f t="shared" si="3965"/>
        <v>#VALUE!</v>
      </c>
      <c r="AD377" t="e">
        <f t="shared" si="3965"/>
        <v>#VALUE!</v>
      </c>
      <c r="AE377" t="e">
        <f t="shared" si="3965"/>
        <v>#VALUE!</v>
      </c>
      <c r="AF377">
        <f t="shared" si="3965"/>
        <v>4</v>
      </c>
      <c r="AG377">
        <f t="shared" si="3965"/>
        <v>3</v>
      </c>
      <c r="AH377">
        <f t="shared" si="3965"/>
        <v>2</v>
      </c>
      <c r="AI377">
        <f t="shared" si="3965"/>
        <v>3</v>
      </c>
      <c r="AJ377">
        <f t="shared" si="3965"/>
        <v>3</v>
      </c>
      <c r="AK377" s="50" t="e">
        <f t="shared" si="3965"/>
        <v>#VALUE!</v>
      </c>
      <c r="AL377" t="e">
        <f t="shared" si="3965"/>
        <v>#VALUE!</v>
      </c>
      <c r="AM377" t="e">
        <f t="shared" si="3965"/>
        <v>#VALUE!</v>
      </c>
      <c r="AN377">
        <f t="shared" si="3965"/>
        <v>5</v>
      </c>
      <c r="AO377">
        <f t="shared" si="3965"/>
        <v>4</v>
      </c>
      <c r="AP377">
        <f t="shared" si="3965"/>
        <v>3</v>
      </c>
      <c r="AQ377">
        <f t="shared" si="3965"/>
        <v>4</v>
      </c>
      <c r="AR377">
        <f t="shared" si="3965"/>
        <v>4</v>
      </c>
      <c r="AS377" t="e">
        <f t="shared" si="3965"/>
        <v>#VALUE!</v>
      </c>
      <c r="AT377" t="e">
        <f t="shared" si="3965"/>
        <v>#VALUE!</v>
      </c>
      <c r="AU377" t="e">
        <f t="shared" si="3965"/>
        <v>#VALUE!</v>
      </c>
      <c r="AV377">
        <f t="shared" si="3965"/>
        <v>6</v>
      </c>
      <c r="AW377">
        <f t="shared" si="3965"/>
        <v>5</v>
      </c>
      <c r="AX377">
        <f t="shared" si="3965"/>
        <v>4</v>
      </c>
      <c r="AY377">
        <f t="shared" si="3965"/>
        <v>5</v>
      </c>
      <c r="AZ377">
        <f t="shared" si="3965"/>
        <v>5</v>
      </c>
      <c r="BA377" s="50" t="e">
        <f t="shared" si="3965"/>
        <v>#VALUE!</v>
      </c>
      <c r="BB377" t="e">
        <f t="shared" si="3965"/>
        <v>#VALUE!</v>
      </c>
      <c r="BC377" t="e">
        <f t="shared" si="3965"/>
        <v>#VALUE!</v>
      </c>
      <c r="BD377">
        <f t="shared" si="3965"/>
        <v>7</v>
      </c>
      <c r="BE377">
        <f t="shared" si="3965"/>
        <v>6</v>
      </c>
      <c r="BF377">
        <f t="shared" si="3965"/>
        <v>5</v>
      </c>
      <c r="BG377">
        <f t="shared" si="3965"/>
        <v>6</v>
      </c>
      <c r="BH377">
        <f t="shared" si="3965"/>
        <v>6</v>
      </c>
      <c r="BI377" t="e">
        <f t="shared" si="3965"/>
        <v>#VALUE!</v>
      </c>
      <c r="BJ377" t="e">
        <f t="shared" si="3965"/>
        <v>#VALUE!</v>
      </c>
      <c r="BK377" t="e">
        <f t="shared" si="3965"/>
        <v>#VALUE!</v>
      </c>
      <c r="BL377">
        <f t="shared" si="3965"/>
        <v>8</v>
      </c>
      <c r="BM377">
        <f t="shared" si="3965"/>
        <v>7</v>
      </c>
      <c r="BN377">
        <f t="shared" si="3965"/>
        <v>6</v>
      </c>
      <c r="BO377">
        <f t="shared" si="3965"/>
        <v>7</v>
      </c>
      <c r="BP377">
        <f t="shared" si="3965"/>
        <v>7</v>
      </c>
    </row>
    <row r="378" spans="1:68">
      <c r="A378" s="46" t="s">
        <v>227</v>
      </c>
      <c r="B378" t="s">
        <v>224</v>
      </c>
      <c r="C378" t="s">
        <v>610</v>
      </c>
      <c r="D378" s="57" t="s">
        <v>600</v>
      </c>
      <c r="E378" s="45">
        <f t="shared" si="3961"/>
        <v>-5</v>
      </c>
      <c r="F378" s="45">
        <v>0</v>
      </c>
      <c r="G378" s="71"/>
      <c r="H378" s="45">
        <f t="shared" si="3962"/>
        <v>1</v>
      </c>
      <c r="I378" s="71"/>
      <c r="J378" s="45">
        <f t="shared" si="3963"/>
        <v>-1</v>
      </c>
      <c r="K378" s="71"/>
      <c r="L378" s="45">
        <v>0</v>
      </c>
      <c r="M378" t="s">
        <v>175</v>
      </c>
      <c r="N378" t="s">
        <v>175</v>
      </c>
      <c r="O378" t="s">
        <v>175</v>
      </c>
      <c r="P378">
        <f>H378-1</f>
        <v>0</v>
      </c>
      <c r="Q378">
        <f>I378-1</f>
        <v>-1</v>
      </c>
      <c r="R378" s="9">
        <f>J378-1</f>
        <v>-2</v>
      </c>
      <c r="S378" s="9">
        <f>K378-1</f>
        <v>-1</v>
      </c>
      <c r="T378">
        <f>L378-1</f>
        <v>-1</v>
      </c>
      <c r="U378" s="50" t="e">
        <f t="shared" ref="U378:BP378" si="3966">M378-1</f>
        <v>#VALUE!</v>
      </c>
      <c r="V378" t="e">
        <f t="shared" si="3966"/>
        <v>#VALUE!</v>
      </c>
      <c r="W378" t="e">
        <f t="shared" si="3966"/>
        <v>#VALUE!</v>
      </c>
      <c r="X378">
        <f t="shared" si="3966"/>
        <v>-1</v>
      </c>
      <c r="Y378">
        <f t="shared" si="3966"/>
        <v>-2</v>
      </c>
      <c r="Z378">
        <f t="shared" si="3966"/>
        <v>-3</v>
      </c>
      <c r="AA378">
        <f t="shared" si="3966"/>
        <v>-2</v>
      </c>
      <c r="AB378">
        <f t="shared" si="3966"/>
        <v>-2</v>
      </c>
      <c r="AC378" t="e">
        <f t="shared" si="3966"/>
        <v>#VALUE!</v>
      </c>
      <c r="AD378" t="e">
        <f t="shared" si="3966"/>
        <v>#VALUE!</v>
      </c>
      <c r="AE378" t="e">
        <f t="shared" si="3966"/>
        <v>#VALUE!</v>
      </c>
      <c r="AF378">
        <f t="shared" si="3966"/>
        <v>-2</v>
      </c>
      <c r="AG378">
        <f t="shared" si="3966"/>
        <v>-3</v>
      </c>
      <c r="AH378">
        <f t="shared" si="3966"/>
        <v>-4</v>
      </c>
      <c r="AI378">
        <f t="shared" si="3966"/>
        <v>-3</v>
      </c>
      <c r="AJ378">
        <f t="shared" si="3966"/>
        <v>-3</v>
      </c>
      <c r="AK378" s="50" t="e">
        <f t="shared" si="3966"/>
        <v>#VALUE!</v>
      </c>
      <c r="AL378" t="e">
        <f t="shared" si="3966"/>
        <v>#VALUE!</v>
      </c>
      <c r="AM378" t="e">
        <f t="shared" si="3966"/>
        <v>#VALUE!</v>
      </c>
      <c r="AN378">
        <f t="shared" si="3966"/>
        <v>-3</v>
      </c>
      <c r="AO378">
        <f t="shared" si="3966"/>
        <v>-4</v>
      </c>
      <c r="AP378">
        <f t="shared" si="3966"/>
        <v>-5</v>
      </c>
      <c r="AQ378">
        <f t="shared" si="3966"/>
        <v>-4</v>
      </c>
      <c r="AR378">
        <f t="shared" si="3966"/>
        <v>-4</v>
      </c>
      <c r="AS378" t="e">
        <f t="shared" si="3966"/>
        <v>#VALUE!</v>
      </c>
      <c r="AT378" t="e">
        <f t="shared" si="3966"/>
        <v>#VALUE!</v>
      </c>
      <c r="AU378" t="e">
        <f t="shared" si="3966"/>
        <v>#VALUE!</v>
      </c>
      <c r="AV378">
        <f t="shared" si="3966"/>
        <v>-4</v>
      </c>
      <c r="AW378">
        <f t="shared" si="3966"/>
        <v>-5</v>
      </c>
      <c r="AX378">
        <f t="shared" si="3966"/>
        <v>-6</v>
      </c>
      <c r="AY378">
        <f t="shared" si="3966"/>
        <v>-5</v>
      </c>
      <c r="AZ378">
        <f t="shared" si="3966"/>
        <v>-5</v>
      </c>
      <c r="BA378" s="50" t="e">
        <f t="shared" si="3966"/>
        <v>#VALUE!</v>
      </c>
      <c r="BB378" t="e">
        <f t="shared" si="3966"/>
        <v>#VALUE!</v>
      </c>
      <c r="BC378" t="e">
        <f t="shared" si="3966"/>
        <v>#VALUE!</v>
      </c>
      <c r="BD378">
        <f t="shared" si="3966"/>
        <v>-5</v>
      </c>
      <c r="BE378">
        <f t="shared" si="3966"/>
        <v>-6</v>
      </c>
      <c r="BF378">
        <f t="shared" si="3966"/>
        <v>-7</v>
      </c>
      <c r="BG378">
        <f t="shared" si="3966"/>
        <v>-6</v>
      </c>
      <c r="BH378">
        <f t="shared" si="3966"/>
        <v>-6</v>
      </c>
      <c r="BI378" t="e">
        <f t="shared" si="3966"/>
        <v>#VALUE!</v>
      </c>
      <c r="BJ378" t="e">
        <f t="shared" si="3966"/>
        <v>#VALUE!</v>
      </c>
      <c r="BK378" t="e">
        <f t="shared" si="3966"/>
        <v>#VALUE!</v>
      </c>
      <c r="BL378">
        <f t="shared" si="3966"/>
        <v>-6</v>
      </c>
      <c r="BM378">
        <f t="shared" si="3966"/>
        <v>-7</v>
      </c>
      <c r="BN378">
        <f t="shared" si="3966"/>
        <v>-8</v>
      </c>
      <c r="BO378">
        <f t="shared" si="3966"/>
        <v>-7</v>
      </c>
      <c r="BP378">
        <f t="shared" si="3966"/>
        <v>-7</v>
      </c>
    </row>
    <row r="379" spans="1:68">
      <c r="A379" s="46" t="s">
        <v>227</v>
      </c>
      <c r="B379" t="s">
        <v>224</v>
      </c>
      <c r="C379" t="s">
        <v>611</v>
      </c>
      <c r="D379" s="57" t="s">
        <v>598</v>
      </c>
      <c r="E379">
        <f t="shared" ref="E376:E398" si="3967">F379-5</f>
        <v>-5</v>
      </c>
      <c r="F379">
        <v>0</v>
      </c>
      <c r="G379" s="67"/>
      <c r="H379">
        <f>F379+2</f>
        <v>2</v>
      </c>
      <c r="I379" s="67"/>
      <c r="J379">
        <f>F379-2</f>
        <v>-2</v>
      </c>
      <c r="K379" s="67"/>
      <c r="L379">
        <f t="shared" ref="L375:L390" si="3968">F379</f>
        <v>0</v>
      </c>
      <c r="M379" t="s">
        <v>175</v>
      </c>
      <c r="N379" t="s">
        <v>175</v>
      </c>
      <c r="O379" t="s">
        <v>175</v>
      </c>
      <c r="P379">
        <f>H379+1</f>
        <v>3</v>
      </c>
      <c r="Q379">
        <f>I379+1</f>
        <v>1</v>
      </c>
      <c r="R379" s="9">
        <f>J379+1</f>
        <v>-1</v>
      </c>
      <c r="S379" s="9">
        <f>K379+1</f>
        <v>1</v>
      </c>
      <c r="T379">
        <f>L379+1</f>
        <v>1</v>
      </c>
      <c r="U379" s="50" t="e">
        <f t="shared" ref="U379:BP379" si="3969">M379+1</f>
        <v>#VALUE!</v>
      </c>
      <c r="V379" t="e">
        <f t="shared" si="3969"/>
        <v>#VALUE!</v>
      </c>
      <c r="W379" t="e">
        <f t="shared" si="3969"/>
        <v>#VALUE!</v>
      </c>
      <c r="X379">
        <f t="shared" si="3969"/>
        <v>4</v>
      </c>
      <c r="Y379">
        <f t="shared" si="3969"/>
        <v>2</v>
      </c>
      <c r="Z379">
        <f t="shared" si="3969"/>
        <v>0</v>
      </c>
      <c r="AA379">
        <f t="shared" si="3969"/>
        <v>2</v>
      </c>
      <c r="AB379">
        <f t="shared" si="3969"/>
        <v>2</v>
      </c>
      <c r="AC379" t="e">
        <f t="shared" si="3969"/>
        <v>#VALUE!</v>
      </c>
      <c r="AD379" t="e">
        <f t="shared" si="3969"/>
        <v>#VALUE!</v>
      </c>
      <c r="AE379" t="e">
        <f t="shared" si="3969"/>
        <v>#VALUE!</v>
      </c>
      <c r="AF379">
        <f t="shared" si="3969"/>
        <v>5</v>
      </c>
      <c r="AG379">
        <f t="shared" si="3969"/>
        <v>3</v>
      </c>
      <c r="AH379">
        <f t="shared" si="3969"/>
        <v>1</v>
      </c>
      <c r="AI379">
        <f t="shared" si="3969"/>
        <v>3</v>
      </c>
      <c r="AJ379">
        <f t="shared" si="3969"/>
        <v>3</v>
      </c>
      <c r="AK379" s="50" t="e">
        <f t="shared" si="3969"/>
        <v>#VALUE!</v>
      </c>
      <c r="AL379" t="e">
        <f t="shared" si="3969"/>
        <v>#VALUE!</v>
      </c>
      <c r="AM379" t="e">
        <f t="shared" si="3969"/>
        <v>#VALUE!</v>
      </c>
      <c r="AN379">
        <f t="shared" si="3969"/>
        <v>6</v>
      </c>
      <c r="AO379">
        <f t="shared" si="3969"/>
        <v>4</v>
      </c>
      <c r="AP379">
        <f t="shared" si="3969"/>
        <v>2</v>
      </c>
      <c r="AQ379">
        <f t="shared" si="3969"/>
        <v>4</v>
      </c>
      <c r="AR379">
        <f t="shared" si="3969"/>
        <v>4</v>
      </c>
      <c r="AS379" t="e">
        <f t="shared" si="3969"/>
        <v>#VALUE!</v>
      </c>
      <c r="AT379" t="e">
        <f t="shared" si="3969"/>
        <v>#VALUE!</v>
      </c>
      <c r="AU379" t="e">
        <f t="shared" si="3969"/>
        <v>#VALUE!</v>
      </c>
      <c r="AV379">
        <f t="shared" si="3969"/>
        <v>7</v>
      </c>
      <c r="AW379">
        <f t="shared" si="3969"/>
        <v>5</v>
      </c>
      <c r="AX379">
        <f t="shared" si="3969"/>
        <v>3</v>
      </c>
      <c r="AY379">
        <f t="shared" si="3969"/>
        <v>5</v>
      </c>
      <c r="AZ379">
        <f t="shared" si="3969"/>
        <v>5</v>
      </c>
      <c r="BA379" s="50" t="e">
        <f t="shared" si="3969"/>
        <v>#VALUE!</v>
      </c>
      <c r="BB379" t="e">
        <f t="shared" si="3969"/>
        <v>#VALUE!</v>
      </c>
      <c r="BC379" t="e">
        <f t="shared" si="3969"/>
        <v>#VALUE!</v>
      </c>
      <c r="BD379">
        <f t="shared" si="3969"/>
        <v>8</v>
      </c>
      <c r="BE379">
        <f t="shared" si="3969"/>
        <v>6</v>
      </c>
      <c r="BF379">
        <f t="shared" si="3969"/>
        <v>4</v>
      </c>
      <c r="BG379">
        <f t="shared" si="3969"/>
        <v>6</v>
      </c>
      <c r="BH379">
        <f t="shared" si="3969"/>
        <v>6</v>
      </c>
      <c r="BI379" t="e">
        <f t="shared" si="3969"/>
        <v>#VALUE!</v>
      </c>
      <c r="BJ379" t="e">
        <f t="shared" si="3969"/>
        <v>#VALUE!</v>
      </c>
      <c r="BK379" t="e">
        <f t="shared" si="3969"/>
        <v>#VALUE!</v>
      </c>
      <c r="BL379">
        <f t="shared" si="3969"/>
        <v>9</v>
      </c>
      <c r="BM379">
        <f t="shared" si="3969"/>
        <v>7</v>
      </c>
      <c r="BN379">
        <f t="shared" si="3969"/>
        <v>5</v>
      </c>
      <c r="BO379">
        <f t="shared" si="3969"/>
        <v>7</v>
      </c>
      <c r="BP379">
        <f t="shared" si="3969"/>
        <v>7</v>
      </c>
    </row>
    <row r="380" spans="1:68">
      <c r="A380" s="46" t="s">
        <v>227</v>
      </c>
      <c r="B380" t="s">
        <v>224</v>
      </c>
      <c r="C380" t="s">
        <v>612</v>
      </c>
      <c r="D380" s="57" t="s">
        <v>600</v>
      </c>
      <c r="E380">
        <f t="shared" ref="E380:E382" si="3970">F380-5</f>
        <v>-5</v>
      </c>
      <c r="F380">
        <v>0</v>
      </c>
      <c r="G380" s="67"/>
      <c r="H380">
        <f t="shared" ref="H380:H382" si="3971">F380+2</f>
        <v>2</v>
      </c>
      <c r="I380" s="67"/>
      <c r="J380">
        <f t="shared" ref="J380:J382" si="3972">F380-2</f>
        <v>-2</v>
      </c>
      <c r="K380" s="67"/>
      <c r="L380">
        <f t="shared" ref="L380:L382" si="3973">F380</f>
        <v>0</v>
      </c>
      <c r="M380" t="s">
        <v>175</v>
      </c>
      <c r="N380" t="s">
        <v>175</v>
      </c>
      <c r="O380" t="s">
        <v>175</v>
      </c>
      <c r="P380">
        <f>H380-1</f>
        <v>1</v>
      </c>
      <c r="Q380">
        <f>I380-1</f>
        <v>-1</v>
      </c>
      <c r="R380" s="9">
        <f>J380-1</f>
        <v>-3</v>
      </c>
      <c r="S380" s="9">
        <f>K380-1</f>
        <v>-1</v>
      </c>
      <c r="T380">
        <f>L380-1</f>
        <v>-1</v>
      </c>
      <c r="U380" s="50" t="e">
        <f t="shared" ref="U380:BP380" si="3974">M380-1</f>
        <v>#VALUE!</v>
      </c>
      <c r="V380" t="e">
        <f t="shared" si="3974"/>
        <v>#VALUE!</v>
      </c>
      <c r="W380" t="e">
        <f t="shared" si="3974"/>
        <v>#VALUE!</v>
      </c>
      <c r="X380">
        <f t="shared" si="3974"/>
        <v>0</v>
      </c>
      <c r="Y380">
        <f t="shared" si="3974"/>
        <v>-2</v>
      </c>
      <c r="Z380">
        <f t="shared" si="3974"/>
        <v>-4</v>
      </c>
      <c r="AA380">
        <f t="shared" si="3974"/>
        <v>-2</v>
      </c>
      <c r="AB380">
        <f t="shared" si="3974"/>
        <v>-2</v>
      </c>
      <c r="AC380" t="e">
        <f t="shared" si="3974"/>
        <v>#VALUE!</v>
      </c>
      <c r="AD380" t="e">
        <f t="shared" si="3974"/>
        <v>#VALUE!</v>
      </c>
      <c r="AE380" t="e">
        <f t="shared" si="3974"/>
        <v>#VALUE!</v>
      </c>
      <c r="AF380">
        <f t="shared" si="3974"/>
        <v>-1</v>
      </c>
      <c r="AG380">
        <f t="shared" si="3974"/>
        <v>-3</v>
      </c>
      <c r="AH380">
        <f t="shared" si="3974"/>
        <v>-5</v>
      </c>
      <c r="AI380">
        <f t="shared" si="3974"/>
        <v>-3</v>
      </c>
      <c r="AJ380">
        <f t="shared" si="3974"/>
        <v>-3</v>
      </c>
      <c r="AK380" s="50" t="e">
        <f t="shared" si="3974"/>
        <v>#VALUE!</v>
      </c>
      <c r="AL380" t="e">
        <f t="shared" si="3974"/>
        <v>#VALUE!</v>
      </c>
      <c r="AM380" t="e">
        <f t="shared" si="3974"/>
        <v>#VALUE!</v>
      </c>
      <c r="AN380">
        <f t="shared" si="3974"/>
        <v>-2</v>
      </c>
      <c r="AO380">
        <f t="shared" si="3974"/>
        <v>-4</v>
      </c>
      <c r="AP380">
        <f t="shared" si="3974"/>
        <v>-6</v>
      </c>
      <c r="AQ380">
        <f t="shared" si="3974"/>
        <v>-4</v>
      </c>
      <c r="AR380">
        <f t="shared" si="3974"/>
        <v>-4</v>
      </c>
      <c r="AS380" t="e">
        <f t="shared" si="3974"/>
        <v>#VALUE!</v>
      </c>
      <c r="AT380" t="e">
        <f t="shared" si="3974"/>
        <v>#VALUE!</v>
      </c>
      <c r="AU380" t="e">
        <f t="shared" si="3974"/>
        <v>#VALUE!</v>
      </c>
      <c r="AV380">
        <f t="shared" si="3974"/>
        <v>-3</v>
      </c>
      <c r="AW380">
        <f t="shared" si="3974"/>
        <v>-5</v>
      </c>
      <c r="AX380">
        <f t="shared" si="3974"/>
        <v>-7</v>
      </c>
      <c r="AY380">
        <f t="shared" si="3974"/>
        <v>-5</v>
      </c>
      <c r="AZ380">
        <f t="shared" si="3974"/>
        <v>-5</v>
      </c>
      <c r="BA380" s="50" t="e">
        <f t="shared" si="3974"/>
        <v>#VALUE!</v>
      </c>
      <c r="BB380" t="e">
        <f t="shared" si="3974"/>
        <v>#VALUE!</v>
      </c>
      <c r="BC380" t="e">
        <f t="shared" si="3974"/>
        <v>#VALUE!</v>
      </c>
      <c r="BD380">
        <f t="shared" si="3974"/>
        <v>-4</v>
      </c>
      <c r="BE380">
        <f t="shared" si="3974"/>
        <v>-6</v>
      </c>
      <c r="BF380">
        <f t="shared" si="3974"/>
        <v>-8</v>
      </c>
      <c r="BG380">
        <f t="shared" si="3974"/>
        <v>-6</v>
      </c>
      <c r="BH380">
        <f t="shared" si="3974"/>
        <v>-6</v>
      </c>
      <c r="BI380" t="e">
        <f t="shared" si="3974"/>
        <v>#VALUE!</v>
      </c>
      <c r="BJ380" t="e">
        <f t="shared" si="3974"/>
        <v>#VALUE!</v>
      </c>
      <c r="BK380" t="e">
        <f t="shared" si="3974"/>
        <v>#VALUE!</v>
      </c>
      <c r="BL380">
        <f t="shared" si="3974"/>
        <v>-5</v>
      </c>
      <c r="BM380">
        <f t="shared" si="3974"/>
        <v>-7</v>
      </c>
      <c r="BN380">
        <f t="shared" si="3974"/>
        <v>-9</v>
      </c>
      <c r="BO380">
        <f t="shared" si="3974"/>
        <v>-7</v>
      </c>
      <c r="BP380">
        <f t="shared" si="3974"/>
        <v>-7</v>
      </c>
    </row>
    <row r="381" spans="1:68">
      <c r="A381" s="46" t="s">
        <v>227</v>
      </c>
      <c r="B381" t="s">
        <v>224</v>
      </c>
      <c r="C381" t="s">
        <v>613</v>
      </c>
      <c r="D381" s="57" t="s">
        <v>598</v>
      </c>
      <c r="E381">
        <f t="shared" si="3970"/>
        <v>-5</v>
      </c>
      <c r="F381">
        <v>0</v>
      </c>
      <c r="G381" s="67"/>
      <c r="H381">
        <f t="shared" si="3971"/>
        <v>2</v>
      </c>
      <c r="I381" s="67"/>
      <c r="J381">
        <f t="shared" si="3972"/>
        <v>-2</v>
      </c>
      <c r="K381" s="67"/>
      <c r="L381">
        <f t="shared" si="3973"/>
        <v>0</v>
      </c>
      <c r="M381" t="s">
        <v>175</v>
      </c>
      <c r="N381" t="s">
        <v>175</v>
      </c>
      <c r="O381" t="s">
        <v>175</v>
      </c>
      <c r="P381">
        <f>H381+1</f>
        <v>3</v>
      </c>
      <c r="Q381">
        <f>I381+1</f>
        <v>1</v>
      </c>
      <c r="R381" s="9">
        <f>J381+1</f>
        <v>-1</v>
      </c>
      <c r="S381" s="9">
        <f>K381+1</f>
        <v>1</v>
      </c>
      <c r="T381">
        <f>L381+1</f>
        <v>1</v>
      </c>
      <c r="U381" s="50" t="e">
        <f t="shared" ref="U381:BP381" si="3975">M381+1</f>
        <v>#VALUE!</v>
      </c>
      <c r="V381" t="e">
        <f t="shared" si="3975"/>
        <v>#VALUE!</v>
      </c>
      <c r="W381" t="e">
        <f t="shared" si="3975"/>
        <v>#VALUE!</v>
      </c>
      <c r="X381">
        <f t="shared" si="3975"/>
        <v>4</v>
      </c>
      <c r="Y381">
        <f t="shared" si="3975"/>
        <v>2</v>
      </c>
      <c r="Z381">
        <f t="shared" si="3975"/>
        <v>0</v>
      </c>
      <c r="AA381">
        <f t="shared" si="3975"/>
        <v>2</v>
      </c>
      <c r="AB381">
        <f t="shared" si="3975"/>
        <v>2</v>
      </c>
      <c r="AC381" t="e">
        <f t="shared" si="3975"/>
        <v>#VALUE!</v>
      </c>
      <c r="AD381" t="e">
        <f t="shared" si="3975"/>
        <v>#VALUE!</v>
      </c>
      <c r="AE381" t="e">
        <f t="shared" si="3975"/>
        <v>#VALUE!</v>
      </c>
      <c r="AF381">
        <f t="shared" si="3975"/>
        <v>5</v>
      </c>
      <c r="AG381">
        <f t="shared" si="3975"/>
        <v>3</v>
      </c>
      <c r="AH381">
        <f t="shared" si="3975"/>
        <v>1</v>
      </c>
      <c r="AI381">
        <f t="shared" si="3975"/>
        <v>3</v>
      </c>
      <c r="AJ381">
        <f t="shared" si="3975"/>
        <v>3</v>
      </c>
      <c r="AK381" s="50" t="e">
        <f t="shared" si="3975"/>
        <v>#VALUE!</v>
      </c>
      <c r="AL381" t="e">
        <f t="shared" si="3975"/>
        <v>#VALUE!</v>
      </c>
      <c r="AM381" t="e">
        <f t="shared" si="3975"/>
        <v>#VALUE!</v>
      </c>
      <c r="AN381">
        <f t="shared" si="3975"/>
        <v>6</v>
      </c>
      <c r="AO381">
        <f t="shared" si="3975"/>
        <v>4</v>
      </c>
      <c r="AP381">
        <f t="shared" si="3975"/>
        <v>2</v>
      </c>
      <c r="AQ381">
        <f t="shared" si="3975"/>
        <v>4</v>
      </c>
      <c r="AR381">
        <f t="shared" si="3975"/>
        <v>4</v>
      </c>
      <c r="AS381" t="e">
        <f t="shared" si="3975"/>
        <v>#VALUE!</v>
      </c>
      <c r="AT381" t="e">
        <f t="shared" si="3975"/>
        <v>#VALUE!</v>
      </c>
      <c r="AU381" t="e">
        <f t="shared" si="3975"/>
        <v>#VALUE!</v>
      </c>
      <c r="AV381">
        <f t="shared" si="3975"/>
        <v>7</v>
      </c>
      <c r="AW381">
        <f t="shared" si="3975"/>
        <v>5</v>
      </c>
      <c r="AX381">
        <f t="shared" si="3975"/>
        <v>3</v>
      </c>
      <c r="AY381">
        <f t="shared" si="3975"/>
        <v>5</v>
      </c>
      <c r="AZ381">
        <f t="shared" si="3975"/>
        <v>5</v>
      </c>
      <c r="BA381" s="50" t="e">
        <f t="shared" si="3975"/>
        <v>#VALUE!</v>
      </c>
      <c r="BB381" t="e">
        <f t="shared" si="3975"/>
        <v>#VALUE!</v>
      </c>
      <c r="BC381" t="e">
        <f t="shared" si="3975"/>
        <v>#VALUE!</v>
      </c>
      <c r="BD381">
        <f t="shared" si="3975"/>
        <v>8</v>
      </c>
      <c r="BE381">
        <f t="shared" si="3975"/>
        <v>6</v>
      </c>
      <c r="BF381">
        <f t="shared" si="3975"/>
        <v>4</v>
      </c>
      <c r="BG381">
        <f t="shared" si="3975"/>
        <v>6</v>
      </c>
      <c r="BH381">
        <f t="shared" si="3975"/>
        <v>6</v>
      </c>
      <c r="BI381" t="e">
        <f t="shared" si="3975"/>
        <v>#VALUE!</v>
      </c>
      <c r="BJ381" t="e">
        <f t="shared" si="3975"/>
        <v>#VALUE!</v>
      </c>
      <c r="BK381" t="e">
        <f t="shared" si="3975"/>
        <v>#VALUE!</v>
      </c>
      <c r="BL381">
        <f t="shared" si="3975"/>
        <v>9</v>
      </c>
      <c r="BM381">
        <f t="shared" si="3975"/>
        <v>7</v>
      </c>
      <c r="BN381">
        <f t="shared" si="3975"/>
        <v>5</v>
      </c>
      <c r="BO381">
        <f t="shared" si="3975"/>
        <v>7</v>
      </c>
      <c r="BP381">
        <f t="shared" si="3975"/>
        <v>7</v>
      </c>
    </row>
    <row r="382" spans="1:68">
      <c r="A382" s="46" t="s">
        <v>227</v>
      </c>
      <c r="B382" t="s">
        <v>224</v>
      </c>
      <c r="C382" t="s">
        <v>614</v>
      </c>
      <c r="D382" s="57" t="s">
        <v>600</v>
      </c>
      <c r="E382">
        <f t="shared" si="3970"/>
        <v>-5</v>
      </c>
      <c r="F382">
        <v>0</v>
      </c>
      <c r="G382" s="67"/>
      <c r="H382">
        <f t="shared" si="3971"/>
        <v>2</v>
      </c>
      <c r="I382" s="67"/>
      <c r="J382">
        <f t="shared" si="3972"/>
        <v>-2</v>
      </c>
      <c r="K382" s="67"/>
      <c r="L382">
        <f t="shared" si="3973"/>
        <v>0</v>
      </c>
      <c r="M382" t="s">
        <v>175</v>
      </c>
      <c r="N382" t="s">
        <v>175</v>
      </c>
      <c r="O382" t="s">
        <v>175</v>
      </c>
      <c r="P382">
        <f>H382-1</f>
        <v>1</v>
      </c>
      <c r="Q382">
        <f>I382-1</f>
        <v>-1</v>
      </c>
      <c r="R382" s="9">
        <f>J382-1</f>
        <v>-3</v>
      </c>
      <c r="S382" s="9">
        <f>K382-1</f>
        <v>-1</v>
      </c>
      <c r="T382">
        <f>L382-1</f>
        <v>-1</v>
      </c>
      <c r="U382" s="50" t="e">
        <f t="shared" ref="U382:BP382" si="3976">M382-1</f>
        <v>#VALUE!</v>
      </c>
      <c r="V382" t="e">
        <f t="shared" si="3976"/>
        <v>#VALUE!</v>
      </c>
      <c r="W382" t="e">
        <f t="shared" si="3976"/>
        <v>#VALUE!</v>
      </c>
      <c r="X382">
        <f t="shared" si="3976"/>
        <v>0</v>
      </c>
      <c r="Y382">
        <f t="shared" si="3976"/>
        <v>-2</v>
      </c>
      <c r="Z382">
        <f t="shared" si="3976"/>
        <v>-4</v>
      </c>
      <c r="AA382">
        <f t="shared" si="3976"/>
        <v>-2</v>
      </c>
      <c r="AB382">
        <f t="shared" si="3976"/>
        <v>-2</v>
      </c>
      <c r="AC382" t="e">
        <f t="shared" si="3976"/>
        <v>#VALUE!</v>
      </c>
      <c r="AD382" t="e">
        <f t="shared" si="3976"/>
        <v>#VALUE!</v>
      </c>
      <c r="AE382" t="e">
        <f t="shared" si="3976"/>
        <v>#VALUE!</v>
      </c>
      <c r="AF382">
        <f t="shared" si="3976"/>
        <v>-1</v>
      </c>
      <c r="AG382">
        <f t="shared" si="3976"/>
        <v>-3</v>
      </c>
      <c r="AH382">
        <f t="shared" si="3976"/>
        <v>-5</v>
      </c>
      <c r="AI382">
        <f t="shared" si="3976"/>
        <v>-3</v>
      </c>
      <c r="AJ382">
        <f t="shared" si="3976"/>
        <v>-3</v>
      </c>
      <c r="AK382" s="50" t="e">
        <f t="shared" si="3976"/>
        <v>#VALUE!</v>
      </c>
      <c r="AL382" t="e">
        <f t="shared" si="3976"/>
        <v>#VALUE!</v>
      </c>
      <c r="AM382" t="e">
        <f t="shared" si="3976"/>
        <v>#VALUE!</v>
      </c>
      <c r="AN382">
        <f t="shared" si="3976"/>
        <v>-2</v>
      </c>
      <c r="AO382">
        <f t="shared" si="3976"/>
        <v>-4</v>
      </c>
      <c r="AP382">
        <f t="shared" si="3976"/>
        <v>-6</v>
      </c>
      <c r="AQ382">
        <f t="shared" si="3976"/>
        <v>-4</v>
      </c>
      <c r="AR382">
        <f t="shared" si="3976"/>
        <v>-4</v>
      </c>
      <c r="AS382" t="e">
        <f t="shared" si="3976"/>
        <v>#VALUE!</v>
      </c>
      <c r="AT382" t="e">
        <f t="shared" si="3976"/>
        <v>#VALUE!</v>
      </c>
      <c r="AU382" t="e">
        <f t="shared" si="3976"/>
        <v>#VALUE!</v>
      </c>
      <c r="AV382">
        <f t="shared" si="3976"/>
        <v>-3</v>
      </c>
      <c r="AW382">
        <f t="shared" si="3976"/>
        <v>-5</v>
      </c>
      <c r="AX382">
        <f t="shared" si="3976"/>
        <v>-7</v>
      </c>
      <c r="AY382">
        <f t="shared" si="3976"/>
        <v>-5</v>
      </c>
      <c r="AZ382">
        <f t="shared" si="3976"/>
        <v>-5</v>
      </c>
      <c r="BA382" s="50" t="e">
        <f t="shared" si="3976"/>
        <v>#VALUE!</v>
      </c>
      <c r="BB382" t="e">
        <f t="shared" si="3976"/>
        <v>#VALUE!</v>
      </c>
      <c r="BC382" t="e">
        <f t="shared" si="3976"/>
        <v>#VALUE!</v>
      </c>
      <c r="BD382">
        <f t="shared" si="3976"/>
        <v>-4</v>
      </c>
      <c r="BE382">
        <f t="shared" si="3976"/>
        <v>-6</v>
      </c>
      <c r="BF382">
        <f t="shared" si="3976"/>
        <v>-8</v>
      </c>
      <c r="BG382">
        <f t="shared" si="3976"/>
        <v>-6</v>
      </c>
      <c r="BH382">
        <f t="shared" si="3976"/>
        <v>-6</v>
      </c>
      <c r="BI382" t="e">
        <f t="shared" si="3976"/>
        <v>#VALUE!</v>
      </c>
      <c r="BJ382" t="e">
        <f t="shared" si="3976"/>
        <v>#VALUE!</v>
      </c>
      <c r="BK382" t="e">
        <f t="shared" si="3976"/>
        <v>#VALUE!</v>
      </c>
      <c r="BL382">
        <f t="shared" si="3976"/>
        <v>-5</v>
      </c>
      <c r="BM382">
        <f t="shared" si="3976"/>
        <v>-7</v>
      </c>
      <c r="BN382">
        <f t="shared" si="3976"/>
        <v>-9</v>
      </c>
      <c r="BO382">
        <f t="shared" si="3976"/>
        <v>-7</v>
      </c>
      <c r="BP382">
        <f t="shared" si="3976"/>
        <v>-7</v>
      </c>
    </row>
    <row r="383" spans="1:68">
      <c r="A383" s="46" t="s">
        <v>227</v>
      </c>
      <c r="B383" t="s">
        <v>224</v>
      </c>
      <c r="C383" t="s">
        <v>615</v>
      </c>
      <c r="D383" s="57" t="s">
        <v>598</v>
      </c>
      <c r="E383">
        <f t="shared" si="3967"/>
        <v>-5</v>
      </c>
      <c r="F383">
        <v>0</v>
      </c>
      <c r="G383" s="67"/>
      <c r="H383">
        <f>F383+1</f>
        <v>1</v>
      </c>
      <c r="I383" s="67"/>
      <c r="J383">
        <f>H383+1</f>
        <v>2</v>
      </c>
      <c r="K383" s="67"/>
      <c r="L383">
        <f t="shared" si="3968"/>
        <v>0</v>
      </c>
      <c r="M383" t="s">
        <v>175</v>
      </c>
      <c r="N383" t="s">
        <v>175</v>
      </c>
      <c r="O383">
        <f>G383+1</f>
        <v>1</v>
      </c>
      <c r="P383">
        <f>H383+1</f>
        <v>2</v>
      </c>
      <c r="Q383">
        <f>I383+1</f>
        <v>1</v>
      </c>
      <c r="R383" s="9">
        <f>J383+1</f>
        <v>3</v>
      </c>
      <c r="S383" s="9">
        <f>K383+1</f>
        <v>1</v>
      </c>
      <c r="T383">
        <f>L383+1</f>
        <v>1</v>
      </c>
      <c r="U383" s="50" t="e">
        <f t="shared" ref="U383:BP383" si="3977">M383+1</f>
        <v>#VALUE!</v>
      </c>
      <c r="V383" t="e">
        <f t="shared" si="3977"/>
        <v>#VALUE!</v>
      </c>
      <c r="W383">
        <f t="shared" si="3977"/>
        <v>2</v>
      </c>
      <c r="X383">
        <f t="shared" si="3977"/>
        <v>3</v>
      </c>
      <c r="Y383">
        <f t="shared" si="3977"/>
        <v>2</v>
      </c>
      <c r="Z383">
        <f t="shared" si="3977"/>
        <v>4</v>
      </c>
      <c r="AA383">
        <f t="shared" si="3977"/>
        <v>2</v>
      </c>
      <c r="AB383">
        <f t="shared" si="3977"/>
        <v>2</v>
      </c>
      <c r="AC383" t="e">
        <f t="shared" si="3977"/>
        <v>#VALUE!</v>
      </c>
      <c r="AD383" t="e">
        <f t="shared" si="3977"/>
        <v>#VALUE!</v>
      </c>
      <c r="AE383">
        <f t="shared" si="3977"/>
        <v>3</v>
      </c>
      <c r="AF383">
        <f t="shared" si="3977"/>
        <v>4</v>
      </c>
      <c r="AG383">
        <f t="shared" si="3977"/>
        <v>3</v>
      </c>
      <c r="AH383">
        <f t="shared" si="3977"/>
        <v>5</v>
      </c>
      <c r="AI383">
        <f t="shared" si="3977"/>
        <v>3</v>
      </c>
      <c r="AJ383">
        <f t="shared" si="3977"/>
        <v>3</v>
      </c>
      <c r="AK383" s="50" t="e">
        <f t="shared" si="3977"/>
        <v>#VALUE!</v>
      </c>
      <c r="AL383" t="e">
        <f t="shared" si="3977"/>
        <v>#VALUE!</v>
      </c>
      <c r="AM383">
        <f t="shared" si="3977"/>
        <v>4</v>
      </c>
      <c r="AN383">
        <f t="shared" si="3977"/>
        <v>5</v>
      </c>
      <c r="AO383">
        <f t="shared" si="3977"/>
        <v>4</v>
      </c>
      <c r="AP383">
        <f t="shared" si="3977"/>
        <v>6</v>
      </c>
      <c r="AQ383">
        <f t="shared" si="3977"/>
        <v>4</v>
      </c>
      <c r="AR383">
        <f t="shared" si="3977"/>
        <v>4</v>
      </c>
      <c r="AS383" t="e">
        <f t="shared" si="3977"/>
        <v>#VALUE!</v>
      </c>
      <c r="AT383" t="e">
        <f t="shared" si="3977"/>
        <v>#VALUE!</v>
      </c>
      <c r="AU383">
        <f t="shared" si="3977"/>
        <v>5</v>
      </c>
      <c r="AV383">
        <f t="shared" si="3977"/>
        <v>6</v>
      </c>
      <c r="AW383">
        <f t="shared" si="3977"/>
        <v>5</v>
      </c>
      <c r="AX383">
        <f t="shared" si="3977"/>
        <v>7</v>
      </c>
      <c r="AY383">
        <f t="shared" si="3977"/>
        <v>5</v>
      </c>
      <c r="AZ383">
        <f t="shared" si="3977"/>
        <v>5</v>
      </c>
      <c r="BA383" s="50" t="e">
        <f t="shared" si="3977"/>
        <v>#VALUE!</v>
      </c>
      <c r="BB383" t="e">
        <f t="shared" si="3977"/>
        <v>#VALUE!</v>
      </c>
      <c r="BC383">
        <f t="shared" si="3977"/>
        <v>6</v>
      </c>
      <c r="BD383">
        <f t="shared" si="3977"/>
        <v>7</v>
      </c>
      <c r="BE383">
        <f t="shared" si="3977"/>
        <v>6</v>
      </c>
      <c r="BF383">
        <f t="shared" si="3977"/>
        <v>8</v>
      </c>
      <c r="BG383">
        <f t="shared" si="3977"/>
        <v>6</v>
      </c>
      <c r="BH383">
        <f t="shared" si="3977"/>
        <v>6</v>
      </c>
      <c r="BI383" t="e">
        <f t="shared" si="3977"/>
        <v>#VALUE!</v>
      </c>
      <c r="BJ383" t="e">
        <f t="shared" si="3977"/>
        <v>#VALUE!</v>
      </c>
      <c r="BK383">
        <f t="shared" si="3977"/>
        <v>7</v>
      </c>
      <c r="BL383">
        <f t="shared" si="3977"/>
        <v>8</v>
      </c>
      <c r="BM383">
        <f t="shared" si="3977"/>
        <v>7</v>
      </c>
      <c r="BN383">
        <f t="shared" si="3977"/>
        <v>9</v>
      </c>
      <c r="BO383">
        <f t="shared" si="3977"/>
        <v>7</v>
      </c>
      <c r="BP383">
        <f t="shared" si="3977"/>
        <v>7</v>
      </c>
    </row>
    <row r="384" spans="1:68">
      <c r="A384" s="46" t="s">
        <v>227</v>
      </c>
      <c r="B384" t="s">
        <v>224</v>
      </c>
      <c r="C384" t="s">
        <v>616</v>
      </c>
      <c r="D384" s="57" t="s">
        <v>600</v>
      </c>
      <c r="E384">
        <f t="shared" ref="E384" si="3978">F384-5</f>
        <v>-5</v>
      </c>
      <c r="F384">
        <v>0</v>
      </c>
      <c r="G384" s="67"/>
      <c r="H384">
        <f>F384+1</f>
        <v>1</v>
      </c>
      <c r="I384" s="67"/>
      <c r="J384">
        <f>H384+1</f>
        <v>2</v>
      </c>
      <c r="K384" s="67"/>
      <c r="L384">
        <f t="shared" ref="L384" si="3979">F384</f>
        <v>0</v>
      </c>
      <c r="M384" t="s">
        <v>175</v>
      </c>
      <c r="N384" t="s">
        <v>175</v>
      </c>
      <c r="O384">
        <f>G384-1</f>
        <v>-1</v>
      </c>
      <c r="P384">
        <f>H384-1</f>
        <v>0</v>
      </c>
      <c r="Q384">
        <f>I384-1</f>
        <v>-1</v>
      </c>
      <c r="R384" s="9">
        <f>J384-1</f>
        <v>1</v>
      </c>
      <c r="S384" s="9">
        <f>K384-1</f>
        <v>-1</v>
      </c>
      <c r="T384">
        <f>L384-1</f>
        <v>-1</v>
      </c>
      <c r="U384" s="50" t="e">
        <f t="shared" ref="U384:BP384" si="3980">M384-1</f>
        <v>#VALUE!</v>
      </c>
      <c r="V384" t="e">
        <f t="shared" si="3980"/>
        <v>#VALUE!</v>
      </c>
      <c r="W384">
        <f t="shared" si="3980"/>
        <v>-2</v>
      </c>
      <c r="X384">
        <f t="shared" si="3980"/>
        <v>-1</v>
      </c>
      <c r="Y384">
        <f t="shared" si="3980"/>
        <v>-2</v>
      </c>
      <c r="Z384">
        <f t="shared" si="3980"/>
        <v>0</v>
      </c>
      <c r="AA384">
        <f t="shared" si="3980"/>
        <v>-2</v>
      </c>
      <c r="AB384">
        <f t="shared" si="3980"/>
        <v>-2</v>
      </c>
      <c r="AC384" t="e">
        <f t="shared" si="3980"/>
        <v>#VALUE!</v>
      </c>
      <c r="AD384" t="e">
        <f t="shared" si="3980"/>
        <v>#VALUE!</v>
      </c>
      <c r="AE384">
        <f t="shared" si="3980"/>
        <v>-3</v>
      </c>
      <c r="AF384">
        <f t="shared" si="3980"/>
        <v>-2</v>
      </c>
      <c r="AG384">
        <f t="shared" si="3980"/>
        <v>-3</v>
      </c>
      <c r="AH384">
        <f t="shared" si="3980"/>
        <v>-1</v>
      </c>
      <c r="AI384">
        <f t="shared" si="3980"/>
        <v>-3</v>
      </c>
      <c r="AJ384">
        <f t="shared" si="3980"/>
        <v>-3</v>
      </c>
      <c r="AK384" s="50" t="e">
        <f t="shared" si="3980"/>
        <v>#VALUE!</v>
      </c>
      <c r="AL384" t="e">
        <f t="shared" si="3980"/>
        <v>#VALUE!</v>
      </c>
      <c r="AM384">
        <f t="shared" si="3980"/>
        <v>-4</v>
      </c>
      <c r="AN384">
        <f t="shared" si="3980"/>
        <v>-3</v>
      </c>
      <c r="AO384">
        <f t="shared" si="3980"/>
        <v>-4</v>
      </c>
      <c r="AP384">
        <f t="shared" si="3980"/>
        <v>-2</v>
      </c>
      <c r="AQ384">
        <f t="shared" si="3980"/>
        <v>-4</v>
      </c>
      <c r="AR384">
        <f t="shared" si="3980"/>
        <v>-4</v>
      </c>
      <c r="AS384" t="e">
        <f t="shared" si="3980"/>
        <v>#VALUE!</v>
      </c>
      <c r="AT384" t="e">
        <f t="shared" si="3980"/>
        <v>#VALUE!</v>
      </c>
      <c r="AU384">
        <f t="shared" si="3980"/>
        <v>-5</v>
      </c>
      <c r="AV384">
        <f t="shared" si="3980"/>
        <v>-4</v>
      </c>
      <c r="AW384">
        <f t="shared" si="3980"/>
        <v>-5</v>
      </c>
      <c r="AX384">
        <f t="shared" si="3980"/>
        <v>-3</v>
      </c>
      <c r="AY384">
        <f t="shared" si="3980"/>
        <v>-5</v>
      </c>
      <c r="AZ384">
        <f t="shared" si="3980"/>
        <v>-5</v>
      </c>
      <c r="BA384" s="50" t="e">
        <f t="shared" si="3980"/>
        <v>#VALUE!</v>
      </c>
      <c r="BB384" t="e">
        <f t="shared" si="3980"/>
        <v>#VALUE!</v>
      </c>
      <c r="BC384">
        <f t="shared" si="3980"/>
        <v>-6</v>
      </c>
      <c r="BD384">
        <f t="shared" si="3980"/>
        <v>-5</v>
      </c>
      <c r="BE384">
        <f t="shared" si="3980"/>
        <v>-6</v>
      </c>
      <c r="BF384">
        <f t="shared" si="3980"/>
        <v>-4</v>
      </c>
      <c r="BG384">
        <f t="shared" si="3980"/>
        <v>-6</v>
      </c>
      <c r="BH384">
        <f t="shared" si="3980"/>
        <v>-6</v>
      </c>
      <c r="BI384" t="e">
        <f t="shared" si="3980"/>
        <v>#VALUE!</v>
      </c>
      <c r="BJ384" t="e">
        <f t="shared" si="3980"/>
        <v>#VALUE!</v>
      </c>
      <c r="BK384">
        <f t="shared" si="3980"/>
        <v>-7</v>
      </c>
      <c r="BL384">
        <f t="shared" si="3980"/>
        <v>-6</v>
      </c>
      <c r="BM384">
        <f t="shared" si="3980"/>
        <v>-7</v>
      </c>
      <c r="BN384">
        <f t="shared" si="3980"/>
        <v>-5</v>
      </c>
      <c r="BO384">
        <f t="shared" si="3980"/>
        <v>-7</v>
      </c>
      <c r="BP384">
        <f t="shared" si="3980"/>
        <v>-7</v>
      </c>
    </row>
    <row r="385" spans="1:68">
      <c r="A385" s="46" t="s">
        <v>227</v>
      </c>
      <c r="B385" t="s">
        <v>224</v>
      </c>
      <c r="C385" t="s">
        <v>617</v>
      </c>
      <c r="D385" s="57" t="s">
        <v>598</v>
      </c>
      <c r="E385">
        <f t="shared" si="3967"/>
        <v>-5</v>
      </c>
      <c r="F385">
        <v>0</v>
      </c>
      <c r="G385" s="67"/>
      <c r="H385">
        <f>F385+2</f>
        <v>2</v>
      </c>
      <c r="I385" s="67"/>
      <c r="J385">
        <f>H385-1</f>
        <v>1</v>
      </c>
      <c r="K385" s="67"/>
      <c r="L385">
        <f t="shared" si="3968"/>
        <v>0</v>
      </c>
      <c r="M385" t="s">
        <v>175</v>
      </c>
      <c r="N385" t="s">
        <v>175</v>
      </c>
      <c r="O385">
        <f>G385+1</f>
        <v>1</v>
      </c>
      <c r="P385">
        <f>H385+1</f>
        <v>3</v>
      </c>
      <c r="Q385">
        <f>I385+1</f>
        <v>1</v>
      </c>
      <c r="R385" s="9">
        <f>J385+1</f>
        <v>2</v>
      </c>
      <c r="S385" s="9">
        <f>K385+1</f>
        <v>1</v>
      </c>
      <c r="T385">
        <f>L385+1</f>
        <v>1</v>
      </c>
      <c r="U385" s="50" t="e">
        <f t="shared" ref="U385:BP385" si="3981">M385+1</f>
        <v>#VALUE!</v>
      </c>
      <c r="V385" t="e">
        <f t="shared" si="3981"/>
        <v>#VALUE!</v>
      </c>
      <c r="W385">
        <f t="shared" si="3981"/>
        <v>2</v>
      </c>
      <c r="X385">
        <f t="shared" si="3981"/>
        <v>4</v>
      </c>
      <c r="Y385">
        <f t="shared" si="3981"/>
        <v>2</v>
      </c>
      <c r="Z385">
        <f t="shared" si="3981"/>
        <v>3</v>
      </c>
      <c r="AA385">
        <f t="shared" si="3981"/>
        <v>2</v>
      </c>
      <c r="AB385">
        <f t="shared" si="3981"/>
        <v>2</v>
      </c>
      <c r="AC385" t="e">
        <f t="shared" si="3981"/>
        <v>#VALUE!</v>
      </c>
      <c r="AD385" t="e">
        <f t="shared" si="3981"/>
        <v>#VALUE!</v>
      </c>
      <c r="AE385">
        <f t="shared" si="3981"/>
        <v>3</v>
      </c>
      <c r="AF385">
        <f t="shared" si="3981"/>
        <v>5</v>
      </c>
      <c r="AG385">
        <f t="shared" si="3981"/>
        <v>3</v>
      </c>
      <c r="AH385">
        <f t="shared" si="3981"/>
        <v>4</v>
      </c>
      <c r="AI385">
        <f t="shared" si="3981"/>
        <v>3</v>
      </c>
      <c r="AJ385">
        <f t="shared" si="3981"/>
        <v>3</v>
      </c>
      <c r="AK385" s="50" t="e">
        <f t="shared" si="3981"/>
        <v>#VALUE!</v>
      </c>
      <c r="AL385" t="e">
        <f t="shared" si="3981"/>
        <v>#VALUE!</v>
      </c>
      <c r="AM385">
        <f t="shared" si="3981"/>
        <v>4</v>
      </c>
      <c r="AN385">
        <f t="shared" si="3981"/>
        <v>6</v>
      </c>
      <c r="AO385">
        <f t="shared" si="3981"/>
        <v>4</v>
      </c>
      <c r="AP385">
        <f t="shared" si="3981"/>
        <v>5</v>
      </c>
      <c r="AQ385">
        <f t="shared" si="3981"/>
        <v>4</v>
      </c>
      <c r="AR385">
        <f t="shared" si="3981"/>
        <v>4</v>
      </c>
      <c r="AS385" t="e">
        <f t="shared" si="3981"/>
        <v>#VALUE!</v>
      </c>
      <c r="AT385" t="e">
        <f t="shared" si="3981"/>
        <v>#VALUE!</v>
      </c>
      <c r="AU385">
        <f t="shared" si="3981"/>
        <v>5</v>
      </c>
      <c r="AV385">
        <f t="shared" si="3981"/>
        <v>7</v>
      </c>
      <c r="AW385">
        <f t="shared" si="3981"/>
        <v>5</v>
      </c>
      <c r="AX385">
        <f t="shared" si="3981"/>
        <v>6</v>
      </c>
      <c r="AY385">
        <f t="shared" si="3981"/>
        <v>5</v>
      </c>
      <c r="AZ385">
        <f t="shared" si="3981"/>
        <v>5</v>
      </c>
      <c r="BA385" s="50" t="e">
        <f t="shared" si="3981"/>
        <v>#VALUE!</v>
      </c>
      <c r="BB385" t="e">
        <f t="shared" si="3981"/>
        <v>#VALUE!</v>
      </c>
      <c r="BC385">
        <f t="shared" si="3981"/>
        <v>6</v>
      </c>
      <c r="BD385">
        <f t="shared" si="3981"/>
        <v>8</v>
      </c>
      <c r="BE385">
        <f t="shared" si="3981"/>
        <v>6</v>
      </c>
      <c r="BF385">
        <f t="shared" si="3981"/>
        <v>7</v>
      </c>
      <c r="BG385">
        <f t="shared" si="3981"/>
        <v>6</v>
      </c>
      <c r="BH385">
        <f t="shared" si="3981"/>
        <v>6</v>
      </c>
      <c r="BI385" t="e">
        <f t="shared" si="3981"/>
        <v>#VALUE!</v>
      </c>
      <c r="BJ385" t="e">
        <f t="shared" si="3981"/>
        <v>#VALUE!</v>
      </c>
      <c r="BK385">
        <f t="shared" si="3981"/>
        <v>7</v>
      </c>
      <c r="BL385">
        <f t="shared" si="3981"/>
        <v>9</v>
      </c>
      <c r="BM385">
        <f t="shared" si="3981"/>
        <v>7</v>
      </c>
      <c r="BN385">
        <f t="shared" si="3981"/>
        <v>8</v>
      </c>
      <c r="BO385">
        <f t="shared" si="3981"/>
        <v>7</v>
      </c>
      <c r="BP385">
        <f t="shared" si="3981"/>
        <v>7</v>
      </c>
    </row>
    <row r="386" spans="1:68">
      <c r="A386" s="46" t="s">
        <v>227</v>
      </c>
      <c r="B386" t="s">
        <v>224</v>
      </c>
      <c r="C386" t="s">
        <v>618</v>
      </c>
      <c r="D386" s="57" t="s">
        <v>600</v>
      </c>
      <c r="E386">
        <f t="shared" ref="E386" si="3982">F386-5</f>
        <v>-5</v>
      </c>
      <c r="F386">
        <v>0</v>
      </c>
      <c r="G386" s="67"/>
      <c r="H386">
        <f>F386+2</f>
        <v>2</v>
      </c>
      <c r="I386" s="67"/>
      <c r="J386">
        <f>H386-1</f>
        <v>1</v>
      </c>
      <c r="K386" s="67"/>
      <c r="L386">
        <f t="shared" ref="L386" si="3983">F386</f>
        <v>0</v>
      </c>
      <c r="M386" t="s">
        <v>175</v>
      </c>
      <c r="N386" t="s">
        <v>175</v>
      </c>
      <c r="O386">
        <f>G386-1</f>
        <v>-1</v>
      </c>
      <c r="P386">
        <f>H386-1</f>
        <v>1</v>
      </c>
      <c r="Q386">
        <f>I386-1</f>
        <v>-1</v>
      </c>
      <c r="R386" s="9">
        <f>J386-1</f>
        <v>0</v>
      </c>
      <c r="S386" s="9">
        <f>K386-1</f>
        <v>-1</v>
      </c>
      <c r="T386">
        <f>L386-1</f>
        <v>-1</v>
      </c>
      <c r="U386" s="50" t="e">
        <f t="shared" ref="U386:BP386" si="3984">M386-1</f>
        <v>#VALUE!</v>
      </c>
      <c r="V386" t="e">
        <f t="shared" si="3984"/>
        <v>#VALUE!</v>
      </c>
      <c r="W386">
        <f t="shared" si="3984"/>
        <v>-2</v>
      </c>
      <c r="X386">
        <f t="shared" si="3984"/>
        <v>0</v>
      </c>
      <c r="Y386">
        <f t="shared" si="3984"/>
        <v>-2</v>
      </c>
      <c r="Z386">
        <f t="shared" si="3984"/>
        <v>-1</v>
      </c>
      <c r="AA386">
        <f t="shared" si="3984"/>
        <v>-2</v>
      </c>
      <c r="AB386">
        <f t="shared" si="3984"/>
        <v>-2</v>
      </c>
      <c r="AC386" t="e">
        <f t="shared" si="3984"/>
        <v>#VALUE!</v>
      </c>
      <c r="AD386" t="e">
        <f t="shared" si="3984"/>
        <v>#VALUE!</v>
      </c>
      <c r="AE386">
        <f t="shared" si="3984"/>
        <v>-3</v>
      </c>
      <c r="AF386">
        <f t="shared" si="3984"/>
        <v>-1</v>
      </c>
      <c r="AG386">
        <f t="shared" si="3984"/>
        <v>-3</v>
      </c>
      <c r="AH386">
        <f t="shared" si="3984"/>
        <v>-2</v>
      </c>
      <c r="AI386">
        <f t="shared" si="3984"/>
        <v>-3</v>
      </c>
      <c r="AJ386">
        <f t="shared" si="3984"/>
        <v>-3</v>
      </c>
      <c r="AK386" s="50" t="e">
        <f t="shared" si="3984"/>
        <v>#VALUE!</v>
      </c>
      <c r="AL386" t="e">
        <f t="shared" si="3984"/>
        <v>#VALUE!</v>
      </c>
      <c r="AM386">
        <f t="shared" si="3984"/>
        <v>-4</v>
      </c>
      <c r="AN386">
        <f t="shared" si="3984"/>
        <v>-2</v>
      </c>
      <c r="AO386">
        <f t="shared" si="3984"/>
        <v>-4</v>
      </c>
      <c r="AP386">
        <f t="shared" si="3984"/>
        <v>-3</v>
      </c>
      <c r="AQ386">
        <f t="shared" si="3984"/>
        <v>-4</v>
      </c>
      <c r="AR386">
        <f t="shared" si="3984"/>
        <v>-4</v>
      </c>
      <c r="AS386" t="e">
        <f t="shared" si="3984"/>
        <v>#VALUE!</v>
      </c>
      <c r="AT386" t="e">
        <f t="shared" si="3984"/>
        <v>#VALUE!</v>
      </c>
      <c r="AU386">
        <f t="shared" si="3984"/>
        <v>-5</v>
      </c>
      <c r="AV386">
        <f t="shared" si="3984"/>
        <v>-3</v>
      </c>
      <c r="AW386">
        <f t="shared" si="3984"/>
        <v>-5</v>
      </c>
      <c r="AX386">
        <f t="shared" si="3984"/>
        <v>-4</v>
      </c>
      <c r="AY386">
        <f t="shared" si="3984"/>
        <v>-5</v>
      </c>
      <c r="AZ386">
        <f t="shared" si="3984"/>
        <v>-5</v>
      </c>
      <c r="BA386" s="50" t="e">
        <f t="shared" si="3984"/>
        <v>#VALUE!</v>
      </c>
      <c r="BB386" t="e">
        <f t="shared" si="3984"/>
        <v>#VALUE!</v>
      </c>
      <c r="BC386">
        <f t="shared" si="3984"/>
        <v>-6</v>
      </c>
      <c r="BD386">
        <f t="shared" si="3984"/>
        <v>-4</v>
      </c>
      <c r="BE386">
        <f t="shared" si="3984"/>
        <v>-6</v>
      </c>
      <c r="BF386">
        <f t="shared" si="3984"/>
        <v>-5</v>
      </c>
      <c r="BG386">
        <f t="shared" si="3984"/>
        <v>-6</v>
      </c>
      <c r="BH386">
        <f t="shared" si="3984"/>
        <v>-6</v>
      </c>
      <c r="BI386" t="e">
        <f t="shared" si="3984"/>
        <v>#VALUE!</v>
      </c>
      <c r="BJ386" t="e">
        <f t="shared" si="3984"/>
        <v>#VALUE!</v>
      </c>
      <c r="BK386">
        <f t="shared" si="3984"/>
        <v>-7</v>
      </c>
      <c r="BL386">
        <f t="shared" si="3984"/>
        <v>-5</v>
      </c>
      <c r="BM386">
        <f t="shared" si="3984"/>
        <v>-7</v>
      </c>
      <c r="BN386">
        <f t="shared" si="3984"/>
        <v>-6</v>
      </c>
      <c r="BO386">
        <f t="shared" si="3984"/>
        <v>-7</v>
      </c>
      <c r="BP386">
        <f t="shared" si="3984"/>
        <v>-7</v>
      </c>
    </row>
    <row r="387" spans="1:68">
      <c r="A387" s="46" t="s">
        <v>227</v>
      </c>
      <c r="B387" t="s">
        <v>224</v>
      </c>
      <c r="C387" t="s">
        <v>619</v>
      </c>
      <c r="D387" s="57" t="s">
        <v>598</v>
      </c>
      <c r="E387">
        <f t="shared" si="3967"/>
        <v>-5</v>
      </c>
      <c r="F387">
        <v>0</v>
      </c>
      <c r="G387" s="67"/>
      <c r="H387">
        <f>F387-1</f>
        <v>-1</v>
      </c>
      <c r="I387" s="67"/>
      <c r="J387">
        <f>H387-1</f>
        <v>-2</v>
      </c>
      <c r="K387" s="67"/>
      <c r="L387">
        <f t="shared" si="3968"/>
        <v>0</v>
      </c>
      <c r="M387" t="s">
        <v>175</v>
      </c>
      <c r="N387" t="s">
        <v>175</v>
      </c>
      <c r="O387">
        <f>G387+1</f>
        <v>1</v>
      </c>
      <c r="P387">
        <f>H387+1</f>
        <v>0</v>
      </c>
      <c r="Q387">
        <f>I387+1</f>
        <v>1</v>
      </c>
      <c r="R387" s="9">
        <f>J387+1</f>
        <v>-1</v>
      </c>
      <c r="S387" s="9">
        <f>K387+1</f>
        <v>1</v>
      </c>
      <c r="T387">
        <f>L387+1</f>
        <v>1</v>
      </c>
      <c r="U387" s="50" t="e">
        <f t="shared" ref="U387:BP387" si="3985">M387+1</f>
        <v>#VALUE!</v>
      </c>
      <c r="V387" t="e">
        <f t="shared" si="3985"/>
        <v>#VALUE!</v>
      </c>
      <c r="W387">
        <f t="shared" si="3985"/>
        <v>2</v>
      </c>
      <c r="X387">
        <f t="shared" si="3985"/>
        <v>1</v>
      </c>
      <c r="Y387">
        <f t="shared" si="3985"/>
        <v>2</v>
      </c>
      <c r="Z387">
        <f t="shared" si="3985"/>
        <v>0</v>
      </c>
      <c r="AA387">
        <f t="shared" si="3985"/>
        <v>2</v>
      </c>
      <c r="AB387">
        <f t="shared" si="3985"/>
        <v>2</v>
      </c>
      <c r="AC387" t="e">
        <f t="shared" si="3985"/>
        <v>#VALUE!</v>
      </c>
      <c r="AD387" t="e">
        <f t="shared" si="3985"/>
        <v>#VALUE!</v>
      </c>
      <c r="AE387">
        <f t="shared" si="3985"/>
        <v>3</v>
      </c>
      <c r="AF387">
        <f t="shared" si="3985"/>
        <v>2</v>
      </c>
      <c r="AG387">
        <f t="shared" si="3985"/>
        <v>3</v>
      </c>
      <c r="AH387">
        <f t="shared" si="3985"/>
        <v>1</v>
      </c>
      <c r="AI387">
        <f t="shared" si="3985"/>
        <v>3</v>
      </c>
      <c r="AJ387">
        <f t="shared" si="3985"/>
        <v>3</v>
      </c>
      <c r="AK387" s="50" t="e">
        <f t="shared" si="3985"/>
        <v>#VALUE!</v>
      </c>
      <c r="AL387" t="e">
        <f t="shared" si="3985"/>
        <v>#VALUE!</v>
      </c>
      <c r="AM387">
        <f t="shared" si="3985"/>
        <v>4</v>
      </c>
      <c r="AN387">
        <f t="shared" si="3985"/>
        <v>3</v>
      </c>
      <c r="AO387">
        <f t="shared" si="3985"/>
        <v>4</v>
      </c>
      <c r="AP387">
        <f t="shared" si="3985"/>
        <v>2</v>
      </c>
      <c r="AQ387">
        <f t="shared" si="3985"/>
        <v>4</v>
      </c>
      <c r="AR387">
        <f t="shared" si="3985"/>
        <v>4</v>
      </c>
      <c r="AS387" t="e">
        <f t="shared" si="3985"/>
        <v>#VALUE!</v>
      </c>
      <c r="AT387" t="e">
        <f t="shared" si="3985"/>
        <v>#VALUE!</v>
      </c>
      <c r="AU387">
        <f t="shared" si="3985"/>
        <v>5</v>
      </c>
      <c r="AV387">
        <f t="shared" si="3985"/>
        <v>4</v>
      </c>
      <c r="AW387">
        <f t="shared" si="3985"/>
        <v>5</v>
      </c>
      <c r="AX387">
        <f t="shared" si="3985"/>
        <v>3</v>
      </c>
      <c r="AY387">
        <f t="shared" si="3985"/>
        <v>5</v>
      </c>
      <c r="AZ387">
        <f t="shared" si="3985"/>
        <v>5</v>
      </c>
      <c r="BA387" s="50" t="e">
        <f t="shared" si="3985"/>
        <v>#VALUE!</v>
      </c>
      <c r="BB387" t="e">
        <f t="shared" si="3985"/>
        <v>#VALUE!</v>
      </c>
      <c r="BC387">
        <f t="shared" si="3985"/>
        <v>6</v>
      </c>
      <c r="BD387">
        <f t="shared" si="3985"/>
        <v>5</v>
      </c>
      <c r="BE387">
        <f t="shared" si="3985"/>
        <v>6</v>
      </c>
      <c r="BF387">
        <f t="shared" si="3985"/>
        <v>4</v>
      </c>
      <c r="BG387">
        <f t="shared" si="3985"/>
        <v>6</v>
      </c>
      <c r="BH387">
        <f t="shared" si="3985"/>
        <v>6</v>
      </c>
      <c r="BI387" t="e">
        <f t="shared" si="3985"/>
        <v>#VALUE!</v>
      </c>
      <c r="BJ387" t="e">
        <f t="shared" si="3985"/>
        <v>#VALUE!</v>
      </c>
      <c r="BK387">
        <f t="shared" si="3985"/>
        <v>7</v>
      </c>
      <c r="BL387">
        <f t="shared" si="3985"/>
        <v>6</v>
      </c>
      <c r="BM387">
        <f t="shared" si="3985"/>
        <v>7</v>
      </c>
      <c r="BN387">
        <f t="shared" si="3985"/>
        <v>5</v>
      </c>
      <c r="BO387">
        <f t="shared" si="3985"/>
        <v>7</v>
      </c>
      <c r="BP387">
        <f t="shared" si="3985"/>
        <v>7</v>
      </c>
    </row>
    <row r="388" spans="1:68">
      <c r="A388" s="46" t="s">
        <v>227</v>
      </c>
      <c r="B388" t="s">
        <v>224</v>
      </c>
      <c r="C388" t="s">
        <v>620</v>
      </c>
      <c r="D388" s="57" t="s">
        <v>600</v>
      </c>
      <c r="E388">
        <f t="shared" ref="E388" si="3986">F388-5</f>
        <v>-5</v>
      </c>
      <c r="F388">
        <v>0</v>
      </c>
      <c r="G388" s="67"/>
      <c r="H388">
        <f>F388-1</f>
        <v>-1</v>
      </c>
      <c r="I388" s="67"/>
      <c r="J388">
        <f>H388-1</f>
        <v>-2</v>
      </c>
      <c r="K388" s="67"/>
      <c r="L388">
        <f t="shared" si="3968"/>
        <v>0</v>
      </c>
      <c r="M388" t="s">
        <v>175</v>
      </c>
      <c r="N388" t="s">
        <v>175</v>
      </c>
      <c r="O388">
        <f>G388-1</f>
        <v>-1</v>
      </c>
      <c r="P388">
        <f>H388-1</f>
        <v>-2</v>
      </c>
      <c r="Q388">
        <f>I388-1</f>
        <v>-1</v>
      </c>
      <c r="R388" s="9">
        <f>J388-1</f>
        <v>-3</v>
      </c>
      <c r="S388" s="9">
        <f>K388-1</f>
        <v>-1</v>
      </c>
      <c r="T388">
        <f>L388-1</f>
        <v>-1</v>
      </c>
      <c r="U388" s="50" t="e">
        <f t="shared" ref="U388:BP388" si="3987">M388-1</f>
        <v>#VALUE!</v>
      </c>
      <c r="V388" t="e">
        <f t="shared" si="3987"/>
        <v>#VALUE!</v>
      </c>
      <c r="W388">
        <f t="shared" si="3987"/>
        <v>-2</v>
      </c>
      <c r="X388">
        <f t="shared" si="3987"/>
        <v>-3</v>
      </c>
      <c r="Y388">
        <f t="shared" si="3987"/>
        <v>-2</v>
      </c>
      <c r="Z388">
        <f t="shared" si="3987"/>
        <v>-4</v>
      </c>
      <c r="AA388">
        <f t="shared" si="3987"/>
        <v>-2</v>
      </c>
      <c r="AB388">
        <f t="shared" si="3987"/>
        <v>-2</v>
      </c>
      <c r="AC388" t="e">
        <f t="shared" si="3987"/>
        <v>#VALUE!</v>
      </c>
      <c r="AD388" t="e">
        <f t="shared" si="3987"/>
        <v>#VALUE!</v>
      </c>
      <c r="AE388">
        <f t="shared" si="3987"/>
        <v>-3</v>
      </c>
      <c r="AF388">
        <f t="shared" si="3987"/>
        <v>-4</v>
      </c>
      <c r="AG388">
        <f t="shared" si="3987"/>
        <v>-3</v>
      </c>
      <c r="AH388">
        <f t="shared" si="3987"/>
        <v>-5</v>
      </c>
      <c r="AI388">
        <f t="shared" si="3987"/>
        <v>-3</v>
      </c>
      <c r="AJ388">
        <f t="shared" si="3987"/>
        <v>-3</v>
      </c>
      <c r="AK388" s="50" t="e">
        <f t="shared" si="3987"/>
        <v>#VALUE!</v>
      </c>
      <c r="AL388" t="e">
        <f t="shared" si="3987"/>
        <v>#VALUE!</v>
      </c>
      <c r="AM388">
        <f t="shared" si="3987"/>
        <v>-4</v>
      </c>
      <c r="AN388">
        <f t="shared" si="3987"/>
        <v>-5</v>
      </c>
      <c r="AO388">
        <f t="shared" si="3987"/>
        <v>-4</v>
      </c>
      <c r="AP388">
        <f t="shared" si="3987"/>
        <v>-6</v>
      </c>
      <c r="AQ388">
        <f t="shared" si="3987"/>
        <v>-4</v>
      </c>
      <c r="AR388">
        <f t="shared" si="3987"/>
        <v>-4</v>
      </c>
      <c r="AS388" t="e">
        <f t="shared" si="3987"/>
        <v>#VALUE!</v>
      </c>
      <c r="AT388" t="e">
        <f t="shared" si="3987"/>
        <v>#VALUE!</v>
      </c>
      <c r="AU388">
        <f t="shared" si="3987"/>
        <v>-5</v>
      </c>
      <c r="AV388">
        <f t="shared" si="3987"/>
        <v>-6</v>
      </c>
      <c r="AW388">
        <f t="shared" si="3987"/>
        <v>-5</v>
      </c>
      <c r="AX388">
        <f t="shared" si="3987"/>
        <v>-7</v>
      </c>
      <c r="AY388">
        <f t="shared" si="3987"/>
        <v>-5</v>
      </c>
      <c r="AZ388">
        <f t="shared" si="3987"/>
        <v>-5</v>
      </c>
      <c r="BA388" s="50" t="e">
        <f t="shared" si="3987"/>
        <v>#VALUE!</v>
      </c>
      <c r="BB388" t="e">
        <f t="shared" si="3987"/>
        <v>#VALUE!</v>
      </c>
      <c r="BC388">
        <f t="shared" si="3987"/>
        <v>-6</v>
      </c>
      <c r="BD388">
        <f t="shared" si="3987"/>
        <v>-7</v>
      </c>
      <c r="BE388">
        <f t="shared" si="3987"/>
        <v>-6</v>
      </c>
      <c r="BF388">
        <f t="shared" si="3987"/>
        <v>-8</v>
      </c>
      <c r="BG388">
        <f t="shared" si="3987"/>
        <v>-6</v>
      </c>
      <c r="BH388">
        <f t="shared" si="3987"/>
        <v>-6</v>
      </c>
      <c r="BI388" t="e">
        <f t="shared" si="3987"/>
        <v>#VALUE!</v>
      </c>
      <c r="BJ388" t="e">
        <f t="shared" si="3987"/>
        <v>#VALUE!</v>
      </c>
      <c r="BK388">
        <f t="shared" si="3987"/>
        <v>-7</v>
      </c>
      <c r="BL388">
        <f t="shared" si="3987"/>
        <v>-8</v>
      </c>
      <c r="BM388">
        <f t="shared" si="3987"/>
        <v>-7</v>
      </c>
      <c r="BN388">
        <f t="shared" si="3987"/>
        <v>-9</v>
      </c>
      <c r="BO388">
        <f t="shared" si="3987"/>
        <v>-7</v>
      </c>
      <c r="BP388">
        <f t="shared" si="3987"/>
        <v>-7</v>
      </c>
    </row>
    <row r="389" spans="1:68">
      <c r="A389" s="46" t="s">
        <v>227</v>
      </c>
      <c r="B389" t="s">
        <v>224</v>
      </c>
      <c r="C389" t="s">
        <v>621</v>
      </c>
      <c r="D389" s="57" t="s">
        <v>598</v>
      </c>
      <c r="E389">
        <f t="shared" si="3967"/>
        <v>-5</v>
      </c>
      <c r="F389">
        <v>0</v>
      </c>
      <c r="G389" s="67"/>
      <c r="H389">
        <f>F389-2</f>
        <v>-2</v>
      </c>
      <c r="I389" s="67"/>
      <c r="J389">
        <f>H389+1</f>
        <v>-1</v>
      </c>
      <c r="K389" s="67"/>
      <c r="L389">
        <f t="shared" si="3968"/>
        <v>0</v>
      </c>
      <c r="M389" t="s">
        <v>175</v>
      </c>
      <c r="N389" t="s">
        <v>175</v>
      </c>
      <c r="O389">
        <f>G389+1</f>
        <v>1</v>
      </c>
      <c r="P389">
        <f>H389+1</f>
        <v>-1</v>
      </c>
      <c r="Q389">
        <f>I389+1</f>
        <v>1</v>
      </c>
      <c r="R389" s="9">
        <f>J389+1</f>
        <v>0</v>
      </c>
      <c r="S389" s="9">
        <f>K389+1</f>
        <v>1</v>
      </c>
      <c r="T389">
        <f>L389+1</f>
        <v>1</v>
      </c>
      <c r="U389" s="50" t="e">
        <f t="shared" ref="U389:BP389" si="3988">M389+1</f>
        <v>#VALUE!</v>
      </c>
      <c r="V389" t="e">
        <f t="shared" si="3988"/>
        <v>#VALUE!</v>
      </c>
      <c r="W389">
        <f t="shared" si="3988"/>
        <v>2</v>
      </c>
      <c r="X389">
        <f t="shared" si="3988"/>
        <v>0</v>
      </c>
      <c r="Y389">
        <f t="shared" si="3988"/>
        <v>2</v>
      </c>
      <c r="Z389">
        <f t="shared" si="3988"/>
        <v>1</v>
      </c>
      <c r="AA389">
        <f t="shared" si="3988"/>
        <v>2</v>
      </c>
      <c r="AB389">
        <f t="shared" si="3988"/>
        <v>2</v>
      </c>
      <c r="AC389" t="e">
        <f t="shared" si="3988"/>
        <v>#VALUE!</v>
      </c>
      <c r="AD389" t="e">
        <f t="shared" si="3988"/>
        <v>#VALUE!</v>
      </c>
      <c r="AE389">
        <f t="shared" si="3988"/>
        <v>3</v>
      </c>
      <c r="AF389">
        <f t="shared" si="3988"/>
        <v>1</v>
      </c>
      <c r="AG389">
        <f t="shared" si="3988"/>
        <v>3</v>
      </c>
      <c r="AH389">
        <f t="shared" si="3988"/>
        <v>2</v>
      </c>
      <c r="AI389">
        <f t="shared" si="3988"/>
        <v>3</v>
      </c>
      <c r="AJ389">
        <f t="shared" si="3988"/>
        <v>3</v>
      </c>
      <c r="AK389" s="50" t="e">
        <f t="shared" si="3988"/>
        <v>#VALUE!</v>
      </c>
      <c r="AL389" t="e">
        <f t="shared" si="3988"/>
        <v>#VALUE!</v>
      </c>
      <c r="AM389">
        <f t="shared" si="3988"/>
        <v>4</v>
      </c>
      <c r="AN389">
        <f t="shared" si="3988"/>
        <v>2</v>
      </c>
      <c r="AO389">
        <f t="shared" si="3988"/>
        <v>4</v>
      </c>
      <c r="AP389">
        <f t="shared" si="3988"/>
        <v>3</v>
      </c>
      <c r="AQ389">
        <f t="shared" si="3988"/>
        <v>4</v>
      </c>
      <c r="AR389">
        <f t="shared" si="3988"/>
        <v>4</v>
      </c>
      <c r="AS389" t="e">
        <f t="shared" si="3988"/>
        <v>#VALUE!</v>
      </c>
      <c r="AT389" t="e">
        <f t="shared" si="3988"/>
        <v>#VALUE!</v>
      </c>
      <c r="AU389">
        <f t="shared" si="3988"/>
        <v>5</v>
      </c>
      <c r="AV389">
        <f t="shared" si="3988"/>
        <v>3</v>
      </c>
      <c r="AW389">
        <f t="shared" si="3988"/>
        <v>5</v>
      </c>
      <c r="AX389">
        <f t="shared" si="3988"/>
        <v>4</v>
      </c>
      <c r="AY389">
        <f t="shared" si="3988"/>
        <v>5</v>
      </c>
      <c r="AZ389">
        <f t="shared" si="3988"/>
        <v>5</v>
      </c>
      <c r="BA389" s="50" t="e">
        <f t="shared" si="3988"/>
        <v>#VALUE!</v>
      </c>
      <c r="BB389" t="e">
        <f t="shared" si="3988"/>
        <v>#VALUE!</v>
      </c>
      <c r="BC389">
        <f t="shared" si="3988"/>
        <v>6</v>
      </c>
      <c r="BD389">
        <f t="shared" si="3988"/>
        <v>4</v>
      </c>
      <c r="BE389">
        <f t="shared" si="3988"/>
        <v>6</v>
      </c>
      <c r="BF389">
        <f t="shared" si="3988"/>
        <v>5</v>
      </c>
      <c r="BG389">
        <f t="shared" si="3988"/>
        <v>6</v>
      </c>
      <c r="BH389">
        <f t="shared" si="3988"/>
        <v>6</v>
      </c>
      <c r="BI389" t="e">
        <f t="shared" si="3988"/>
        <v>#VALUE!</v>
      </c>
      <c r="BJ389" t="e">
        <f t="shared" si="3988"/>
        <v>#VALUE!</v>
      </c>
      <c r="BK389">
        <f t="shared" si="3988"/>
        <v>7</v>
      </c>
      <c r="BL389">
        <f t="shared" si="3988"/>
        <v>5</v>
      </c>
      <c r="BM389">
        <f t="shared" si="3988"/>
        <v>7</v>
      </c>
      <c r="BN389">
        <f t="shared" si="3988"/>
        <v>6</v>
      </c>
      <c r="BO389">
        <f t="shared" si="3988"/>
        <v>7</v>
      </c>
      <c r="BP389">
        <f t="shared" si="3988"/>
        <v>7</v>
      </c>
    </row>
    <row r="390" spans="1:68">
      <c r="A390" s="46" t="s">
        <v>227</v>
      </c>
      <c r="B390" t="s">
        <v>224</v>
      </c>
      <c r="C390" t="s">
        <v>622</v>
      </c>
      <c r="D390" s="57" t="s">
        <v>600</v>
      </c>
      <c r="E390">
        <f t="shared" ref="E390" si="3989">F390-5</f>
        <v>-5</v>
      </c>
      <c r="F390">
        <v>0</v>
      </c>
      <c r="G390" s="67"/>
      <c r="H390">
        <f>F390-2</f>
        <v>-2</v>
      </c>
      <c r="I390" s="67"/>
      <c r="J390">
        <f>H390+1</f>
        <v>-1</v>
      </c>
      <c r="K390" s="67"/>
      <c r="L390">
        <f t="shared" ref="L390" si="3990">F390</f>
        <v>0</v>
      </c>
      <c r="M390" t="s">
        <v>175</v>
      </c>
      <c r="N390" t="s">
        <v>175</v>
      </c>
      <c r="O390">
        <f>G390-1</f>
        <v>-1</v>
      </c>
      <c r="P390">
        <f>H390-1</f>
        <v>-3</v>
      </c>
      <c r="Q390">
        <f>I390-1</f>
        <v>-1</v>
      </c>
      <c r="R390" s="9">
        <f>J390-1</f>
        <v>-2</v>
      </c>
      <c r="S390" s="9">
        <f>K390-1</f>
        <v>-1</v>
      </c>
      <c r="T390">
        <f>L390-1</f>
        <v>-1</v>
      </c>
      <c r="U390" s="50" t="e">
        <f t="shared" ref="U390:BP390" si="3991">M390-1</f>
        <v>#VALUE!</v>
      </c>
      <c r="V390" t="e">
        <f t="shared" si="3991"/>
        <v>#VALUE!</v>
      </c>
      <c r="W390">
        <f t="shared" si="3991"/>
        <v>-2</v>
      </c>
      <c r="X390">
        <f t="shared" si="3991"/>
        <v>-4</v>
      </c>
      <c r="Y390">
        <f t="shared" si="3991"/>
        <v>-2</v>
      </c>
      <c r="Z390">
        <f t="shared" si="3991"/>
        <v>-3</v>
      </c>
      <c r="AA390">
        <f t="shared" si="3991"/>
        <v>-2</v>
      </c>
      <c r="AB390">
        <f t="shared" si="3991"/>
        <v>-2</v>
      </c>
      <c r="AC390" t="e">
        <f t="shared" si="3991"/>
        <v>#VALUE!</v>
      </c>
      <c r="AD390" t="e">
        <f t="shared" si="3991"/>
        <v>#VALUE!</v>
      </c>
      <c r="AE390">
        <f t="shared" si="3991"/>
        <v>-3</v>
      </c>
      <c r="AF390">
        <f t="shared" si="3991"/>
        <v>-5</v>
      </c>
      <c r="AG390">
        <f t="shared" si="3991"/>
        <v>-3</v>
      </c>
      <c r="AH390">
        <f t="shared" si="3991"/>
        <v>-4</v>
      </c>
      <c r="AI390">
        <f t="shared" si="3991"/>
        <v>-3</v>
      </c>
      <c r="AJ390">
        <f t="shared" si="3991"/>
        <v>-3</v>
      </c>
      <c r="AK390" s="50" t="e">
        <f t="shared" si="3991"/>
        <v>#VALUE!</v>
      </c>
      <c r="AL390" t="e">
        <f t="shared" si="3991"/>
        <v>#VALUE!</v>
      </c>
      <c r="AM390">
        <f t="shared" si="3991"/>
        <v>-4</v>
      </c>
      <c r="AN390">
        <f t="shared" si="3991"/>
        <v>-6</v>
      </c>
      <c r="AO390">
        <f t="shared" si="3991"/>
        <v>-4</v>
      </c>
      <c r="AP390">
        <f t="shared" si="3991"/>
        <v>-5</v>
      </c>
      <c r="AQ390">
        <f t="shared" si="3991"/>
        <v>-4</v>
      </c>
      <c r="AR390">
        <f t="shared" si="3991"/>
        <v>-4</v>
      </c>
      <c r="AS390" t="e">
        <f t="shared" si="3991"/>
        <v>#VALUE!</v>
      </c>
      <c r="AT390" t="e">
        <f t="shared" si="3991"/>
        <v>#VALUE!</v>
      </c>
      <c r="AU390">
        <f t="shared" si="3991"/>
        <v>-5</v>
      </c>
      <c r="AV390">
        <f t="shared" si="3991"/>
        <v>-7</v>
      </c>
      <c r="AW390">
        <f t="shared" si="3991"/>
        <v>-5</v>
      </c>
      <c r="AX390">
        <f t="shared" si="3991"/>
        <v>-6</v>
      </c>
      <c r="AY390">
        <f t="shared" si="3991"/>
        <v>-5</v>
      </c>
      <c r="AZ390">
        <f t="shared" si="3991"/>
        <v>-5</v>
      </c>
      <c r="BA390" s="50" t="e">
        <f t="shared" si="3991"/>
        <v>#VALUE!</v>
      </c>
      <c r="BB390" t="e">
        <f t="shared" si="3991"/>
        <v>#VALUE!</v>
      </c>
      <c r="BC390">
        <f t="shared" si="3991"/>
        <v>-6</v>
      </c>
      <c r="BD390">
        <f t="shared" si="3991"/>
        <v>-8</v>
      </c>
      <c r="BE390">
        <f t="shared" si="3991"/>
        <v>-6</v>
      </c>
      <c r="BF390">
        <f t="shared" si="3991"/>
        <v>-7</v>
      </c>
      <c r="BG390">
        <f t="shared" si="3991"/>
        <v>-6</v>
      </c>
      <c r="BH390">
        <f t="shared" si="3991"/>
        <v>-6</v>
      </c>
      <c r="BI390" t="e">
        <f t="shared" si="3991"/>
        <v>#VALUE!</v>
      </c>
      <c r="BJ390" t="e">
        <f t="shared" si="3991"/>
        <v>#VALUE!</v>
      </c>
      <c r="BK390">
        <f t="shared" si="3991"/>
        <v>-7</v>
      </c>
      <c r="BL390">
        <f t="shared" si="3991"/>
        <v>-9</v>
      </c>
      <c r="BM390">
        <f t="shared" si="3991"/>
        <v>-7</v>
      </c>
      <c r="BN390">
        <f t="shared" si="3991"/>
        <v>-8</v>
      </c>
      <c r="BO390">
        <f t="shared" si="3991"/>
        <v>-7</v>
      </c>
      <c r="BP390">
        <f t="shared" si="3991"/>
        <v>-7</v>
      </c>
    </row>
    <row r="391" spans="1:68">
      <c r="A391" s="46" t="s">
        <v>227</v>
      </c>
      <c r="B391" t="s">
        <v>224</v>
      </c>
      <c r="C391" t="s">
        <v>623</v>
      </c>
      <c r="D391" s="57" t="s">
        <v>598</v>
      </c>
      <c r="E391">
        <f t="shared" si="3967"/>
        <v>-5</v>
      </c>
      <c r="F391">
        <v>0</v>
      </c>
      <c r="G391" s="67"/>
      <c r="H391">
        <f>F391+1</f>
        <v>1</v>
      </c>
      <c r="I391" s="67"/>
      <c r="J391">
        <f>H391+2</f>
        <v>3</v>
      </c>
      <c r="K391" s="67"/>
      <c r="L391">
        <f>J391-1</f>
        <v>2</v>
      </c>
      <c r="M391" t="s">
        <v>175</v>
      </c>
      <c r="N391" t="s">
        <v>175</v>
      </c>
      <c r="O391">
        <f>G391+1</f>
        <v>1</v>
      </c>
      <c r="P391">
        <f>H391+1</f>
        <v>2</v>
      </c>
      <c r="Q391">
        <f>I391+1</f>
        <v>1</v>
      </c>
      <c r="R391" s="9">
        <f>J391+1</f>
        <v>4</v>
      </c>
      <c r="S391" s="9">
        <f>K391+1</f>
        <v>1</v>
      </c>
      <c r="T391">
        <f>L391+1</f>
        <v>3</v>
      </c>
      <c r="U391" s="50" t="e">
        <f t="shared" ref="U391:BP391" si="3992">M391+1</f>
        <v>#VALUE!</v>
      </c>
      <c r="V391" t="e">
        <f t="shared" si="3992"/>
        <v>#VALUE!</v>
      </c>
      <c r="W391">
        <f t="shared" si="3992"/>
        <v>2</v>
      </c>
      <c r="X391">
        <f t="shared" si="3992"/>
        <v>3</v>
      </c>
      <c r="Y391">
        <f t="shared" si="3992"/>
        <v>2</v>
      </c>
      <c r="Z391">
        <f t="shared" si="3992"/>
        <v>5</v>
      </c>
      <c r="AA391">
        <f t="shared" si="3992"/>
        <v>2</v>
      </c>
      <c r="AB391">
        <f t="shared" si="3992"/>
        <v>4</v>
      </c>
      <c r="AC391" t="e">
        <f t="shared" si="3992"/>
        <v>#VALUE!</v>
      </c>
      <c r="AD391" t="e">
        <f t="shared" si="3992"/>
        <v>#VALUE!</v>
      </c>
      <c r="AE391">
        <f t="shared" si="3992"/>
        <v>3</v>
      </c>
      <c r="AF391">
        <f t="shared" si="3992"/>
        <v>4</v>
      </c>
      <c r="AG391">
        <f t="shared" si="3992"/>
        <v>3</v>
      </c>
      <c r="AH391">
        <f t="shared" si="3992"/>
        <v>6</v>
      </c>
      <c r="AI391">
        <f t="shared" si="3992"/>
        <v>3</v>
      </c>
      <c r="AJ391">
        <f t="shared" si="3992"/>
        <v>5</v>
      </c>
      <c r="AK391" s="50" t="e">
        <f t="shared" si="3992"/>
        <v>#VALUE!</v>
      </c>
      <c r="AL391" t="e">
        <f t="shared" si="3992"/>
        <v>#VALUE!</v>
      </c>
      <c r="AM391">
        <f t="shared" si="3992"/>
        <v>4</v>
      </c>
      <c r="AN391">
        <f t="shared" si="3992"/>
        <v>5</v>
      </c>
      <c r="AO391">
        <f t="shared" si="3992"/>
        <v>4</v>
      </c>
      <c r="AP391">
        <f t="shared" si="3992"/>
        <v>7</v>
      </c>
      <c r="AQ391">
        <f t="shared" si="3992"/>
        <v>4</v>
      </c>
      <c r="AR391">
        <f t="shared" si="3992"/>
        <v>6</v>
      </c>
      <c r="AS391" t="e">
        <f t="shared" si="3992"/>
        <v>#VALUE!</v>
      </c>
      <c r="AT391" t="e">
        <f t="shared" si="3992"/>
        <v>#VALUE!</v>
      </c>
      <c r="AU391">
        <f t="shared" si="3992"/>
        <v>5</v>
      </c>
      <c r="AV391">
        <f t="shared" si="3992"/>
        <v>6</v>
      </c>
      <c r="AW391">
        <f t="shared" si="3992"/>
        <v>5</v>
      </c>
      <c r="AX391">
        <f t="shared" si="3992"/>
        <v>8</v>
      </c>
      <c r="AY391">
        <f t="shared" si="3992"/>
        <v>5</v>
      </c>
      <c r="AZ391">
        <f t="shared" si="3992"/>
        <v>7</v>
      </c>
      <c r="BA391" s="50" t="e">
        <f t="shared" si="3992"/>
        <v>#VALUE!</v>
      </c>
      <c r="BB391" t="e">
        <f t="shared" si="3992"/>
        <v>#VALUE!</v>
      </c>
      <c r="BC391">
        <f t="shared" si="3992"/>
        <v>6</v>
      </c>
      <c r="BD391">
        <f t="shared" si="3992"/>
        <v>7</v>
      </c>
      <c r="BE391">
        <f t="shared" si="3992"/>
        <v>6</v>
      </c>
      <c r="BF391">
        <f t="shared" si="3992"/>
        <v>9</v>
      </c>
      <c r="BG391">
        <f t="shared" si="3992"/>
        <v>6</v>
      </c>
      <c r="BH391">
        <f t="shared" si="3992"/>
        <v>8</v>
      </c>
      <c r="BI391" t="e">
        <f t="shared" si="3992"/>
        <v>#VALUE!</v>
      </c>
      <c r="BJ391" t="e">
        <f t="shared" si="3992"/>
        <v>#VALUE!</v>
      </c>
      <c r="BK391">
        <f t="shared" si="3992"/>
        <v>7</v>
      </c>
      <c r="BL391">
        <f t="shared" si="3992"/>
        <v>8</v>
      </c>
      <c r="BM391">
        <f t="shared" si="3992"/>
        <v>7</v>
      </c>
      <c r="BN391">
        <f t="shared" si="3992"/>
        <v>10</v>
      </c>
      <c r="BO391">
        <f t="shared" si="3992"/>
        <v>7</v>
      </c>
      <c r="BP391">
        <f t="shared" si="3992"/>
        <v>9</v>
      </c>
    </row>
    <row r="392" spans="1:68">
      <c r="A392" s="46" t="s">
        <v>227</v>
      </c>
      <c r="B392" t="s">
        <v>224</v>
      </c>
      <c r="C392" t="s">
        <v>624</v>
      </c>
      <c r="D392" s="57" t="s">
        <v>600</v>
      </c>
      <c r="E392">
        <f t="shared" ref="E392" si="3993">F392-5</f>
        <v>-5</v>
      </c>
      <c r="F392">
        <v>0</v>
      </c>
      <c r="G392" s="67"/>
      <c r="H392">
        <f>F392+1</f>
        <v>1</v>
      </c>
      <c r="I392" s="67"/>
      <c r="J392">
        <f>H392+2</f>
        <v>3</v>
      </c>
      <c r="K392" s="67"/>
      <c r="L392">
        <f>J392-1</f>
        <v>2</v>
      </c>
      <c r="M392" t="s">
        <v>175</v>
      </c>
      <c r="N392" t="s">
        <v>175</v>
      </c>
      <c r="O392">
        <f>G392-1</f>
        <v>-1</v>
      </c>
      <c r="P392">
        <f>H392-1</f>
        <v>0</v>
      </c>
      <c r="Q392">
        <f>I392-1</f>
        <v>-1</v>
      </c>
      <c r="R392" s="9">
        <f>J392-1</f>
        <v>2</v>
      </c>
      <c r="S392" s="9">
        <f>K392-1</f>
        <v>-1</v>
      </c>
      <c r="T392">
        <f>L392-1</f>
        <v>1</v>
      </c>
      <c r="U392" s="50" t="e">
        <f t="shared" ref="U392:BP392" si="3994">M392-1</f>
        <v>#VALUE!</v>
      </c>
      <c r="V392" t="e">
        <f t="shared" si="3994"/>
        <v>#VALUE!</v>
      </c>
      <c r="W392">
        <f t="shared" si="3994"/>
        <v>-2</v>
      </c>
      <c r="X392">
        <f t="shared" si="3994"/>
        <v>-1</v>
      </c>
      <c r="Y392">
        <f t="shared" si="3994"/>
        <v>-2</v>
      </c>
      <c r="Z392">
        <f t="shared" si="3994"/>
        <v>1</v>
      </c>
      <c r="AA392">
        <f t="shared" si="3994"/>
        <v>-2</v>
      </c>
      <c r="AB392">
        <f t="shared" si="3994"/>
        <v>0</v>
      </c>
      <c r="AC392" t="e">
        <f t="shared" si="3994"/>
        <v>#VALUE!</v>
      </c>
      <c r="AD392" t="e">
        <f t="shared" si="3994"/>
        <v>#VALUE!</v>
      </c>
      <c r="AE392">
        <f t="shared" si="3994"/>
        <v>-3</v>
      </c>
      <c r="AF392">
        <f t="shared" si="3994"/>
        <v>-2</v>
      </c>
      <c r="AG392">
        <f t="shared" si="3994"/>
        <v>-3</v>
      </c>
      <c r="AH392">
        <f t="shared" si="3994"/>
        <v>0</v>
      </c>
      <c r="AI392">
        <f t="shared" si="3994"/>
        <v>-3</v>
      </c>
      <c r="AJ392">
        <f t="shared" si="3994"/>
        <v>-1</v>
      </c>
      <c r="AK392" s="50" t="e">
        <f t="shared" si="3994"/>
        <v>#VALUE!</v>
      </c>
      <c r="AL392" t="e">
        <f t="shared" si="3994"/>
        <v>#VALUE!</v>
      </c>
      <c r="AM392">
        <f t="shared" si="3994"/>
        <v>-4</v>
      </c>
      <c r="AN392">
        <f t="shared" si="3994"/>
        <v>-3</v>
      </c>
      <c r="AO392">
        <f t="shared" si="3994"/>
        <v>-4</v>
      </c>
      <c r="AP392">
        <f t="shared" si="3994"/>
        <v>-1</v>
      </c>
      <c r="AQ392">
        <f t="shared" si="3994"/>
        <v>-4</v>
      </c>
      <c r="AR392">
        <f t="shared" si="3994"/>
        <v>-2</v>
      </c>
      <c r="AS392" t="e">
        <f t="shared" si="3994"/>
        <v>#VALUE!</v>
      </c>
      <c r="AT392" t="e">
        <f t="shared" si="3994"/>
        <v>#VALUE!</v>
      </c>
      <c r="AU392">
        <f t="shared" si="3994"/>
        <v>-5</v>
      </c>
      <c r="AV392">
        <f t="shared" si="3994"/>
        <v>-4</v>
      </c>
      <c r="AW392">
        <f t="shared" si="3994"/>
        <v>-5</v>
      </c>
      <c r="AX392">
        <f t="shared" si="3994"/>
        <v>-2</v>
      </c>
      <c r="AY392">
        <f t="shared" si="3994"/>
        <v>-5</v>
      </c>
      <c r="AZ392">
        <f t="shared" si="3994"/>
        <v>-3</v>
      </c>
      <c r="BA392" s="50" t="e">
        <f t="shared" si="3994"/>
        <v>#VALUE!</v>
      </c>
      <c r="BB392" t="e">
        <f t="shared" si="3994"/>
        <v>#VALUE!</v>
      </c>
      <c r="BC392">
        <f t="shared" si="3994"/>
        <v>-6</v>
      </c>
      <c r="BD392">
        <f t="shared" si="3994"/>
        <v>-5</v>
      </c>
      <c r="BE392">
        <f t="shared" si="3994"/>
        <v>-6</v>
      </c>
      <c r="BF392">
        <f t="shared" si="3994"/>
        <v>-3</v>
      </c>
      <c r="BG392">
        <f t="shared" si="3994"/>
        <v>-6</v>
      </c>
      <c r="BH392">
        <f t="shared" si="3994"/>
        <v>-4</v>
      </c>
      <c r="BI392" t="e">
        <f t="shared" si="3994"/>
        <v>#VALUE!</v>
      </c>
      <c r="BJ392" t="e">
        <f t="shared" si="3994"/>
        <v>#VALUE!</v>
      </c>
      <c r="BK392">
        <f t="shared" si="3994"/>
        <v>-7</v>
      </c>
      <c r="BL392">
        <f t="shared" si="3994"/>
        <v>-6</v>
      </c>
      <c r="BM392">
        <f t="shared" si="3994"/>
        <v>-7</v>
      </c>
      <c r="BN392">
        <f t="shared" si="3994"/>
        <v>-4</v>
      </c>
      <c r="BO392">
        <f t="shared" si="3994"/>
        <v>-7</v>
      </c>
      <c r="BP392">
        <f t="shared" si="3994"/>
        <v>-5</v>
      </c>
    </row>
    <row r="393" spans="1:68">
      <c r="A393" s="46" t="s">
        <v>227</v>
      </c>
      <c r="B393" t="s">
        <v>224</v>
      </c>
      <c r="C393" t="s">
        <v>625</v>
      </c>
      <c r="D393" s="57" t="s">
        <v>598</v>
      </c>
      <c r="E393">
        <f t="shared" si="3967"/>
        <v>-5</v>
      </c>
      <c r="F393">
        <v>0</v>
      </c>
      <c r="G393" s="67"/>
      <c r="H393">
        <f>F393-1</f>
        <v>-1</v>
      </c>
      <c r="I393" s="67"/>
      <c r="J393">
        <f>H393+2</f>
        <v>1</v>
      </c>
      <c r="K393" s="67"/>
      <c r="L393">
        <f>J393+1</f>
        <v>2</v>
      </c>
      <c r="M393" t="s">
        <v>175</v>
      </c>
      <c r="N393" t="s">
        <v>175</v>
      </c>
      <c r="O393">
        <f>G393+1</f>
        <v>1</v>
      </c>
      <c r="P393">
        <f>H393+1</f>
        <v>0</v>
      </c>
      <c r="Q393">
        <f>I393+1</f>
        <v>1</v>
      </c>
      <c r="R393" s="9">
        <f>J393+1</f>
        <v>2</v>
      </c>
      <c r="S393" s="9">
        <f>K393+1</f>
        <v>1</v>
      </c>
      <c r="T393">
        <f>L393+1</f>
        <v>3</v>
      </c>
      <c r="U393" s="50" t="e">
        <f t="shared" ref="U393:BP393" si="3995">M393+1</f>
        <v>#VALUE!</v>
      </c>
      <c r="V393" t="e">
        <f t="shared" si="3995"/>
        <v>#VALUE!</v>
      </c>
      <c r="W393">
        <f t="shared" si="3995"/>
        <v>2</v>
      </c>
      <c r="X393">
        <f t="shared" si="3995"/>
        <v>1</v>
      </c>
      <c r="Y393">
        <f t="shared" si="3995"/>
        <v>2</v>
      </c>
      <c r="Z393">
        <f t="shared" si="3995"/>
        <v>3</v>
      </c>
      <c r="AA393">
        <f t="shared" si="3995"/>
        <v>2</v>
      </c>
      <c r="AB393">
        <f t="shared" si="3995"/>
        <v>4</v>
      </c>
      <c r="AC393" t="e">
        <f t="shared" si="3995"/>
        <v>#VALUE!</v>
      </c>
      <c r="AD393" t="e">
        <f t="shared" si="3995"/>
        <v>#VALUE!</v>
      </c>
      <c r="AE393">
        <f t="shared" si="3995"/>
        <v>3</v>
      </c>
      <c r="AF393">
        <f t="shared" si="3995"/>
        <v>2</v>
      </c>
      <c r="AG393">
        <f t="shared" si="3995"/>
        <v>3</v>
      </c>
      <c r="AH393">
        <f t="shared" si="3995"/>
        <v>4</v>
      </c>
      <c r="AI393">
        <f t="shared" si="3995"/>
        <v>3</v>
      </c>
      <c r="AJ393">
        <f t="shared" si="3995"/>
        <v>5</v>
      </c>
      <c r="AK393" s="50" t="e">
        <f t="shared" si="3995"/>
        <v>#VALUE!</v>
      </c>
      <c r="AL393" t="e">
        <f t="shared" si="3995"/>
        <v>#VALUE!</v>
      </c>
      <c r="AM393">
        <f t="shared" si="3995"/>
        <v>4</v>
      </c>
      <c r="AN393">
        <f t="shared" si="3995"/>
        <v>3</v>
      </c>
      <c r="AO393">
        <f t="shared" si="3995"/>
        <v>4</v>
      </c>
      <c r="AP393">
        <f t="shared" si="3995"/>
        <v>5</v>
      </c>
      <c r="AQ393">
        <f t="shared" si="3995"/>
        <v>4</v>
      </c>
      <c r="AR393">
        <f t="shared" si="3995"/>
        <v>6</v>
      </c>
      <c r="AS393" t="e">
        <f t="shared" si="3995"/>
        <v>#VALUE!</v>
      </c>
      <c r="AT393" t="e">
        <f t="shared" si="3995"/>
        <v>#VALUE!</v>
      </c>
      <c r="AU393">
        <f t="shared" si="3995"/>
        <v>5</v>
      </c>
      <c r="AV393">
        <f t="shared" si="3995"/>
        <v>4</v>
      </c>
      <c r="AW393">
        <f t="shared" si="3995"/>
        <v>5</v>
      </c>
      <c r="AX393">
        <f t="shared" si="3995"/>
        <v>6</v>
      </c>
      <c r="AY393">
        <f t="shared" si="3995"/>
        <v>5</v>
      </c>
      <c r="AZ393">
        <f t="shared" si="3995"/>
        <v>7</v>
      </c>
      <c r="BA393" s="50" t="e">
        <f t="shared" si="3995"/>
        <v>#VALUE!</v>
      </c>
      <c r="BB393" t="e">
        <f t="shared" si="3995"/>
        <v>#VALUE!</v>
      </c>
      <c r="BC393">
        <f t="shared" si="3995"/>
        <v>6</v>
      </c>
      <c r="BD393">
        <f t="shared" si="3995"/>
        <v>5</v>
      </c>
      <c r="BE393">
        <f t="shared" si="3995"/>
        <v>6</v>
      </c>
      <c r="BF393">
        <f t="shared" si="3995"/>
        <v>7</v>
      </c>
      <c r="BG393">
        <f t="shared" si="3995"/>
        <v>6</v>
      </c>
      <c r="BH393">
        <f t="shared" si="3995"/>
        <v>8</v>
      </c>
      <c r="BI393" t="e">
        <f t="shared" si="3995"/>
        <v>#VALUE!</v>
      </c>
      <c r="BJ393" t="e">
        <f t="shared" si="3995"/>
        <v>#VALUE!</v>
      </c>
      <c r="BK393">
        <f t="shared" si="3995"/>
        <v>7</v>
      </c>
      <c r="BL393">
        <f t="shared" si="3995"/>
        <v>6</v>
      </c>
      <c r="BM393">
        <f t="shared" si="3995"/>
        <v>7</v>
      </c>
      <c r="BN393">
        <f t="shared" si="3995"/>
        <v>8</v>
      </c>
      <c r="BO393">
        <f t="shared" si="3995"/>
        <v>7</v>
      </c>
      <c r="BP393">
        <f t="shared" si="3995"/>
        <v>9</v>
      </c>
    </row>
    <row r="394" spans="1:68">
      <c r="A394" s="46" t="s">
        <v>227</v>
      </c>
      <c r="B394" t="s">
        <v>224</v>
      </c>
      <c r="C394" t="s">
        <v>626</v>
      </c>
      <c r="D394" s="57" t="s">
        <v>600</v>
      </c>
      <c r="E394">
        <f t="shared" ref="E394" si="3996">F394-5</f>
        <v>-5</v>
      </c>
      <c r="F394">
        <v>0</v>
      </c>
      <c r="G394" s="67"/>
      <c r="H394">
        <f>F394-1</f>
        <v>-1</v>
      </c>
      <c r="I394" s="67"/>
      <c r="J394">
        <f>H394+2</f>
        <v>1</v>
      </c>
      <c r="K394" s="67"/>
      <c r="L394">
        <f>J394+1</f>
        <v>2</v>
      </c>
      <c r="M394" t="s">
        <v>175</v>
      </c>
      <c r="N394" t="s">
        <v>175</v>
      </c>
      <c r="O394">
        <f>G394-1</f>
        <v>-1</v>
      </c>
      <c r="P394">
        <f>H394-1</f>
        <v>-2</v>
      </c>
      <c r="Q394">
        <f>I394-1</f>
        <v>-1</v>
      </c>
      <c r="R394" s="9">
        <f>J394-1</f>
        <v>0</v>
      </c>
      <c r="S394" s="9">
        <f>K394-1</f>
        <v>-1</v>
      </c>
      <c r="T394">
        <f>L394-1</f>
        <v>1</v>
      </c>
      <c r="U394" s="50" t="e">
        <f t="shared" ref="U394:BP394" si="3997">M394-1</f>
        <v>#VALUE!</v>
      </c>
      <c r="V394" t="e">
        <f t="shared" si="3997"/>
        <v>#VALUE!</v>
      </c>
      <c r="W394">
        <f t="shared" si="3997"/>
        <v>-2</v>
      </c>
      <c r="X394">
        <f t="shared" si="3997"/>
        <v>-3</v>
      </c>
      <c r="Y394">
        <f t="shared" si="3997"/>
        <v>-2</v>
      </c>
      <c r="Z394">
        <f t="shared" si="3997"/>
        <v>-1</v>
      </c>
      <c r="AA394">
        <f t="shared" si="3997"/>
        <v>-2</v>
      </c>
      <c r="AB394">
        <f t="shared" si="3997"/>
        <v>0</v>
      </c>
      <c r="AC394" t="e">
        <f t="shared" si="3997"/>
        <v>#VALUE!</v>
      </c>
      <c r="AD394" t="e">
        <f t="shared" si="3997"/>
        <v>#VALUE!</v>
      </c>
      <c r="AE394">
        <f t="shared" si="3997"/>
        <v>-3</v>
      </c>
      <c r="AF394">
        <f t="shared" si="3997"/>
        <v>-4</v>
      </c>
      <c r="AG394">
        <f t="shared" si="3997"/>
        <v>-3</v>
      </c>
      <c r="AH394">
        <f t="shared" si="3997"/>
        <v>-2</v>
      </c>
      <c r="AI394">
        <f t="shared" si="3997"/>
        <v>-3</v>
      </c>
      <c r="AJ394">
        <f t="shared" si="3997"/>
        <v>-1</v>
      </c>
      <c r="AK394" s="50" t="e">
        <f t="shared" si="3997"/>
        <v>#VALUE!</v>
      </c>
      <c r="AL394" t="e">
        <f t="shared" si="3997"/>
        <v>#VALUE!</v>
      </c>
      <c r="AM394">
        <f t="shared" si="3997"/>
        <v>-4</v>
      </c>
      <c r="AN394">
        <f t="shared" si="3997"/>
        <v>-5</v>
      </c>
      <c r="AO394">
        <f t="shared" si="3997"/>
        <v>-4</v>
      </c>
      <c r="AP394">
        <f t="shared" si="3997"/>
        <v>-3</v>
      </c>
      <c r="AQ394">
        <f t="shared" si="3997"/>
        <v>-4</v>
      </c>
      <c r="AR394">
        <f t="shared" si="3997"/>
        <v>-2</v>
      </c>
      <c r="AS394" t="e">
        <f t="shared" si="3997"/>
        <v>#VALUE!</v>
      </c>
      <c r="AT394" t="e">
        <f t="shared" si="3997"/>
        <v>#VALUE!</v>
      </c>
      <c r="AU394">
        <f t="shared" si="3997"/>
        <v>-5</v>
      </c>
      <c r="AV394">
        <f t="shared" si="3997"/>
        <v>-6</v>
      </c>
      <c r="AW394">
        <f t="shared" si="3997"/>
        <v>-5</v>
      </c>
      <c r="AX394">
        <f t="shared" si="3997"/>
        <v>-4</v>
      </c>
      <c r="AY394">
        <f t="shared" si="3997"/>
        <v>-5</v>
      </c>
      <c r="AZ394">
        <f t="shared" si="3997"/>
        <v>-3</v>
      </c>
      <c r="BA394" s="50" t="e">
        <f t="shared" si="3997"/>
        <v>#VALUE!</v>
      </c>
      <c r="BB394" t="e">
        <f t="shared" si="3997"/>
        <v>#VALUE!</v>
      </c>
      <c r="BC394">
        <f t="shared" si="3997"/>
        <v>-6</v>
      </c>
      <c r="BD394">
        <f t="shared" si="3997"/>
        <v>-7</v>
      </c>
      <c r="BE394">
        <f t="shared" si="3997"/>
        <v>-6</v>
      </c>
      <c r="BF394">
        <f t="shared" si="3997"/>
        <v>-5</v>
      </c>
      <c r="BG394">
        <f t="shared" si="3997"/>
        <v>-6</v>
      </c>
      <c r="BH394">
        <f t="shared" si="3997"/>
        <v>-4</v>
      </c>
      <c r="BI394" t="e">
        <f t="shared" si="3997"/>
        <v>#VALUE!</v>
      </c>
      <c r="BJ394" t="e">
        <f t="shared" si="3997"/>
        <v>#VALUE!</v>
      </c>
      <c r="BK394">
        <f t="shared" si="3997"/>
        <v>-7</v>
      </c>
      <c r="BL394">
        <f t="shared" si="3997"/>
        <v>-8</v>
      </c>
      <c r="BM394">
        <f t="shared" si="3997"/>
        <v>-7</v>
      </c>
      <c r="BN394">
        <f t="shared" si="3997"/>
        <v>-6</v>
      </c>
      <c r="BO394">
        <f t="shared" si="3997"/>
        <v>-7</v>
      </c>
      <c r="BP394">
        <f t="shared" si="3997"/>
        <v>-5</v>
      </c>
    </row>
    <row r="395" spans="1:68">
      <c r="A395" s="46" t="s">
        <v>227</v>
      </c>
      <c r="B395" t="s">
        <v>224</v>
      </c>
      <c r="C395" t="s">
        <v>627</v>
      </c>
      <c r="D395" s="57" t="s">
        <v>598</v>
      </c>
      <c r="E395">
        <f t="shared" si="3967"/>
        <v>-5</v>
      </c>
      <c r="F395">
        <v>0</v>
      </c>
      <c r="G395" s="67"/>
      <c r="H395">
        <f>F395+1</f>
        <v>1</v>
      </c>
      <c r="I395" s="67"/>
      <c r="J395">
        <f>H395+1</f>
        <v>2</v>
      </c>
      <c r="K395" s="67"/>
      <c r="L395">
        <f>J395+1</f>
        <v>3</v>
      </c>
      <c r="M395" t="s">
        <v>175</v>
      </c>
      <c r="N395" t="s">
        <v>175</v>
      </c>
      <c r="O395">
        <f>G395+1</f>
        <v>1</v>
      </c>
      <c r="P395">
        <f>H395+1</f>
        <v>2</v>
      </c>
      <c r="Q395">
        <f>I395+1</f>
        <v>1</v>
      </c>
      <c r="R395" s="9">
        <f>J395+1</f>
        <v>3</v>
      </c>
      <c r="S395" s="9">
        <f>K395+1</f>
        <v>1</v>
      </c>
      <c r="T395">
        <f>L395+1</f>
        <v>4</v>
      </c>
      <c r="U395" s="50" t="e">
        <f t="shared" ref="U395:BP395" si="3998">M395+1</f>
        <v>#VALUE!</v>
      </c>
      <c r="V395" t="e">
        <f t="shared" si="3998"/>
        <v>#VALUE!</v>
      </c>
      <c r="W395">
        <f t="shared" si="3998"/>
        <v>2</v>
      </c>
      <c r="X395">
        <f t="shared" si="3998"/>
        <v>3</v>
      </c>
      <c r="Y395">
        <f t="shared" si="3998"/>
        <v>2</v>
      </c>
      <c r="Z395">
        <f t="shared" si="3998"/>
        <v>4</v>
      </c>
      <c r="AA395">
        <f t="shared" si="3998"/>
        <v>2</v>
      </c>
      <c r="AB395">
        <f t="shared" si="3998"/>
        <v>5</v>
      </c>
      <c r="AC395" t="e">
        <f t="shared" si="3998"/>
        <v>#VALUE!</v>
      </c>
      <c r="AD395" t="e">
        <f t="shared" si="3998"/>
        <v>#VALUE!</v>
      </c>
      <c r="AE395">
        <f t="shared" si="3998"/>
        <v>3</v>
      </c>
      <c r="AF395">
        <f t="shared" si="3998"/>
        <v>4</v>
      </c>
      <c r="AG395">
        <f t="shared" si="3998"/>
        <v>3</v>
      </c>
      <c r="AH395">
        <f t="shared" si="3998"/>
        <v>5</v>
      </c>
      <c r="AI395">
        <f t="shared" si="3998"/>
        <v>3</v>
      </c>
      <c r="AJ395">
        <f t="shared" si="3998"/>
        <v>6</v>
      </c>
      <c r="AK395" s="50" t="e">
        <f t="shared" si="3998"/>
        <v>#VALUE!</v>
      </c>
      <c r="AL395" t="e">
        <f t="shared" si="3998"/>
        <v>#VALUE!</v>
      </c>
      <c r="AM395">
        <f t="shared" si="3998"/>
        <v>4</v>
      </c>
      <c r="AN395">
        <f t="shared" si="3998"/>
        <v>5</v>
      </c>
      <c r="AO395">
        <f t="shared" si="3998"/>
        <v>4</v>
      </c>
      <c r="AP395">
        <f t="shared" si="3998"/>
        <v>6</v>
      </c>
      <c r="AQ395">
        <f t="shared" si="3998"/>
        <v>4</v>
      </c>
      <c r="AR395">
        <f t="shared" si="3998"/>
        <v>7</v>
      </c>
      <c r="AS395" t="e">
        <f t="shared" si="3998"/>
        <v>#VALUE!</v>
      </c>
      <c r="AT395" t="e">
        <f t="shared" si="3998"/>
        <v>#VALUE!</v>
      </c>
      <c r="AU395">
        <f t="shared" si="3998"/>
        <v>5</v>
      </c>
      <c r="AV395">
        <f t="shared" si="3998"/>
        <v>6</v>
      </c>
      <c r="AW395">
        <f t="shared" si="3998"/>
        <v>5</v>
      </c>
      <c r="AX395">
        <f t="shared" si="3998"/>
        <v>7</v>
      </c>
      <c r="AY395">
        <f t="shared" si="3998"/>
        <v>5</v>
      </c>
      <c r="AZ395">
        <f t="shared" si="3998"/>
        <v>8</v>
      </c>
      <c r="BA395" s="50" t="e">
        <f t="shared" si="3998"/>
        <v>#VALUE!</v>
      </c>
      <c r="BB395" t="e">
        <f t="shared" si="3998"/>
        <v>#VALUE!</v>
      </c>
      <c r="BC395">
        <f t="shared" si="3998"/>
        <v>6</v>
      </c>
      <c r="BD395">
        <f t="shared" si="3998"/>
        <v>7</v>
      </c>
      <c r="BE395">
        <f t="shared" si="3998"/>
        <v>6</v>
      </c>
      <c r="BF395">
        <f t="shared" si="3998"/>
        <v>8</v>
      </c>
      <c r="BG395">
        <f t="shared" si="3998"/>
        <v>6</v>
      </c>
      <c r="BH395">
        <f t="shared" si="3998"/>
        <v>9</v>
      </c>
      <c r="BI395" t="e">
        <f t="shared" si="3998"/>
        <v>#VALUE!</v>
      </c>
      <c r="BJ395" t="e">
        <f t="shared" si="3998"/>
        <v>#VALUE!</v>
      </c>
      <c r="BK395">
        <f t="shared" si="3998"/>
        <v>7</v>
      </c>
      <c r="BL395">
        <f t="shared" si="3998"/>
        <v>8</v>
      </c>
      <c r="BM395">
        <f t="shared" si="3998"/>
        <v>7</v>
      </c>
      <c r="BN395">
        <f t="shared" si="3998"/>
        <v>9</v>
      </c>
      <c r="BO395">
        <f t="shared" si="3998"/>
        <v>7</v>
      </c>
      <c r="BP395">
        <f t="shared" si="3998"/>
        <v>10</v>
      </c>
    </row>
    <row r="396" spans="1:68">
      <c r="A396" s="46" t="s">
        <v>227</v>
      </c>
      <c r="B396" t="s">
        <v>224</v>
      </c>
      <c r="C396" t="s">
        <v>628</v>
      </c>
      <c r="D396" s="57" t="s">
        <v>600</v>
      </c>
      <c r="E396">
        <f t="shared" ref="E396" si="3999">F396-5</f>
        <v>-5</v>
      </c>
      <c r="F396">
        <v>0</v>
      </c>
      <c r="G396" s="67"/>
      <c r="H396">
        <f>F396+1</f>
        <v>1</v>
      </c>
      <c r="I396" s="67"/>
      <c r="J396">
        <f>H396+1</f>
        <v>2</v>
      </c>
      <c r="K396" s="67"/>
      <c r="L396">
        <f>J396+1</f>
        <v>3</v>
      </c>
      <c r="M396" t="s">
        <v>175</v>
      </c>
      <c r="N396" t="s">
        <v>175</v>
      </c>
      <c r="O396">
        <f>G396-1</f>
        <v>-1</v>
      </c>
      <c r="P396">
        <f>H396-1</f>
        <v>0</v>
      </c>
      <c r="Q396">
        <f>I396-1</f>
        <v>-1</v>
      </c>
      <c r="R396" s="9">
        <f>J396-1</f>
        <v>1</v>
      </c>
      <c r="S396" s="9">
        <f>K396-1</f>
        <v>-1</v>
      </c>
      <c r="T396">
        <f>L396-1</f>
        <v>2</v>
      </c>
      <c r="U396" s="50" t="e">
        <f t="shared" ref="U396:BP396" si="4000">M396-1</f>
        <v>#VALUE!</v>
      </c>
      <c r="V396" t="e">
        <f t="shared" si="4000"/>
        <v>#VALUE!</v>
      </c>
      <c r="W396">
        <f t="shared" si="4000"/>
        <v>-2</v>
      </c>
      <c r="X396">
        <f t="shared" si="4000"/>
        <v>-1</v>
      </c>
      <c r="Y396">
        <f t="shared" si="4000"/>
        <v>-2</v>
      </c>
      <c r="Z396">
        <f t="shared" si="4000"/>
        <v>0</v>
      </c>
      <c r="AA396">
        <f t="shared" si="4000"/>
        <v>-2</v>
      </c>
      <c r="AB396">
        <f t="shared" si="4000"/>
        <v>1</v>
      </c>
      <c r="AC396" t="e">
        <f t="shared" si="4000"/>
        <v>#VALUE!</v>
      </c>
      <c r="AD396" t="e">
        <f t="shared" si="4000"/>
        <v>#VALUE!</v>
      </c>
      <c r="AE396">
        <f t="shared" si="4000"/>
        <v>-3</v>
      </c>
      <c r="AF396">
        <f t="shared" si="4000"/>
        <v>-2</v>
      </c>
      <c r="AG396">
        <f t="shared" si="4000"/>
        <v>-3</v>
      </c>
      <c r="AH396">
        <f t="shared" si="4000"/>
        <v>-1</v>
      </c>
      <c r="AI396">
        <f t="shared" si="4000"/>
        <v>-3</v>
      </c>
      <c r="AJ396">
        <f t="shared" si="4000"/>
        <v>0</v>
      </c>
      <c r="AK396" s="50" t="e">
        <f t="shared" si="4000"/>
        <v>#VALUE!</v>
      </c>
      <c r="AL396" t="e">
        <f t="shared" si="4000"/>
        <v>#VALUE!</v>
      </c>
      <c r="AM396">
        <f t="shared" si="4000"/>
        <v>-4</v>
      </c>
      <c r="AN396">
        <f t="shared" si="4000"/>
        <v>-3</v>
      </c>
      <c r="AO396">
        <f t="shared" si="4000"/>
        <v>-4</v>
      </c>
      <c r="AP396">
        <f t="shared" si="4000"/>
        <v>-2</v>
      </c>
      <c r="AQ396">
        <f t="shared" si="4000"/>
        <v>-4</v>
      </c>
      <c r="AR396">
        <f t="shared" si="4000"/>
        <v>-1</v>
      </c>
      <c r="AS396" t="e">
        <f t="shared" si="4000"/>
        <v>#VALUE!</v>
      </c>
      <c r="AT396" t="e">
        <f t="shared" si="4000"/>
        <v>#VALUE!</v>
      </c>
      <c r="AU396">
        <f t="shared" si="4000"/>
        <v>-5</v>
      </c>
      <c r="AV396">
        <f t="shared" si="4000"/>
        <v>-4</v>
      </c>
      <c r="AW396">
        <f t="shared" si="4000"/>
        <v>-5</v>
      </c>
      <c r="AX396">
        <f t="shared" si="4000"/>
        <v>-3</v>
      </c>
      <c r="AY396">
        <f t="shared" si="4000"/>
        <v>-5</v>
      </c>
      <c r="AZ396">
        <f t="shared" si="4000"/>
        <v>-2</v>
      </c>
      <c r="BA396" s="50" t="e">
        <f t="shared" si="4000"/>
        <v>#VALUE!</v>
      </c>
      <c r="BB396" t="e">
        <f t="shared" si="4000"/>
        <v>#VALUE!</v>
      </c>
      <c r="BC396">
        <f t="shared" si="4000"/>
        <v>-6</v>
      </c>
      <c r="BD396">
        <f t="shared" si="4000"/>
        <v>-5</v>
      </c>
      <c r="BE396">
        <f t="shared" si="4000"/>
        <v>-6</v>
      </c>
      <c r="BF396">
        <f t="shared" si="4000"/>
        <v>-4</v>
      </c>
      <c r="BG396">
        <f t="shared" si="4000"/>
        <v>-6</v>
      </c>
      <c r="BH396">
        <f t="shared" si="4000"/>
        <v>-3</v>
      </c>
      <c r="BI396" t="e">
        <f t="shared" si="4000"/>
        <v>#VALUE!</v>
      </c>
      <c r="BJ396" t="e">
        <f t="shared" si="4000"/>
        <v>#VALUE!</v>
      </c>
      <c r="BK396">
        <f t="shared" si="4000"/>
        <v>-7</v>
      </c>
      <c r="BL396">
        <f t="shared" si="4000"/>
        <v>-6</v>
      </c>
      <c r="BM396">
        <f t="shared" si="4000"/>
        <v>-7</v>
      </c>
      <c r="BN396">
        <f t="shared" si="4000"/>
        <v>-5</v>
      </c>
      <c r="BO396">
        <f t="shared" si="4000"/>
        <v>-7</v>
      </c>
      <c r="BP396">
        <f t="shared" si="4000"/>
        <v>-4</v>
      </c>
    </row>
    <row r="397" spans="1:68">
      <c r="A397" s="46" t="s">
        <v>227</v>
      </c>
      <c r="B397" t="s">
        <v>224</v>
      </c>
      <c r="C397" t="s">
        <v>629</v>
      </c>
      <c r="D397" s="57" t="s">
        <v>598</v>
      </c>
      <c r="E397">
        <f t="shared" si="3967"/>
        <v>-5</v>
      </c>
      <c r="F397">
        <v>0</v>
      </c>
      <c r="G397" s="67"/>
      <c r="H397">
        <f>F397-1</f>
        <v>-1</v>
      </c>
      <c r="I397" s="67"/>
      <c r="J397">
        <f>H397-1</f>
        <v>-2</v>
      </c>
      <c r="K397" s="67"/>
      <c r="L397">
        <f>J397-1</f>
        <v>-3</v>
      </c>
      <c r="M397" t="s">
        <v>175</v>
      </c>
      <c r="N397" t="s">
        <v>175</v>
      </c>
      <c r="O397">
        <f>G397+1</f>
        <v>1</v>
      </c>
      <c r="P397">
        <f>H397+1</f>
        <v>0</v>
      </c>
      <c r="Q397">
        <f>I397+1</f>
        <v>1</v>
      </c>
      <c r="R397" s="9">
        <f>J397+1</f>
        <v>-1</v>
      </c>
      <c r="S397" s="9">
        <f>K397+1</f>
        <v>1</v>
      </c>
      <c r="T397">
        <f>L397+1</f>
        <v>-2</v>
      </c>
      <c r="U397" s="50" t="e">
        <f t="shared" ref="U397:BP397" si="4001">M397+1</f>
        <v>#VALUE!</v>
      </c>
      <c r="V397" t="e">
        <f t="shared" si="4001"/>
        <v>#VALUE!</v>
      </c>
      <c r="W397">
        <f t="shared" si="4001"/>
        <v>2</v>
      </c>
      <c r="X397">
        <f t="shared" si="4001"/>
        <v>1</v>
      </c>
      <c r="Y397">
        <f t="shared" si="4001"/>
        <v>2</v>
      </c>
      <c r="Z397">
        <f t="shared" si="4001"/>
        <v>0</v>
      </c>
      <c r="AA397">
        <f t="shared" si="4001"/>
        <v>2</v>
      </c>
      <c r="AB397">
        <f t="shared" si="4001"/>
        <v>-1</v>
      </c>
      <c r="AC397" t="e">
        <f t="shared" si="4001"/>
        <v>#VALUE!</v>
      </c>
      <c r="AD397" t="e">
        <f t="shared" si="4001"/>
        <v>#VALUE!</v>
      </c>
      <c r="AE397">
        <f t="shared" si="4001"/>
        <v>3</v>
      </c>
      <c r="AF397">
        <f t="shared" si="4001"/>
        <v>2</v>
      </c>
      <c r="AG397">
        <f t="shared" si="4001"/>
        <v>3</v>
      </c>
      <c r="AH397">
        <f t="shared" si="4001"/>
        <v>1</v>
      </c>
      <c r="AI397">
        <f t="shared" si="4001"/>
        <v>3</v>
      </c>
      <c r="AJ397">
        <f t="shared" si="4001"/>
        <v>0</v>
      </c>
      <c r="AK397" s="50" t="e">
        <f t="shared" si="4001"/>
        <v>#VALUE!</v>
      </c>
      <c r="AL397" t="e">
        <f t="shared" si="4001"/>
        <v>#VALUE!</v>
      </c>
      <c r="AM397">
        <f t="shared" si="4001"/>
        <v>4</v>
      </c>
      <c r="AN397">
        <f t="shared" si="4001"/>
        <v>3</v>
      </c>
      <c r="AO397">
        <f t="shared" si="4001"/>
        <v>4</v>
      </c>
      <c r="AP397">
        <f t="shared" si="4001"/>
        <v>2</v>
      </c>
      <c r="AQ397">
        <f t="shared" si="4001"/>
        <v>4</v>
      </c>
      <c r="AR397">
        <f t="shared" si="4001"/>
        <v>1</v>
      </c>
      <c r="AS397" t="e">
        <f t="shared" si="4001"/>
        <v>#VALUE!</v>
      </c>
      <c r="AT397" t="e">
        <f t="shared" si="4001"/>
        <v>#VALUE!</v>
      </c>
      <c r="AU397">
        <f t="shared" si="4001"/>
        <v>5</v>
      </c>
      <c r="AV397">
        <f t="shared" si="4001"/>
        <v>4</v>
      </c>
      <c r="AW397">
        <f t="shared" si="4001"/>
        <v>5</v>
      </c>
      <c r="AX397">
        <f t="shared" si="4001"/>
        <v>3</v>
      </c>
      <c r="AY397">
        <f t="shared" si="4001"/>
        <v>5</v>
      </c>
      <c r="AZ397">
        <f t="shared" si="4001"/>
        <v>2</v>
      </c>
      <c r="BA397" s="50" t="e">
        <f t="shared" si="4001"/>
        <v>#VALUE!</v>
      </c>
      <c r="BB397" t="e">
        <f t="shared" si="4001"/>
        <v>#VALUE!</v>
      </c>
      <c r="BC397">
        <f t="shared" si="4001"/>
        <v>6</v>
      </c>
      <c r="BD397">
        <f t="shared" si="4001"/>
        <v>5</v>
      </c>
      <c r="BE397">
        <f t="shared" si="4001"/>
        <v>6</v>
      </c>
      <c r="BF397">
        <f t="shared" si="4001"/>
        <v>4</v>
      </c>
      <c r="BG397">
        <f t="shared" si="4001"/>
        <v>6</v>
      </c>
      <c r="BH397">
        <f t="shared" si="4001"/>
        <v>3</v>
      </c>
      <c r="BI397" t="e">
        <f t="shared" si="4001"/>
        <v>#VALUE!</v>
      </c>
      <c r="BJ397" t="e">
        <f t="shared" si="4001"/>
        <v>#VALUE!</v>
      </c>
      <c r="BK397">
        <f t="shared" si="4001"/>
        <v>7</v>
      </c>
      <c r="BL397">
        <f t="shared" si="4001"/>
        <v>6</v>
      </c>
      <c r="BM397">
        <f t="shared" si="4001"/>
        <v>7</v>
      </c>
      <c r="BN397">
        <f t="shared" si="4001"/>
        <v>5</v>
      </c>
      <c r="BO397">
        <f t="shared" si="4001"/>
        <v>7</v>
      </c>
      <c r="BP397">
        <f t="shared" si="4001"/>
        <v>4</v>
      </c>
    </row>
    <row r="398" spans="1:68">
      <c r="A398" s="47" t="s">
        <v>227</v>
      </c>
      <c r="B398" s="48" t="s">
        <v>224</v>
      </c>
      <c r="C398" s="48" t="s">
        <v>630</v>
      </c>
      <c r="D398" s="57" t="s">
        <v>600</v>
      </c>
      <c r="E398">
        <f t="shared" ref="E398" si="4002">F398-5</f>
        <v>-5</v>
      </c>
      <c r="F398">
        <v>0</v>
      </c>
      <c r="G398" s="67"/>
      <c r="H398">
        <f>F398-1</f>
        <v>-1</v>
      </c>
      <c r="I398" s="67"/>
      <c r="J398">
        <f>H398-1</f>
        <v>-2</v>
      </c>
      <c r="K398" s="67"/>
      <c r="L398">
        <f>J398-1</f>
        <v>-3</v>
      </c>
      <c r="M398" t="s">
        <v>175</v>
      </c>
      <c r="N398" t="s">
        <v>175</v>
      </c>
      <c r="O398">
        <f>G398-1</f>
        <v>-1</v>
      </c>
      <c r="P398">
        <f>H398-1</f>
        <v>-2</v>
      </c>
      <c r="Q398">
        <f>I398-1</f>
        <v>-1</v>
      </c>
      <c r="R398" s="9">
        <f>J398-1</f>
        <v>-3</v>
      </c>
      <c r="S398" s="9">
        <f>K398-1</f>
        <v>-1</v>
      </c>
      <c r="T398">
        <f>L398-1</f>
        <v>-4</v>
      </c>
      <c r="U398" s="50" t="e">
        <f t="shared" ref="U398:BP398" si="4003">M398-1</f>
        <v>#VALUE!</v>
      </c>
      <c r="V398" t="e">
        <f t="shared" si="4003"/>
        <v>#VALUE!</v>
      </c>
      <c r="W398">
        <f t="shared" si="4003"/>
        <v>-2</v>
      </c>
      <c r="X398">
        <f t="shared" si="4003"/>
        <v>-3</v>
      </c>
      <c r="Y398">
        <f t="shared" si="4003"/>
        <v>-2</v>
      </c>
      <c r="Z398">
        <f t="shared" si="4003"/>
        <v>-4</v>
      </c>
      <c r="AA398">
        <f t="shared" si="4003"/>
        <v>-2</v>
      </c>
      <c r="AB398">
        <f t="shared" si="4003"/>
        <v>-5</v>
      </c>
      <c r="AC398" t="e">
        <f t="shared" si="4003"/>
        <v>#VALUE!</v>
      </c>
      <c r="AD398" t="e">
        <f t="shared" si="4003"/>
        <v>#VALUE!</v>
      </c>
      <c r="AE398">
        <f t="shared" si="4003"/>
        <v>-3</v>
      </c>
      <c r="AF398">
        <f t="shared" si="4003"/>
        <v>-4</v>
      </c>
      <c r="AG398">
        <f t="shared" si="4003"/>
        <v>-3</v>
      </c>
      <c r="AH398">
        <f t="shared" si="4003"/>
        <v>-5</v>
      </c>
      <c r="AI398">
        <f t="shared" si="4003"/>
        <v>-3</v>
      </c>
      <c r="AJ398">
        <f t="shared" si="4003"/>
        <v>-6</v>
      </c>
      <c r="AK398" s="50" t="e">
        <f t="shared" si="4003"/>
        <v>#VALUE!</v>
      </c>
      <c r="AL398" t="e">
        <f t="shared" si="4003"/>
        <v>#VALUE!</v>
      </c>
      <c r="AM398">
        <f t="shared" si="4003"/>
        <v>-4</v>
      </c>
      <c r="AN398">
        <f t="shared" si="4003"/>
        <v>-5</v>
      </c>
      <c r="AO398">
        <f t="shared" si="4003"/>
        <v>-4</v>
      </c>
      <c r="AP398">
        <f t="shared" si="4003"/>
        <v>-6</v>
      </c>
      <c r="AQ398">
        <f t="shared" si="4003"/>
        <v>-4</v>
      </c>
      <c r="AR398">
        <f t="shared" si="4003"/>
        <v>-7</v>
      </c>
      <c r="AS398" t="e">
        <f t="shared" si="4003"/>
        <v>#VALUE!</v>
      </c>
      <c r="AT398" t="e">
        <f t="shared" si="4003"/>
        <v>#VALUE!</v>
      </c>
      <c r="AU398">
        <f t="shared" si="4003"/>
        <v>-5</v>
      </c>
      <c r="AV398">
        <f t="shared" si="4003"/>
        <v>-6</v>
      </c>
      <c r="AW398">
        <f t="shared" si="4003"/>
        <v>-5</v>
      </c>
      <c r="AX398">
        <f t="shared" si="4003"/>
        <v>-7</v>
      </c>
      <c r="AY398">
        <f t="shared" si="4003"/>
        <v>-5</v>
      </c>
      <c r="AZ398">
        <f t="shared" si="4003"/>
        <v>-8</v>
      </c>
      <c r="BA398" s="50" t="e">
        <f t="shared" si="4003"/>
        <v>#VALUE!</v>
      </c>
      <c r="BB398" t="e">
        <f t="shared" si="4003"/>
        <v>#VALUE!</v>
      </c>
      <c r="BC398">
        <f t="shared" si="4003"/>
        <v>-6</v>
      </c>
      <c r="BD398">
        <f t="shared" si="4003"/>
        <v>-7</v>
      </c>
      <c r="BE398">
        <f t="shared" si="4003"/>
        <v>-6</v>
      </c>
      <c r="BF398">
        <f t="shared" si="4003"/>
        <v>-8</v>
      </c>
      <c r="BG398">
        <f t="shared" si="4003"/>
        <v>-6</v>
      </c>
      <c r="BH398">
        <f t="shared" si="4003"/>
        <v>-9</v>
      </c>
      <c r="BI398" t="e">
        <f t="shared" si="4003"/>
        <v>#VALUE!</v>
      </c>
      <c r="BJ398" t="e">
        <f t="shared" si="4003"/>
        <v>#VALUE!</v>
      </c>
      <c r="BK398">
        <f t="shared" si="4003"/>
        <v>-7</v>
      </c>
      <c r="BL398">
        <f t="shared" si="4003"/>
        <v>-8</v>
      </c>
      <c r="BM398">
        <f t="shared" si="4003"/>
        <v>-7</v>
      </c>
      <c r="BN398">
        <f t="shared" si="4003"/>
        <v>-9</v>
      </c>
      <c r="BO398">
        <f t="shared" si="4003"/>
        <v>-7</v>
      </c>
      <c r="BP398">
        <f t="shared" si="4003"/>
        <v>-10</v>
      </c>
    </row>
    <row r="399" spans="1:68">
      <c r="A399" t="s">
        <v>228</v>
      </c>
      <c r="B399" t="s">
        <v>224</v>
      </c>
      <c r="C399" t="s">
        <v>631</v>
      </c>
      <c r="D399" s="57" t="s">
        <v>598</v>
      </c>
      <c r="E399">
        <f>F399-5</f>
        <v>-5</v>
      </c>
      <c r="F399">
        <v>0</v>
      </c>
      <c r="G399" s="67"/>
      <c r="H399">
        <f>F399+1</f>
        <v>1</v>
      </c>
      <c r="I399" s="72"/>
      <c r="J399">
        <f>H399+1</f>
        <v>2</v>
      </c>
      <c r="K399" t="s">
        <v>175</v>
      </c>
      <c r="L399" t="s">
        <v>175</v>
      </c>
      <c r="M399" s="9">
        <f>G399+1</f>
        <v>1</v>
      </c>
      <c r="N399" s="9">
        <f>H399+1</f>
        <v>2</v>
      </c>
      <c r="O399">
        <f>I399+1</f>
        <v>1</v>
      </c>
      <c r="P399">
        <f>J399+1</f>
        <v>3</v>
      </c>
      <c r="Q399" t="e">
        <f>K399+1</f>
        <v>#VALUE!</v>
      </c>
      <c r="R399" t="e">
        <f>L399+1</f>
        <v>#VALUE!</v>
      </c>
      <c r="S399">
        <f t="shared" ref="L399:BP399" si="4004">M399+1</f>
        <v>2</v>
      </c>
      <c r="T399">
        <f t="shared" si="4004"/>
        <v>3</v>
      </c>
      <c r="U399" s="50">
        <f t="shared" si="4004"/>
        <v>2</v>
      </c>
      <c r="V399">
        <f t="shared" si="4004"/>
        <v>4</v>
      </c>
      <c r="W399" t="e">
        <f t="shared" si="4004"/>
        <v>#VALUE!</v>
      </c>
      <c r="X399" t="e">
        <f t="shared" si="4004"/>
        <v>#VALUE!</v>
      </c>
      <c r="Y399">
        <f t="shared" si="4004"/>
        <v>3</v>
      </c>
      <c r="Z399">
        <f t="shared" si="4004"/>
        <v>4</v>
      </c>
      <c r="AA399">
        <f t="shared" si="4004"/>
        <v>3</v>
      </c>
      <c r="AB399">
        <f t="shared" si="4004"/>
        <v>5</v>
      </c>
      <c r="AC399" t="e">
        <f t="shared" si="4004"/>
        <v>#VALUE!</v>
      </c>
      <c r="AD399" t="e">
        <f t="shared" si="4004"/>
        <v>#VALUE!</v>
      </c>
      <c r="AE399">
        <f t="shared" si="4004"/>
        <v>4</v>
      </c>
      <c r="AF399">
        <f t="shared" si="4004"/>
        <v>5</v>
      </c>
      <c r="AG399">
        <f t="shared" si="4004"/>
        <v>4</v>
      </c>
      <c r="AH399">
        <f t="shared" si="4004"/>
        <v>6</v>
      </c>
      <c r="AI399" t="e">
        <f t="shared" si="4004"/>
        <v>#VALUE!</v>
      </c>
      <c r="AJ399" t="e">
        <f t="shared" si="4004"/>
        <v>#VALUE!</v>
      </c>
      <c r="AK399" s="50">
        <f t="shared" si="4004"/>
        <v>5</v>
      </c>
      <c r="AL399">
        <f t="shared" si="4004"/>
        <v>6</v>
      </c>
      <c r="AM399">
        <f t="shared" si="4004"/>
        <v>5</v>
      </c>
      <c r="AN399">
        <f t="shared" si="4004"/>
        <v>7</v>
      </c>
      <c r="AO399" t="e">
        <f t="shared" si="4004"/>
        <v>#VALUE!</v>
      </c>
      <c r="AP399" t="e">
        <f t="shared" si="4004"/>
        <v>#VALUE!</v>
      </c>
      <c r="AQ399">
        <f t="shared" si="4004"/>
        <v>6</v>
      </c>
      <c r="AR399">
        <f t="shared" si="4004"/>
        <v>7</v>
      </c>
      <c r="AS399">
        <f t="shared" si="4004"/>
        <v>6</v>
      </c>
      <c r="AT399">
        <f t="shared" si="4004"/>
        <v>8</v>
      </c>
      <c r="AU399" t="e">
        <f t="shared" si="4004"/>
        <v>#VALUE!</v>
      </c>
      <c r="AV399" t="e">
        <f t="shared" si="4004"/>
        <v>#VALUE!</v>
      </c>
      <c r="AW399">
        <f t="shared" si="4004"/>
        <v>7</v>
      </c>
      <c r="AX399">
        <f t="shared" si="4004"/>
        <v>8</v>
      </c>
      <c r="AY399">
        <f t="shared" si="4004"/>
        <v>7</v>
      </c>
      <c r="AZ399">
        <f t="shared" si="4004"/>
        <v>9</v>
      </c>
      <c r="BA399" s="50" t="e">
        <f t="shared" si="4004"/>
        <v>#VALUE!</v>
      </c>
      <c r="BB399" t="e">
        <f t="shared" si="4004"/>
        <v>#VALUE!</v>
      </c>
      <c r="BC399">
        <f t="shared" si="4004"/>
        <v>8</v>
      </c>
      <c r="BD399">
        <f t="shared" si="4004"/>
        <v>9</v>
      </c>
      <c r="BE399">
        <f t="shared" si="4004"/>
        <v>8</v>
      </c>
      <c r="BF399">
        <f t="shared" si="4004"/>
        <v>10</v>
      </c>
      <c r="BG399" t="e">
        <f t="shared" si="4004"/>
        <v>#VALUE!</v>
      </c>
      <c r="BH399" t="e">
        <f t="shared" si="4004"/>
        <v>#VALUE!</v>
      </c>
      <c r="BI399">
        <f t="shared" si="4004"/>
        <v>9</v>
      </c>
      <c r="BJ399">
        <f t="shared" si="4004"/>
        <v>10</v>
      </c>
      <c r="BK399">
        <f t="shared" si="4004"/>
        <v>9</v>
      </c>
      <c r="BL399">
        <f t="shared" si="4004"/>
        <v>11</v>
      </c>
      <c r="BM399" t="e">
        <f t="shared" si="4004"/>
        <v>#VALUE!</v>
      </c>
      <c r="BN399" t="e">
        <f t="shared" si="4004"/>
        <v>#VALUE!</v>
      </c>
      <c r="BO399">
        <f t="shared" si="4004"/>
        <v>10</v>
      </c>
      <c r="BP399">
        <f t="shared" si="4004"/>
        <v>11</v>
      </c>
    </row>
    <row r="400" spans="1:68">
      <c r="A400" t="s">
        <v>228</v>
      </c>
      <c r="B400" t="s">
        <v>224</v>
      </c>
      <c r="C400" t="s">
        <v>632</v>
      </c>
      <c r="D400" s="57" t="s">
        <v>600</v>
      </c>
      <c r="E400">
        <f>F400-5</f>
        <v>-5</v>
      </c>
      <c r="F400">
        <v>0</v>
      </c>
      <c r="G400" s="67"/>
      <c r="H400">
        <f>F400+1</f>
        <v>1</v>
      </c>
      <c r="I400" s="72"/>
      <c r="J400">
        <f>H400+1</f>
        <v>2</v>
      </c>
      <c r="K400" t="s">
        <v>175</v>
      </c>
      <c r="L400" t="s">
        <v>175</v>
      </c>
      <c r="M400" s="9">
        <f>G400-1</f>
        <v>-1</v>
      </c>
      <c r="N400" s="9">
        <f>H400-1</f>
        <v>0</v>
      </c>
      <c r="O400">
        <f>I400-1</f>
        <v>-1</v>
      </c>
      <c r="P400">
        <f>J400-1</f>
        <v>1</v>
      </c>
      <c r="Q400" t="e">
        <f>K400-1</f>
        <v>#VALUE!</v>
      </c>
      <c r="R400" t="e">
        <f>L400-1</f>
        <v>#VALUE!</v>
      </c>
      <c r="S400">
        <f t="shared" ref="L400:BP400" si="4005">M400-1</f>
        <v>-2</v>
      </c>
      <c r="T400">
        <f t="shared" si="4005"/>
        <v>-1</v>
      </c>
      <c r="U400" s="50">
        <f t="shared" si="4005"/>
        <v>-2</v>
      </c>
      <c r="V400">
        <f t="shared" si="4005"/>
        <v>0</v>
      </c>
      <c r="W400" t="e">
        <f t="shared" si="4005"/>
        <v>#VALUE!</v>
      </c>
      <c r="X400" t="e">
        <f t="shared" si="4005"/>
        <v>#VALUE!</v>
      </c>
      <c r="Y400">
        <f t="shared" si="4005"/>
        <v>-3</v>
      </c>
      <c r="Z400">
        <f t="shared" si="4005"/>
        <v>-2</v>
      </c>
      <c r="AA400">
        <f t="shared" si="4005"/>
        <v>-3</v>
      </c>
      <c r="AB400">
        <f t="shared" si="4005"/>
        <v>-1</v>
      </c>
      <c r="AC400" t="e">
        <f t="shared" si="4005"/>
        <v>#VALUE!</v>
      </c>
      <c r="AD400" t="e">
        <f t="shared" si="4005"/>
        <v>#VALUE!</v>
      </c>
      <c r="AE400">
        <f t="shared" si="4005"/>
        <v>-4</v>
      </c>
      <c r="AF400">
        <f t="shared" si="4005"/>
        <v>-3</v>
      </c>
      <c r="AG400">
        <f t="shared" si="4005"/>
        <v>-4</v>
      </c>
      <c r="AH400">
        <f t="shared" si="4005"/>
        <v>-2</v>
      </c>
      <c r="AI400" t="e">
        <f t="shared" si="4005"/>
        <v>#VALUE!</v>
      </c>
      <c r="AJ400" t="e">
        <f t="shared" si="4005"/>
        <v>#VALUE!</v>
      </c>
      <c r="AK400" s="50">
        <f t="shared" si="4005"/>
        <v>-5</v>
      </c>
      <c r="AL400">
        <f t="shared" si="4005"/>
        <v>-4</v>
      </c>
      <c r="AM400">
        <f t="shared" si="4005"/>
        <v>-5</v>
      </c>
      <c r="AN400">
        <f t="shared" si="4005"/>
        <v>-3</v>
      </c>
      <c r="AO400" t="e">
        <f t="shared" si="4005"/>
        <v>#VALUE!</v>
      </c>
      <c r="AP400" t="e">
        <f t="shared" si="4005"/>
        <v>#VALUE!</v>
      </c>
      <c r="AQ400">
        <f t="shared" si="4005"/>
        <v>-6</v>
      </c>
      <c r="AR400">
        <f t="shared" si="4005"/>
        <v>-5</v>
      </c>
      <c r="AS400">
        <f t="shared" si="4005"/>
        <v>-6</v>
      </c>
      <c r="AT400">
        <f t="shared" si="4005"/>
        <v>-4</v>
      </c>
      <c r="AU400" t="e">
        <f t="shared" si="4005"/>
        <v>#VALUE!</v>
      </c>
      <c r="AV400" t="e">
        <f t="shared" si="4005"/>
        <v>#VALUE!</v>
      </c>
      <c r="AW400">
        <f t="shared" si="4005"/>
        <v>-7</v>
      </c>
      <c r="AX400">
        <f t="shared" si="4005"/>
        <v>-6</v>
      </c>
      <c r="AY400">
        <f t="shared" si="4005"/>
        <v>-7</v>
      </c>
      <c r="AZ400">
        <f t="shared" si="4005"/>
        <v>-5</v>
      </c>
      <c r="BA400" s="50" t="e">
        <f t="shared" si="4005"/>
        <v>#VALUE!</v>
      </c>
      <c r="BB400" t="e">
        <f t="shared" si="4005"/>
        <v>#VALUE!</v>
      </c>
      <c r="BC400">
        <f t="shared" si="4005"/>
        <v>-8</v>
      </c>
      <c r="BD400">
        <f t="shared" si="4005"/>
        <v>-7</v>
      </c>
      <c r="BE400">
        <f t="shared" si="4005"/>
        <v>-8</v>
      </c>
      <c r="BF400">
        <f t="shared" si="4005"/>
        <v>-6</v>
      </c>
      <c r="BG400" t="e">
        <f t="shared" si="4005"/>
        <v>#VALUE!</v>
      </c>
      <c r="BH400" t="e">
        <f t="shared" si="4005"/>
        <v>#VALUE!</v>
      </c>
      <c r="BI400">
        <f t="shared" si="4005"/>
        <v>-9</v>
      </c>
      <c r="BJ400">
        <f t="shared" si="4005"/>
        <v>-8</v>
      </c>
      <c r="BK400">
        <f t="shared" si="4005"/>
        <v>-9</v>
      </c>
      <c r="BL400">
        <f t="shared" si="4005"/>
        <v>-7</v>
      </c>
      <c r="BM400" t="e">
        <f t="shared" si="4005"/>
        <v>#VALUE!</v>
      </c>
      <c r="BN400" t="e">
        <f t="shared" si="4005"/>
        <v>#VALUE!</v>
      </c>
      <c r="BO400">
        <f t="shared" si="4005"/>
        <v>-10</v>
      </c>
      <c r="BP400">
        <f t="shared" si="4005"/>
        <v>-9</v>
      </c>
    </row>
    <row r="401" spans="1:68">
      <c r="A401" t="s">
        <v>228</v>
      </c>
      <c r="B401" t="s">
        <v>224</v>
      </c>
      <c r="C401" t="s">
        <v>633</v>
      </c>
      <c r="D401" s="57" t="s">
        <v>598</v>
      </c>
      <c r="E401">
        <f t="shared" ref="E400:E422" si="4006">F401-5</f>
        <v>-5</v>
      </c>
      <c r="F401">
        <v>0</v>
      </c>
      <c r="G401" s="67"/>
      <c r="H401">
        <f>F401-1</f>
        <v>-1</v>
      </c>
      <c r="I401" s="67"/>
      <c r="J401">
        <f>H401-1</f>
        <v>-2</v>
      </c>
      <c r="K401" t="s">
        <v>175</v>
      </c>
      <c r="L401" t="s">
        <v>175</v>
      </c>
      <c r="M401" s="9">
        <f>G401+1</f>
        <v>1</v>
      </c>
      <c r="N401" s="9">
        <f>H401+1</f>
        <v>0</v>
      </c>
      <c r="O401">
        <f>I401+1</f>
        <v>1</v>
      </c>
      <c r="P401">
        <f>J401+1</f>
        <v>-1</v>
      </c>
      <c r="Q401" t="e">
        <f>K401+1</f>
        <v>#VALUE!</v>
      </c>
      <c r="R401" t="e">
        <f>L401+1</f>
        <v>#VALUE!</v>
      </c>
      <c r="S401">
        <f t="shared" ref="L401:BP401" si="4007">M401+1</f>
        <v>2</v>
      </c>
      <c r="T401">
        <f t="shared" si="4007"/>
        <v>1</v>
      </c>
      <c r="U401" s="50">
        <f t="shared" si="4007"/>
        <v>2</v>
      </c>
      <c r="V401">
        <f t="shared" si="4007"/>
        <v>0</v>
      </c>
      <c r="W401" t="e">
        <f t="shared" si="4007"/>
        <v>#VALUE!</v>
      </c>
      <c r="X401" t="e">
        <f t="shared" si="4007"/>
        <v>#VALUE!</v>
      </c>
      <c r="Y401">
        <f t="shared" si="4007"/>
        <v>3</v>
      </c>
      <c r="Z401">
        <f t="shared" si="4007"/>
        <v>2</v>
      </c>
      <c r="AA401">
        <f t="shared" si="4007"/>
        <v>3</v>
      </c>
      <c r="AB401">
        <f t="shared" si="4007"/>
        <v>1</v>
      </c>
      <c r="AC401" t="e">
        <f t="shared" si="4007"/>
        <v>#VALUE!</v>
      </c>
      <c r="AD401" t="e">
        <f t="shared" si="4007"/>
        <v>#VALUE!</v>
      </c>
      <c r="AE401">
        <f t="shared" si="4007"/>
        <v>4</v>
      </c>
      <c r="AF401">
        <f t="shared" si="4007"/>
        <v>3</v>
      </c>
      <c r="AG401">
        <f t="shared" si="4007"/>
        <v>4</v>
      </c>
      <c r="AH401">
        <f t="shared" si="4007"/>
        <v>2</v>
      </c>
      <c r="AI401" t="e">
        <f t="shared" si="4007"/>
        <v>#VALUE!</v>
      </c>
      <c r="AJ401" t="e">
        <f t="shared" si="4007"/>
        <v>#VALUE!</v>
      </c>
      <c r="AK401" s="50">
        <f t="shared" si="4007"/>
        <v>5</v>
      </c>
      <c r="AL401">
        <f t="shared" si="4007"/>
        <v>4</v>
      </c>
      <c r="AM401">
        <f t="shared" si="4007"/>
        <v>5</v>
      </c>
      <c r="AN401">
        <f t="shared" si="4007"/>
        <v>3</v>
      </c>
      <c r="AO401" t="e">
        <f t="shared" si="4007"/>
        <v>#VALUE!</v>
      </c>
      <c r="AP401" t="e">
        <f t="shared" si="4007"/>
        <v>#VALUE!</v>
      </c>
      <c r="AQ401">
        <f t="shared" si="4007"/>
        <v>6</v>
      </c>
      <c r="AR401">
        <f t="shared" si="4007"/>
        <v>5</v>
      </c>
      <c r="AS401">
        <f t="shared" si="4007"/>
        <v>6</v>
      </c>
      <c r="AT401">
        <f t="shared" si="4007"/>
        <v>4</v>
      </c>
      <c r="AU401" t="e">
        <f t="shared" si="4007"/>
        <v>#VALUE!</v>
      </c>
      <c r="AV401" t="e">
        <f t="shared" si="4007"/>
        <v>#VALUE!</v>
      </c>
      <c r="AW401">
        <f t="shared" si="4007"/>
        <v>7</v>
      </c>
      <c r="AX401">
        <f t="shared" si="4007"/>
        <v>6</v>
      </c>
      <c r="AY401">
        <f t="shared" si="4007"/>
        <v>7</v>
      </c>
      <c r="AZ401">
        <f t="shared" si="4007"/>
        <v>5</v>
      </c>
      <c r="BA401" s="50" t="e">
        <f t="shared" si="4007"/>
        <v>#VALUE!</v>
      </c>
      <c r="BB401" t="e">
        <f t="shared" si="4007"/>
        <v>#VALUE!</v>
      </c>
      <c r="BC401">
        <f t="shared" si="4007"/>
        <v>8</v>
      </c>
      <c r="BD401">
        <f t="shared" si="4007"/>
        <v>7</v>
      </c>
      <c r="BE401">
        <f t="shared" si="4007"/>
        <v>8</v>
      </c>
      <c r="BF401">
        <f t="shared" si="4007"/>
        <v>6</v>
      </c>
      <c r="BG401" t="e">
        <f t="shared" si="4007"/>
        <v>#VALUE!</v>
      </c>
      <c r="BH401" t="e">
        <f t="shared" si="4007"/>
        <v>#VALUE!</v>
      </c>
      <c r="BI401">
        <f t="shared" si="4007"/>
        <v>9</v>
      </c>
      <c r="BJ401">
        <f t="shared" si="4007"/>
        <v>8</v>
      </c>
      <c r="BK401">
        <f t="shared" si="4007"/>
        <v>9</v>
      </c>
      <c r="BL401">
        <f t="shared" si="4007"/>
        <v>7</v>
      </c>
      <c r="BM401" t="e">
        <f t="shared" si="4007"/>
        <v>#VALUE!</v>
      </c>
      <c r="BN401" t="e">
        <f t="shared" si="4007"/>
        <v>#VALUE!</v>
      </c>
      <c r="BO401">
        <f t="shared" si="4007"/>
        <v>10</v>
      </c>
      <c r="BP401">
        <f t="shared" si="4007"/>
        <v>9</v>
      </c>
    </row>
    <row r="402" spans="1:68">
      <c r="A402" t="s">
        <v>228</v>
      </c>
      <c r="B402" t="s">
        <v>224</v>
      </c>
      <c r="C402" t="s">
        <v>634</v>
      </c>
      <c r="D402" s="57" t="s">
        <v>600</v>
      </c>
      <c r="E402">
        <f t="shared" ref="E402" si="4008">F402-5</f>
        <v>-5</v>
      </c>
      <c r="F402">
        <v>0</v>
      </c>
      <c r="G402" s="67"/>
      <c r="H402">
        <f>F402-1</f>
        <v>-1</v>
      </c>
      <c r="I402" s="67"/>
      <c r="J402">
        <f>H402-1</f>
        <v>-2</v>
      </c>
      <c r="K402" t="s">
        <v>175</v>
      </c>
      <c r="L402" t="s">
        <v>175</v>
      </c>
      <c r="M402" s="9">
        <f>G402-1</f>
        <v>-1</v>
      </c>
      <c r="N402" s="9">
        <f>H402-1</f>
        <v>-2</v>
      </c>
      <c r="O402">
        <f>I402-1</f>
        <v>-1</v>
      </c>
      <c r="P402">
        <f>J402-1</f>
        <v>-3</v>
      </c>
      <c r="Q402" t="e">
        <f>K402-1</f>
        <v>#VALUE!</v>
      </c>
      <c r="R402" t="e">
        <f>L402-1</f>
        <v>#VALUE!</v>
      </c>
      <c r="S402">
        <f t="shared" ref="L402:BP402" si="4009">M402-1</f>
        <v>-2</v>
      </c>
      <c r="T402">
        <f t="shared" si="4009"/>
        <v>-3</v>
      </c>
      <c r="U402" s="50">
        <f t="shared" si="4009"/>
        <v>-2</v>
      </c>
      <c r="V402">
        <f t="shared" si="4009"/>
        <v>-4</v>
      </c>
      <c r="W402" t="e">
        <f t="shared" si="4009"/>
        <v>#VALUE!</v>
      </c>
      <c r="X402" t="e">
        <f t="shared" si="4009"/>
        <v>#VALUE!</v>
      </c>
      <c r="Y402">
        <f t="shared" si="4009"/>
        <v>-3</v>
      </c>
      <c r="Z402">
        <f t="shared" si="4009"/>
        <v>-4</v>
      </c>
      <c r="AA402">
        <f t="shared" si="4009"/>
        <v>-3</v>
      </c>
      <c r="AB402">
        <f t="shared" si="4009"/>
        <v>-5</v>
      </c>
      <c r="AC402" t="e">
        <f t="shared" si="4009"/>
        <v>#VALUE!</v>
      </c>
      <c r="AD402" t="e">
        <f t="shared" si="4009"/>
        <v>#VALUE!</v>
      </c>
      <c r="AE402">
        <f t="shared" si="4009"/>
        <v>-4</v>
      </c>
      <c r="AF402">
        <f t="shared" si="4009"/>
        <v>-5</v>
      </c>
      <c r="AG402">
        <f t="shared" si="4009"/>
        <v>-4</v>
      </c>
      <c r="AH402">
        <f t="shared" si="4009"/>
        <v>-6</v>
      </c>
      <c r="AI402" t="e">
        <f t="shared" si="4009"/>
        <v>#VALUE!</v>
      </c>
      <c r="AJ402" t="e">
        <f t="shared" si="4009"/>
        <v>#VALUE!</v>
      </c>
      <c r="AK402" s="50">
        <f t="shared" si="4009"/>
        <v>-5</v>
      </c>
      <c r="AL402">
        <f t="shared" si="4009"/>
        <v>-6</v>
      </c>
      <c r="AM402">
        <f t="shared" si="4009"/>
        <v>-5</v>
      </c>
      <c r="AN402">
        <f t="shared" si="4009"/>
        <v>-7</v>
      </c>
      <c r="AO402" t="e">
        <f t="shared" si="4009"/>
        <v>#VALUE!</v>
      </c>
      <c r="AP402" t="e">
        <f t="shared" si="4009"/>
        <v>#VALUE!</v>
      </c>
      <c r="AQ402">
        <f t="shared" si="4009"/>
        <v>-6</v>
      </c>
      <c r="AR402">
        <f t="shared" si="4009"/>
        <v>-7</v>
      </c>
      <c r="AS402">
        <f t="shared" si="4009"/>
        <v>-6</v>
      </c>
      <c r="AT402">
        <f t="shared" si="4009"/>
        <v>-8</v>
      </c>
      <c r="AU402" t="e">
        <f t="shared" si="4009"/>
        <v>#VALUE!</v>
      </c>
      <c r="AV402" t="e">
        <f t="shared" si="4009"/>
        <v>#VALUE!</v>
      </c>
      <c r="AW402">
        <f t="shared" si="4009"/>
        <v>-7</v>
      </c>
      <c r="AX402">
        <f t="shared" si="4009"/>
        <v>-8</v>
      </c>
      <c r="AY402">
        <f t="shared" si="4009"/>
        <v>-7</v>
      </c>
      <c r="AZ402">
        <f t="shared" si="4009"/>
        <v>-9</v>
      </c>
      <c r="BA402" s="50" t="e">
        <f t="shared" si="4009"/>
        <v>#VALUE!</v>
      </c>
      <c r="BB402" t="e">
        <f t="shared" si="4009"/>
        <v>#VALUE!</v>
      </c>
      <c r="BC402">
        <f t="shared" si="4009"/>
        <v>-8</v>
      </c>
      <c r="BD402">
        <f t="shared" si="4009"/>
        <v>-9</v>
      </c>
      <c r="BE402">
        <f t="shared" si="4009"/>
        <v>-8</v>
      </c>
      <c r="BF402">
        <f t="shared" si="4009"/>
        <v>-10</v>
      </c>
      <c r="BG402" t="e">
        <f t="shared" si="4009"/>
        <v>#VALUE!</v>
      </c>
      <c r="BH402" t="e">
        <f t="shared" si="4009"/>
        <v>#VALUE!</v>
      </c>
      <c r="BI402">
        <f t="shared" si="4009"/>
        <v>-9</v>
      </c>
      <c r="BJ402">
        <f t="shared" si="4009"/>
        <v>-10</v>
      </c>
      <c r="BK402">
        <f t="shared" si="4009"/>
        <v>-9</v>
      </c>
      <c r="BL402">
        <f t="shared" si="4009"/>
        <v>-11</v>
      </c>
      <c r="BM402" t="e">
        <f t="shared" si="4009"/>
        <v>#VALUE!</v>
      </c>
      <c r="BN402" t="e">
        <f t="shared" si="4009"/>
        <v>#VALUE!</v>
      </c>
      <c r="BO402">
        <f t="shared" si="4009"/>
        <v>-10</v>
      </c>
      <c r="BP402">
        <f t="shared" si="4009"/>
        <v>-11</v>
      </c>
    </row>
    <row r="403" spans="1:68">
      <c r="A403" t="s">
        <v>228</v>
      </c>
      <c r="B403" t="s">
        <v>224</v>
      </c>
      <c r="C403" t="s">
        <v>635</v>
      </c>
      <c r="D403" s="57" t="s">
        <v>598</v>
      </c>
      <c r="E403">
        <f t="shared" si="4006"/>
        <v>-5</v>
      </c>
      <c r="F403">
        <v>0</v>
      </c>
      <c r="G403" s="67"/>
      <c r="H403">
        <f>F403+1</f>
        <v>1</v>
      </c>
      <c r="I403" s="67"/>
      <c r="J403">
        <f>F403</f>
        <v>0</v>
      </c>
      <c r="K403" t="s">
        <v>175</v>
      </c>
      <c r="L403" t="s">
        <v>175</v>
      </c>
      <c r="M403" s="9">
        <f>G403+1</f>
        <v>1</v>
      </c>
      <c r="N403" s="9">
        <f>H403+1</f>
        <v>2</v>
      </c>
      <c r="O403">
        <f>I403+1</f>
        <v>1</v>
      </c>
      <c r="P403">
        <f>J403+1</f>
        <v>1</v>
      </c>
      <c r="Q403" t="e">
        <f>K403+1</f>
        <v>#VALUE!</v>
      </c>
      <c r="R403" t="e">
        <f>L403+1</f>
        <v>#VALUE!</v>
      </c>
      <c r="S403">
        <f t="shared" ref="L403:BP403" si="4010">M403+1</f>
        <v>2</v>
      </c>
      <c r="T403">
        <f t="shared" si="4010"/>
        <v>3</v>
      </c>
      <c r="U403" s="50">
        <f t="shared" si="4010"/>
        <v>2</v>
      </c>
      <c r="V403">
        <f t="shared" si="4010"/>
        <v>2</v>
      </c>
      <c r="W403" t="e">
        <f t="shared" si="4010"/>
        <v>#VALUE!</v>
      </c>
      <c r="X403" t="e">
        <f t="shared" si="4010"/>
        <v>#VALUE!</v>
      </c>
      <c r="Y403">
        <f t="shared" si="4010"/>
        <v>3</v>
      </c>
      <c r="Z403">
        <f t="shared" si="4010"/>
        <v>4</v>
      </c>
      <c r="AA403">
        <f t="shared" si="4010"/>
        <v>3</v>
      </c>
      <c r="AB403">
        <f t="shared" si="4010"/>
        <v>3</v>
      </c>
      <c r="AC403" t="e">
        <f t="shared" si="4010"/>
        <v>#VALUE!</v>
      </c>
      <c r="AD403" t="e">
        <f t="shared" si="4010"/>
        <v>#VALUE!</v>
      </c>
      <c r="AE403">
        <f t="shared" si="4010"/>
        <v>4</v>
      </c>
      <c r="AF403">
        <f t="shared" si="4010"/>
        <v>5</v>
      </c>
      <c r="AG403">
        <f t="shared" si="4010"/>
        <v>4</v>
      </c>
      <c r="AH403">
        <f t="shared" si="4010"/>
        <v>4</v>
      </c>
      <c r="AI403" t="e">
        <f t="shared" si="4010"/>
        <v>#VALUE!</v>
      </c>
      <c r="AJ403" t="e">
        <f t="shared" si="4010"/>
        <v>#VALUE!</v>
      </c>
      <c r="AK403" s="50">
        <f t="shared" si="4010"/>
        <v>5</v>
      </c>
      <c r="AL403">
        <f t="shared" si="4010"/>
        <v>6</v>
      </c>
      <c r="AM403">
        <f t="shared" si="4010"/>
        <v>5</v>
      </c>
      <c r="AN403">
        <f t="shared" si="4010"/>
        <v>5</v>
      </c>
      <c r="AO403" t="e">
        <f t="shared" si="4010"/>
        <v>#VALUE!</v>
      </c>
      <c r="AP403" t="e">
        <f t="shared" si="4010"/>
        <v>#VALUE!</v>
      </c>
      <c r="AQ403">
        <f t="shared" si="4010"/>
        <v>6</v>
      </c>
      <c r="AR403">
        <f t="shared" si="4010"/>
        <v>7</v>
      </c>
      <c r="AS403">
        <f t="shared" si="4010"/>
        <v>6</v>
      </c>
      <c r="AT403">
        <f t="shared" si="4010"/>
        <v>6</v>
      </c>
      <c r="AU403" t="e">
        <f t="shared" si="4010"/>
        <v>#VALUE!</v>
      </c>
      <c r="AV403" t="e">
        <f t="shared" si="4010"/>
        <v>#VALUE!</v>
      </c>
      <c r="AW403">
        <f t="shared" si="4010"/>
        <v>7</v>
      </c>
      <c r="AX403">
        <f t="shared" si="4010"/>
        <v>8</v>
      </c>
      <c r="AY403">
        <f t="shared" si="4010"/>
        <v>7</v>
      </c>
      <c r="AZ403">
        <f t="shared" si="4010"/>
        <v>7</v>
      </c>
      <c r="BA403" s="50" t="e">
        <f t="shared" si="4010"/>
        <v>#VALUE!</v>
      </c>
      <c r="BB403" t="e">
        <f t="shared" si="4010"/>
        <v>#VALUE!</v>
      </c>
      <c r="BC403">
        <f t="shared" si="4010"/>
        <v>8</v>
      </c>
      <c r="BD403">
        <f t="shared" si="4010"/>
        <v>9</v>
      </c>
      <c r="BE403">
        <f t="shared" si="4010"/>
        <v>8</v>
      </c>
      <c r="BF403">
        <f t="shared" si="4010"/>
        <v>8</v>
      </c>
      <c r="BG403" t="e">
        <f t="shared" si="4010"/>
        <v>#VALUE!</v>
      </c>
      <c r="BH403" t="e">
        <f t="shared" si="4010"/>
        <v>#VALUE!</v>
      </c>
      <c r="BI403">
        <f t="shared" si="4010"/>
        <v>9</v>
      </c>
      <c r="BJ403">
        <f t="shared" si="4010"/>
        <v>10</v>
      </c>
      <c r="BK403">
        <f t="shared" si="4010"/>
        <v>9</v>
      </c>
      <c r="BL403">
        <f t="shared" si="4010"/>
        <v>9</v>
      </c>
      <c r="BM403" t="e">
        <f t="shared" si="4010"/>
        <v>#VALUE!</v>
      </c>
      <c r="BN403" t="e">
        <f t="shared" si="4010"/>
        <v>#VALUE!</v>
      </c>
      <c r="BO403">
        <f t="shared" si="4010"/>
        <v>10</v>
      </c>
      <c r="BP403">
        <f t="shared" si="4010"/>
        <v>11</v>
      </c>
    </row>
    <row r="404" spans="1:68">
      <c r="A404" t="s">
        <v>228</v>
      </c>
      <c r="B404" t="s">
        <v>224</v>
      </c>
      <c r="C404" t="s">
        <v>636</v>
      </c>
      <c r="D404" s="57" t="s">
        <v>600</v>
      </c>
      <c r="E404">
        <f t="shared" ref="E404" si="4011">F404-5</f>
        <v>-5</v>
      </c>
      <c r="F404">
        <v>0</v>
      </c>
      <c r="G404" s="67"/>
      <c r="H404">
        <f>F404+1</f>
        <v>1</v>
      </c>
      <c r="I404" s="67"/>
      <c r="J404">
        <f>F404</f>
        <v>0</v>
      </c>
      <c r="K404" t="s">
        <v>175</v>
      </c>
      <c r="L404" t="s">
        <v>175</v>
      </c>
      <c r="M404" s="9">
        <f>G404-1</f>
        <v>-1</v>
      </c>
      <c r="N404" s="9">
        <f>H404-1</f>
        <v>0</v>
      </c>
      <c r="O404">
        <f>I404-1</f>
        <v>-1</v>
      </c>
      <c r="P404">
        <f>J404-1</f>
        <v>-1</v>
      </c>
      <c r="Q404" t="e">
        <f>K404-1</f>
        <v>#VALUE!</v>
      </c>
      <c r="R404" t="e">
        <f>L404-1</f>
        <v>#VALUE!</v>
      </c>
      <c r="S404">
        <f t="shared" ref="L404:BP404" si="4012">M404-1</f>
        <v>-2</v>
      </c>
      <c r="T404">
        <f t="shared" si="4012"/>
        <v>-1</v>
      </c>
      <c r="U404" s="50">
        <f t="shared" si="4012"/>
        <v>-2</v>
      </c>
      <c r="V404">
        <f t="shared" si="4012"/>
        <v>-2</v>
      </c>
      <c r="W404" t="e">
        <f t="shared" si="4012"/>
        <v>#VALUE!</v>
      </c>
      <c r="X404" t="e">
        <f t="shared" si="4012"/>
        <v>#VALUE!</v>
      </c>
      <c r="Y404">
        <f t="shared" si="4012"/>
        <v>-3</v>
      </c>
      <c r="Z404">
        <f t="shared" si="4012"/>
        <v>-2</v>
      </c>
      <c r="AA404">
        <f t="shared" si="4012"/>
        <v>-3</v>
      </c>
      <c r="AB404">
        <f t="shared" si="4012"/>
        <v>-3</v>
      </c>
      <c r="AC404" t="e">
        <f t="shared" si="4012"/>
        <v>#VALUE!</v>
      </c>
      <c r="AD404" t="e">
        <f t="shared" si="4012"/>
        <v>#VALUE!</v>
      </c>
      <c r="AE404">
        <f t="shared" si="4012"/>
        <v>-4</v>
      </c>
      <c r="AF404">
        <f t="shared" si="4012"/>
        <v>-3</v>
      </c>
      <c r="AG404">
        <f t="shared" si="4012"/>
        <v>-4</v>
      </c>
      <c r="AH404">
        <f t="shared" si="4012"/>
        <v>-4</v>
      </c>
      <c r="AI404" t="e">
        <f t="shared" si="4012"/>
        <v>#VALUE!</v>
      </c>
      <c r="AJ404" t="e">
        <f t="shared" si="4012"/>
        <v>#VALUE!</v>
      </c>
      <c r="AK404" s="50">
        <f t="shared" si="4012"/>
        <v>-5</v>
      </c>
      <c r="AL404">
        <f t="shared" si="4012"/>
        <v>-4</v>
      </c>
      <c r="AM404">
        <f t="shared" si="4012"/>
        <v>-5</v>
      </c>
      <c r="AN404">
        <f t="shared" si="4012"/>
        <v>-5</v>
      </c>
      <c r="AO404" t="e">
        <f t="shared" si="4012"/>
        <v>#VALUE!</v>
      </c>
      <c r="AP404" t="e">
        <f t="shared" si="4012"/>
        <v>#VALUE!</v>
      </c>
      <c r="AQ404">
        <f t="shared" si="4012"/>
        <v>-6</v>
      </c>
      <c r="AR404">
        <f t="shared" si="4012"/>
        <v>-5</v>
      </c>
      <c r="AS404">
        <f t="shared" si="4012"/>
        <v>-6</v>
      </c>
      <c r="AT404">
        <f t="shared" si="4012"/>
        <v>-6</v>
      </c>
      <c r="AU404" t="e">
        <f t="shared" si="4012"/>
        <v>#VALUE!</v>
      </c>
      <c r="AV404" t="e">
        <f t="shared" si="4012"/>
        <v>#VALUE!</v>
      </c>
      <c r="AW404">
        <f t="shared" si="4012"/>
        <v>-7</v>
      </c>
      <c r="AX404">
        <f t="shared" si="4012"/>
        <v>-6</v>
      </c>
      <c r="AY404">
        <f t="shared" si="4012"/>
        <v>-7</v>
      </c>
      <c r="AZ404">
        <f t="shared" si="4012"/>
        <v>-7</v>
      </c>
      <c r="BA404" s="50" t="e">
        <f t="shared" si="4012"/>
        <v>#VALUE!</v>
      </c>
      <c r="BB404" t="e">
        <f t="shared" si="4012"/>
        <v>#VALUE!</v>
      </c>
      <c r="BC404">
        <f t="shared" si="4012"/>
        <v>-8</v>
      </c>
      <c r="BD404">
        <f t="shared" si="4012"/>
        <v>-7</v>
      </c>
      <c r="BE404">
        <f t="shared" si="4012"/>
        <v>-8</v>
      </c>
      <c r="BF404">
        <f t="shared" si="4012"/>
        <v>-8</v>
      </c>
      <c r="BG404" t="e">
        <f t="shared" si="4012"/>
        <v>#VALUE!</v>
      </c>
      <c r="BH404" t="e">
        <f t="shared" si="4012"/>
        <v>#VALUE!</v>
      </c>
      <c r="BI404">
        <f t="shared" si="4012"/>
        <v>-9</v>
      </c>
      <c r="BJ404">
        <f t="shared" si="4012"/>
        <v>-8</v>
      </c>
      <c r="BK404">
        <f t="shared" si="4012"/>
        <v>-9</v>
      </c>
      <c r="BL404">
        <f t="shared" si="4012"/>
        <v>-9</v>
      </c>
      <c r="BM404" t="e">
        <f t="shared" si="4012"/>
        <v>#VALUE!</v>
      </c>
      <c r="BN404" t="e">
        <f t="shared" si="4012"/>
        <v>#VALUE!</v>
      </c>
      <c r="BO404">
        <f t="shared" si="4012"/>
        <v>-10</v>
      </c>
      <c r="BP404">
        <f t="shared" si="4012"/>
        <v>-9</v>
      </c>
    </row>
    <row r="405" spans="1:68">
      <c r="A405" t="s">
        <v>228</v>
      </c>
      <c r="B405" t="s">
        <v>224</v>
      </c>
      <c r="C405" t="s">
        <v>637</v>
      </c>
      <c r="D405" s="57" t="s">
        <v>598</v>
      </c>
      <c r="E405">
        <f t="shared" si="4006"/>
        <v>-5</v>
      </c>
      <c r="F405">
        <v>0</v>
      </c>
      <c r="G405" s="67"/>
      <c r="H405">
        <f>F405-1</f>
        <v>-1</v>
      </c>
      <c r="I405" s="67"/>
      <c r="J405">
        <f>F405</f>
        <v>0</v>
      </c>
      <c r="K405" t="s">
        <v>175</v>
      </c>
      <c r="L405" t="s">
        <v>175</v>
      </c>
      <c r="M405" s="9">
        <f>G405+1</f>
        <v>1</v>
      </c>
      <c r="N405" s="9">
        <f>H405+1</f>
        <v>0</v>
      </c>
      <c r="O405">
        <f>I405+1</f>
        <v>1</v>
      </c>
      <c r="P405">
        <f>J405+1</f>
        <v>1</v>
      </c>
      <c r="Q405" t="e">
        <f>K405+1</f>
        <v>#VALUE!</v>
      </c>
      <c r="R405" t="e">
        <f>L405+1</f>
        <v>#VALUE!</v>
      </c>
      <c r="S405">
        <f t="shared" ref="L405:BP405" si="4013">M405+1</f>
        <v>2</v>
      </c>
      <c r="T405">
        <f t="shared" si="4013"/>
        <v>1</v>
      </c>
      <c r="U405" s="50">
        <f t="shared" si="4013"/>
        <v>2</v>
      </c>
      <c r="V405">
        <f t="shared" si="4013"/>
        <v>2</v>
      </c>
      <c r="W405" t="e">
        <f t="shared" si="4013"/>
        <v>#VALUE!</v>
      </c>
      <c r="X405" t="e">
        <f t="shared" si="4013"/>
        <v>#VALUE!</v>
      </c>
      <c r="Y405">
        <f t="shared" si="4013"/>
        <v>3</v>
      </c>
      <c r="Z405">
        <f t="shared" si="4013"/>
        <v>2</v>
      </c>
      <c r="AA405">
        <f t="shared" si="4013"/>
        <v>3</v>
      </c>
      <c r="AB405">
        <f t="shared" si="4013"/>
        <v>3</v>
      </c>
      <c r="AC405" t="e">
        <f t="shared" si="4013"/>
        <v>#VALUE!</v>
      </c>
      <c r="AD405" t="e">
        <f t="shared" si="4013"/>
        <v>#VALUE!</v>
      </c>
      <c r="AE405">
        <f t="shared" si="4013"/>
        <v>4</v>
      </c>
      <c r="AF405">
        <f t="shared" si="4013"/>
        <v>3</v>
      </c>
      <c r="AG405">
        <f t="shared" si="4013"/>
        <v>4</v>
      </c>
      <c r="AH405">
        <f t="shared" si="4013"/>
        <v>4</v>
      </c>
      <c r="AI405" t="e">
        <f t="shared" si="4013"/>
        <v>#VALUE!</v>
      </c>
      <c r="AJ405" t="e">
        <f t="shared" si="4013"/>
        <v>#VALUE!</v>
      </c>
      <c r="AK405" s="50">
        <f t="shared" si="4013"/>
        <v>5</v>
      </c>
      <c r="AL405">
        <f t="shared" si="4013"/>
        <v>4</v>
      </c>
      <c r="AM405">
        <f t="shared" si="4013"/>
        <v>5</v>
      </c>
      <c r="AN405">
        <f t="shared" si="4013"/>
        <v>5</v>
      </c>
      <c r="AO405" t="e">
        <f t="shared" si="4013"/>
        <v>#VALUE!</v>
      </c>
      <c r="AP405" t="e">
        <f t="shared" si="4013"/>
        <v>#VALUE!</v>
      </c>
      <c r="AQ405">
        <f t="shared" si="4013"/>
        <v>6</v>
      </c>
      <c r="AR405">
        <f t="shared" si="4013"/>
        <v>5</v>
      </c>
      <c r="AS405">
        <f t="shared" si="4013"/>
        <v>6</v>
      </c>
      <c r="AT405">
        <f t="shared" si="4013"/>
        <v>6</v>
      </c>
      <c r="AU405" t="e">
        <f t="shared" si="4013"/>
        <v>#VALUE!</v>
      </c>
      <c r="AV405" t="e">
        <f t="shared" si="4013"/>
        <v>#VALUE!</v>
      </c>
      <c r="AW405">
        <f t="shared" si="4013"/>
        <v>7</v>
      </c>
      <c r="AX405">
        <f t="shared" si="4013"/>
        <v>6</v>
      </c>
      <c r="AY405">
        <f t="shared" si="4013"/>
        <v>7</v>
      </c>
      <c r="AZ405">
        <f t="shared" si="4013"/>
        <v>7</v>
      </c>
      <c r="BA405" s="50" t="e">
        <f t="shared" si="4013"/>
        <v>#VALUE!</v>
      </c>
      <c r="BB405" t="e">
        <f t="shared" si="4013"/>
        <v>#VALUE!</v>
      </c>
      <c r="BC405">
        <f t="shared" si="4013"/>
        <v>8</v>
      </c>
      <c r="BD405">
        <f t="shared" si="4013"/>
        <v>7</v>
      </c>
      <c r="BE405">
        <f t="shared" si="4013"/>
        <v>8</v>
      </c>
      <c r="BF405">
        <f t="shared" si="4013"/>
        <v>8</v>
      </c>
      <c r="BG405" t="e">
        <f t="shared" si="4013"/>
        <v>#VALUE!</v>
      </c>
      <c r="BH405" t="e">
        <f t="shared" si="4013"/>
        <v>#VALUE!</v>
      </c>
      <c r="BI405">
        <f t="shared" si="4013"/>
        <v>9</v>
      </c>
      <c r="BJ405">
        <f t="shared" si="4013"/>
        <v>8</v>
      </c>
      <c r="BK405">
        <f t="shared" si="4013"/>
        <v>9</v>
      </c>
      <c r="BL405">
        <f t="shared" si="4013"/>
        <v>9</v>
      </c>
      <c r="BM405" t="e">
        <f t="shared" si="4013"/>
        <v>#VALUE!</v>
      </c>
      <c r="BN405" t="e">
        <f t="shared" si="4013"/>
        <v>#VALUE!</v>
      </c>
      <c r="BO405">
        <f t="shared" si="4013"/>
        <v>10</v>
      </c>
      <c r="BP405">
        <f t="shared" si="4013"/>
        <v>9</v>
      </c>
    </row>
    <row r="406" spans="1:68">
      <c r="A406" t="s">
        <v>228</v>
      </c>
      <c r="B406" t="s">
        <v>224</v>
      </c>
      <c r="C406" t="s">
        <v>638</v>
      </c>
      <c r="D406" s="57" t="s">
        <v>600</v>
      </c>
      <c r="E406">
        <f t="shared" ref="E406" si="4014">F406-5</f>
        <v>-5</v>
      </c>
      <c r="F406">
        <v>0</v>
      </c>
      <c r="G406" s="67"/>
      <c r="H406">
        <f>F406-1</f>
        <v>-1</v>
      </c>
      <c r="I406" s="67"/>
      <c r="J406">
        <f>F406</f>
        <v>0</v>
      </c>
      <c r="K406" t="s">
        <v>175</v>
      </c>
      <c r="L406" t="s">
        <v>175</v>
      </c>
      <c r="M406" s="9">
        <f>G406-1</f>
        <v>-1</v>
      </c>
      <c r="N406" s="9">
        <f>H406-1</f>
        <v>-2</v>
      </c>
      <c r="O406">
        <f>I406-1</f>
        <v>-1</v>
      </c>
      <c r="P406">
        <f>J406-1</f>
        <v>-1</v>
      </c>
      <c r="Q406" t="e">
        <f>K406-1</f>
        <v>#VALUE!</v>
      </c>
      <c r="R406" t="e">
        <f>L406-1</f>
        <v>#VALUE!</v>
      </c>
      <c r="S406">
        <f t="shared" ref="L406:BP406" si="4015">M406-1</f>
        <v>-2</v>
      </c>
      <c r="T406">
        <f t="shared" si="4015"/>
        <v>-3</v>
      </c>
      <c r="U406" s="50">
        <f t="shared" si="4015"/>
        <v>-2</v>
      </c>
      <c r="V406">
        <f t="shared" si="4015"/>
        <v>-2</v>
      </c>
      <c r="W406" t="e">
        <f t="shared" si="4015"/>
        <v>#VALUE!</v>
      </c>
      <c r="X406" t="e">
        <f t="shared" si="4015"/>
        <v>#VALUE!</v>
      </c>
      <c r="Y406">
        <f t="shared" si="4015"/>
        <v>-3</v>
      </c>
      <c r="Z406">
        <f t="shared" si="4015"/>
        <v>-4</v>
      </c>
      <c r="AA406">
        <f t="shared" si="4015"/>
        <v>-3</v>
      </c>
      <c r="AB406">
        <f t="shared" si="4015"/>
        <v>-3</v>
      </c>
      <c r="AC406" t="e">
        <f t="shared" si="4015"/>
        <v>#VALUE!</v>
      </c>
      <c r="AD406" t="e">
        <f t="shared" si="4015"/>
        <v>#VALUE!</v>
      </c>
      <c r="AE406">
        <f t="shared" si="4015"/>
        <v>-4</v>
      </c>
      <c r="AF406">
        <f t="shared" si="4015"/>
        <v>-5</v>
      </c>
      <c r="AG406">
        <f t="shared" si="4015"/>
        <v>-4</v>
      </c>
      <c r="AH406">
        <f t="shared" si="4015"/>
        <v>-4</v>
      </c>
      <c r="AI406" t="e">
        <f t="shared" si="4015"/>
        <v>#VALUE!</v>
      </c>
      <c r="AJ406" t="e">
        <f t="shared" si="4015"/>
        <v>#VALUE!</v>
      </c>
      <c r="AK406" s="50">
        <f t="shared" si="4015"/>
        <v>-5</v>
      </c>
      <c r="AL406">
        <f t="shared" si="4015"/>
        <v>-6</v>
      </c>
      <c r="AM406">
        <f t="shared" si="4015"/>
        <v>-5</v>
      </c>
      <c r="AN406">
        <f t="shared" si="4015"/>
        <v>-5</v>
      </c>
      <c r="AO406" t="e">
        <f t="shared" si="4015"/>
        <v>#VALUE!</v>
      </c>
      <c r="AP406" t="e">
        <f t="shared" si="4015"/>
        <v>#VALUE!</v>
      </c>
      <c r="AQ406">
        <f t="shared" si="4015"/>
        <v>-6</v>
      </c>
      <c r="AR406">
        <f t="shared" si="4015"/>
        <v>-7</v>
      </c>
      <c r="AS406">
        <f t="shared" si="4015"/>
        <v>-6</v>
      </c>
      <c r="AT406">
        <f t="shared" si="4015"/>
        <v>-6</v>
      </c>
      <c r="AU406" t="e">
        <f t="shared" si="4015"/>
        <v>#VALUE!</v>
      </c>
      <c r="AV406" t="e">
        <f t="shared" si="4015"/>
        <v>#VALUE!</v>
      </c>
      <c r="AW406">
        <f t="shared" si="4015"/>
        <v>-7</v>
      </c>
      <c r="AX406">
        <f t="shared" si="4015"/>
        <v>-8</v>
      </c>
      <c r="AY406">
        <f t="shared" si="4015"/>
        <v>-7</v>
      </c>
      <c r="AZ406">
        <f t="shared" si="4015"/>
        <v>-7</v>
      </c>
      <c r="BA406" s="50" t="e">
        <f t="shared" si="4015"/>
        <v>#VALUE!</v>
      </c>
      <c r="BB406" t="e">
        <f t="shared" si="4015"/>
        <v>#VALUE!</v>
      </c>
      <c r="BC406">
        <f t="shared" si="4015"/>
        <v>-8</v>
      </c>
      <c r="BD406">
        <f t="shared" si="4015"/>
        <v>-9</v>
      </c>
      <c r="BE406">
        <f t="shared" si="4015"/>
        <v>-8</v>
      </c>
      <c r="BF406">
        <f t="shared" si="4015"/>
        <v>-8</v>
      </c>
      <c r="BG406" t="e">
        <f t="shared" si="4015"/>
        <v>#VALUE!</v>
      </c>
      <c r="BH406" t="e">
        <f t="shared" si="4015"/>
        <v>#VALUE!</v>
      </c>
      <c r="BI406">
        <f t="shared" si="4015"/>
        <v>-9</v>
      </c>
      <c r="BJ406">
        <f t="shared" si="4015"/>
        <v>-10</v>
      </c>
      <c r="BK406">
        <f t="shared" si="4015"/>
        <v>-9</v>
      </c>
      <c r="BL406">
        <f t="shared" si="4015"/>
        <v>-9</v>
      </c>
      <c r="BM406" t="e">
        <f t="shared" si="4015"/>
        <v>#VALUE!</v>
      </c>
      <c r="BN406" t="e">
        <f t="shared" si="4015"/>
        <v>#VALUE!</v>
      </c>
      <c r="BO406">
        <f t="shared" si="4015"/>
        <v>-10</v>
      </c>
      <c r="BP406">
        <f t="shared" si="4015"/>
        <v>-11</v>
      </c>
    </row>
    <row r="407" spans="1:68">
      <c r="A407" t="s">
        <v>228</v>
      </c>
      <c r="B407" t="s">
        <v>224</v>
      </c>
      <c r="C407" t="s">
        <v>639</v>
      </c>
      <c r="D407" s="57" t="s">
        <v>598</v>
      </c>
      <c r="E407">
        <f t="shared" si="4006"/>
        <v>-5</v>
      </c>
      <c r="F407">
        <v>0</v>
      </c>
      <c r="G407" s="67"/>
      <c r="H407">
        <f>F407+2</f>
        <v>2</v>
      </c>
      <c r="I407" s="67"/>
      <c r="J407">
        <f>H407-1</f>
        <v>1</v>
      </c>
      <c r="K407" t="s">
        <v>175</v>
      </c>
      <c r="L407" t="s">
        <v>175</v>
      </c>
      <c r="M407" s="9">
        <f>G407+1</f>
        <v>1</v>
      </c>
      <c r="N407" s="9">
        <f>H407+1</f>
        <v>3</v>
      </c>
      <c r="O407">
        <f>I407+1</f>
        <v>1</v>
      </c>
      <c r="P407">
        <f>J407+1</f>
        <v>2</v>
      </c>
      <c r="Q407" t="e">
        <f>K407+1</f>
        <v>#VALUE!</v>
      </c>
      <c r="R407" t="e">
        <f>L407+1</f>
        <v>#VALUE!</v>
      </c>
      <c r="S407">
        <f t="shared" ref="L407:BP407" si="4016">M407+1</f>
        <v>2</v>
      </c>
      <c r="T407">
        <f t="shared" si="4016"/>
        <v>4</v>
      </c>
      <c r="U407" s="50">
        <f t="shared" si="4016"/>
        <v>2</v>
      </c>
      <c r="V407">
        <f t="shared" si="4016"/>
        <v>3</v>
      </c>
      <c r="W407" t="e">
        <f t="shared" si="4016"/>
        <v>#VALUE!</v>
      </c>
      <c r="X407" t="e">
        <f t="shared" si="4016"/>
        <v>#VALUE!</v>
      </c>
      <c r="Y407">
        <f t="shared" si="4016"/>
        <v>3</v>
      </c>
      <c r="Z407">
        <f t="shared" si="4016"/>
        <v>5</v>
      </c>
      <c r="AA407">
        <f t="shared" si="4016"/>
        <v>3</v>
      </c>
      <c r="AB407">
        <f t="shared" si="4016"/>
        <v>4</v>
      </c>
      <c r="AC407" t="e">
        <f t="shared" si="4016"/>
        <v>#VALUE!</v>
      </c>
      <c r="AD407" t="e">
        <f t="shared" si="4016"/>
        <v>#VALUE!</v>
      </c>
      <c r="AE407">
        <f t="shared" si="4016"/>
        <v>4</v>
      </c>
      <c r="AF407">
        <f t="shared" si="4016"/>
        <v>6</v>
      </c>
      <c r="AG407">
        <f t="shared" si="4016"/>
        <v>4</v>
      </c>
      <c r="AH407">
        <f t="shared" si="4016"/>
        <v>5</v>
      </c>
      <c r="AI407" t="e">
        <f t="shared" si="4016"/>
        <v>#VALUE!</v>
      </c>
      <c r="AJ407" t="e">
        <f t="shared" si="4016"/>
        <v>#VALUE!</v>
      </c>
      <c r="AK407" s="50">
        <f t="shared" si="4016"/>
        <v>5</v>
      </c>
      <c r="AL407">
        <f t="shared" si="4016"/>
        <v>7</v>
      </c>
      <c r="AM407">
        <f t="shared" si="4016"/>
        <v>5</v>
      </c>
      <c r="AN407">
        <f t="shared" si="4016"/>
        <v>6</v>
      </c>
      <c r="AO407" t="e">
        <f t="shared" si="4016"/>
        <v>#VALUE!</v>
      </c>
      <c r="AP407" t="e">
        <f t="shared" si="4016"/>
        <v>#VALUE!</v>
      </c>
      <c r="AQ407">
        <f t="shared" si="4016"/>
        <v>6</v>
      </c>
      <c r="AR407">
        <f t="shared" si="4016"/>
        <v>8</v>
      </c>
      <c r="AS407">
        <f t="shared" si="4016"/>
        <v>6</v>
      </c>
      <c r="AT407">
        <f t="shared" si="4016"/>
        <v>7</v>
      </c>
      <c r="AU407" t="e">
        <f t="shared" si="4016"/>
        <v>#VALUE!</v>
      </c>
      <c r="AV407" t="e">
        <f t="shared" si="4016"/>
        <v>#VALUE!</v>
      </c>
      <c r="AW407">
        <f t="shared" si="4016"/>
        <v>7</v>
      </c>
      <c r="AX407">
        <f t="shared" si="4016"/>
        <v>9</v>
      </c>
      <c r="AY407">
        <f t="shared" si="4016"/>
        <v>7</v>
      </c>
      <c r="AZ407">
        <f t="shared" si="4016"/>
        <v>8</v>
      </c>
      <c r="BA407" s="50" t="e">
        <f t="shared" si="4016"/>
        <v>#VALUE!</v>
      </c>
      <c r="BB407" t="e">
        <f t="shared" si="4016"/>
        <v>#VALUE!</v>
      </c>
      <c r="BC407">
        <f t="shared" si="4016"/>
        <v>8</v>
      </c>
      <c r="BD407">
        <f t="shared" si="4016"/>
        <v>10</v>
      </c>
      <c r="BE407">
        <f t="shared" si="4016"/>
        <v>8</v>
      </c>
      <c r="BF407">
        <f t="shared" si="4016"/>
        <v>9</v>
      </c>
      <c r="BG407" t="e">
        <f t="shared" si="4016"/>
        <v>#VALUE!</v>
      </c>
      <c r="BH407" t="e">
        <f t="shared" si="4016"/>
        <v>#VALUE!</v>
      </c>
      <c r="BI407">
        <f t="shared" si="4016"/>
        <v>9</v>
      </c>
      <c r="BJ407">
        <f t="shared" si="4016"/>
        <v>11</v>
      </c>
      <c r="BK407">
        <f t="shared" si="4016"/>
        <v>9</v>
      </c>
      <c r="BL407">
        <f t="shared" si="4016"/>
        <v>10</v>
      </c>
      <c r="BM407" t="e">
        <f t="shared" si="4016"/>
        <v>#VALUE!</v>
      </c>
      <c r="BN407" t="e">
        <f t="shared" si="4016"/>
        <v>#VALUE!</v>
      </c>
      <c r="BO407">
        <f t="shared" si="4016"/>
        <v>10</v>
      </c>
      <c r="BP407">
        <f t="shared" si="4016"/>
        <v>12</v>
      </c>
    </row>
    <row r="408" spans="1:68">
      <c r="A408" t="s">
        <v>228</v>
      </c>
      <c r="B408" t="s">
        <v>224</v>
      </c>
      <c r="C408" t="s">
        <v>640</v>
      </c>
      <c r="D408" s="57" t="s">
        <v>600</v>
      </c>
      <c r="E408">
        <f t="shared" ref="E408" si="4017">F408-5</f>
        <v>-5</v>
      </c>
      <c r="F408">
        <v>0</v>
      </c>
      <c r="G408" s="67"/>
      <c r="H408">
        <f>F408+2</f>
        <v>2</v>
      </c>
      <c r="I408" s="67"/>
      <c r="J408">
        <f>H408-1</f>
        <v>1</v>
      </c>
      <c r="K408" t="s">
        <v>175</v>
      </c>
      <c r="L408" t="s">
        <v>175</v>
      </c>
      <c r="M408" s="9">
        <f>G408-1</f>
        <v>-1</v>
      </c>
      <c r="N408" s="9">
        <f>H408-1</f>
        <v>1</v>
      </c>
      <c r="O408">
        <f>I408-1</f>
        <v>-1</v>
      </c>
      <c r="P408">
        <f>J408-1</f>
        <v>0</v>
      </c>
      <c r="Q408" t="e">
        <f>K408-1</f>
        <v>#VALUE!</v>
      </c>
      <c r="R408" t="e">
        <f>L408-1</f>
        <v>#VALUE!</v>
      </c>
      <c r="S408">
        <f t="shared" ref="L408:BP408" si="4018">M408-1</f>
        <v>-2</v>
      </c>
      <c r="T408">
        <f t="shared" si="4018"/>
        <v>0</v>
      </c>
      <c r="U408" s="50">
        <f t="shared" si="4018"/>
        <v>-2</v>
      </c>
      <c r="V408">
        <f t="shared" si="4018"/>
        <v>-1</v>
      </c>
      <c r="W408" t="e">
        <f t="shared" si="4018"/>
        <v>#VALUE!</v>
      </c>
      <c r="X408" t="e">
        <f t="shared" si="4018"/>
        <v>#VALUE!</v>
      </c>
      <c r="Y408">
        <f t="shared" si="4018"/>
        <v>-3</v>
      </c>
      <c r="Z408">
        <f t="shared" si="4018"/>
        <v>-1</v>
      </c>
      <c r="AA408">
        <f t="shared" si="4018"/>
        <v>-3</v>
      </c>
      <c r="AB408">
        <f t="shared" si="4018"/>
        <v>-2</v>
      </c>
      <c r="AC408" t="e">
        <f t="shared" si="4018"/>
        <v>#VALUE!</v>
      </c>
      <c r="AD408" t="e">
        <f t="shared" si="4018"/>
        <v>#VALUE!</v>
      </c>
      <c r="AE408">
        <f t="shared" si="4018"/>
        <v>-4</v>
      </c>
      <c r="AF408">
        <f t="shared" si="4018"/>
        <v>-2</v>
      </c>
      <c r="AG408">
        <f t="shared" si="4018"/>
        <v>-4</v>
      </c>
      <c r="AH408">
        <f t="shared" si="4018"/>
        <v>-3</v>
      </c>
      <c r="AI408" t="e">
        <f t="shared" si="4018"/>
        <v>#VALUE!</v>
      </c>
      <c r="AJ408" t="e">
        <f t="shared" si="4018"/>
        <v>#VALUE!</v>
      </c>
      <c r="AK408" s="50">
        <f t="shared" si="4018"/>
        <v>-5</v>
      </c>
      <c r="AL408">
        <f t="shared" si="4018"/>
        <v>-3</v>
      </c>
      <c r="AM408">
        <f t="shared" si="4018"/>
        <v>-5</v>
      </c>
      <c r="AN408">
        <f t="shared" si="4018"/>
        <v>-4</v>
      </c>
      <c r="AO408" t="e">
        <f t="shared" si="4018"/>
        <v>#VALUE!</v>
      </c>
      <c r="AP408" t="e">
        <f t="shared" si="4018"/>
        <v>#VALUE!</v>
      </c>
      <c r="AQ408">
        <f t="shared" si="4018"/>
        <v>-6</v>
      </c>
      <c r="AR408">
        <f t="shared" si="4018"/>
        <v>-4</v>
      </c>
      <c r="AS408">
        <f t="shared" si="4018"/>
        <v>-6</v>
      </c>
      <c r="AT408">
        <f t="shared" si="4018"/>
        <v>-5</v>
      </c>
      <c r="AU408" t="e">
        <f t="shared" si="4018"/>
        <v>#VALUE!</v>
      </c>
      <c r="AV408" t="e">
        <f t="shared" si="4018"/>
        <v>#VALUE!</v>
      </c>
      <c r="AW408">
        <f t="shared" si="4018"/>
        <v>-7</v>
      </c>
      <c r="AX408">
        <f t="shared" si="4018"/>
        <v>-5</v>
      </c>
      <c r="AY408">
        <f t="shared" si="4018"/>
        <v>-7</v>
      </c>
      <c r="AZ408">
        <f t="shared" si="4018"/>
        <v>-6</v>
      </c>
      <c r="BA408" s="50" t="e">
        <f t="shared" si="4018"/>
        <v>#VALUE!</v>
      </c>
      <c r="BB408" t="e">
        <f t="shared" si="4018"/>
        <v>#VALUE!</v>
      </c>
      <c r="BC408">
        <f t="shared" si="4018"/>
        <v>-8</v>
      </c>
      <c r="BD408">
        <f t="shared" si="4018"/>
        <v>-6</v>
      </c>
      <c r="BE408">
        <f t="shared" si="4018"/>
        <v>-8</v>
      </c>
      <c r="BF408">
        <f t="shared" si="4018"/>
        <v>-7</v>
      </c>
      <c r="BG408" t="e">
        <f t="shared" si="4018"/>
        <v>#VALUE!</v>
      </c>
      <c r="BH408" t="e">
        <f t="shared" si="4018"/>
        <v>#VALUE!</v>
      </c>
      <c r="BI408">
        <f t="shared" si="4018"/>
        <v>-9</v>
      </c>
      <c r="BJ408">
        <f t="shared" si="4018"/>
        <v>-7</v>
      </c>
      <c r="BK408">
        <f t="shared" si="4018"/>
        <v>-9</v>
      </c>
      <c r="BL408">
        <f t="shared" si="4018"/>
        <v>-8</v>
      </c>
      <c r="BM408" t="e">
        <f t="shared" si="4018"/>
        <v>#VALUE!</v>
      </c>
      <c r="BN408" t="e">
        <f t="shared" si="4018"/>
        <v>#VALUE!</v>
      </c>
      <c r="BO408">
        <f t="shared" si="4018"/>
        <v>-10</v>
      </c>
      <c r="BP408">
        <f t="shared" si="4018"/>
        <v>-8</v>
      </c>
    </row>
    <row r="409" spans="1:68">
      <c r="A409" t="s">
        <v>228</v>
      </c>
      <c r="B409" t="s">
        <v>224</v>
      </c>
      <c r="C409" t="s">
        <v>641</v>
      </c>
      <c r="D409" s="57" t="s">
        <v>598</v>
      </c>
      <c r="E409">
        <f t="shared" si="4006"/>
        <v>-5</v>
      </c>
      <c r="F409">
        <v>0</v>
      </c>
      <c r="G409" s="67"/>
      <c r="H409">
        <f>F409-2</f>
        <v>-2</v>
      </c>
      <c r="I409" s="67"/>
      <c r="J409">
        <f>H409+1</f>
        <v>-1</v>
      </c>
      <c r="K409" t="s">
        <v>175</v>
      </c>
      <c r="L409" t="s">
        <v>175</v>
      </c>
      <c r="M409" s="9">
        <f>G409+1</f>
        <v>1</v>
      </c>
      <c r="N409" s="9">
        <f>H409+1</f>
        <v>-1</v>
      </c>
      <c r="O409">
        <f>I409+1</f>
        <v>1</v>
      </c>
      <c r="P409">
        <f>J409+1</f>
        <v>0</v>
      </c>
      <c r="Q409" t="e">
        <f>K409+1</f>
        <v>#VALUE!</v>
      </c>
      <c r="R409" t="e">
        <f>L409+1</f>
        <v>#VALUE!</v>
      </c>
      <c r="S409">
        <f t="shared" ref="L409:BP409" si="4019">M409+1</f>
        <v>2</v>
      </c>
      <c r="T409">
        <f t="shared" si="4019"/>
        <v>0</v>
      </c>
      <c r="U409" s="50">
        <f t="shared" si="4019"/>
        <v>2</v>
      </c>
      <c r="V409">
        <f t="shared" si="4019"/>
        <v>1</v>
      </c>
      <c r="W409" t="e">
        <f t="shared" si="4019"/>
        <v>#VALUE!</v>
      </c>
      <c r="X409" t="e">
        <f t="shared" si="4019"/>
        <v>#VALUE!</v>
      </c>
      <c r="Y409">
        <f t="shared" si="4019"/>
        <v>3</v>
      </c>
      <c r="Z409">
        <f t="shared" si="4019"/>
        <v>1</v>
      </c>
      <c r="AA409">
        <f t="shared" si="4019"/>
        <v>3</v>
      </c>
      <c r="AB409">
        <f t="shared" si="4019"/>
        <v>2</v>
      </c>
      <c r="AC409" t="e">
        <f t="shared" si="4019"/>
        <v>#VALUE!</v>
      </c>
      <c r="AD409" t="e">
        <f t="shared" si="4019"/>
        <v>#VALUE!</v>
      </c>
      <c r="AE409">
        <f t="shared" si="4019"/>
        <v>4</v>
      </c>
      <c r="AF409">
        <f t="shared" si="4019"/>
        <v>2</v>
      </c>
      <c r="AG409">
        <f t="shared" si="4019"/>
        <v>4</v>
      </c>
      <c r="AH409">
        <f t="shared" si="4019"/>
        <v>3</v>
      </c>
      <c r="AI409" t="e">
        <f t="shared" si="4019"/>
        <v>#VALUE!</v>
      </c>
      <c r="AJ409" t="e">
        <f t="shared" si="4019"/>
        <v>#VALUE!</v>
      </c>
      <c r="AK409" s="50">
        <f t="shared" si="4019"/>
        <v>5</v>
      </c>
      <c r="AL409">
        <f t="shared" si="4019"/>
        <v>3</v>
      </c>
      <c r="AM409">
        <f t="shared" si="4019"/>
        <v>5</v>
      </c>
      <c r="AN409">
        <f t="shared" si="4019"/>
        <v>4</v>
      </c>
      <c r="AO409" t="e">
        <f t="shared" si="4019"/>
        <v>#VALUE!</v>
      </c>
      <c r="AP409" t="e">
        <f t="shared" si="4019"/>
        <v>#VALUE!</v>
      </c>
      <c r="AQ409">
        <f t="shared" si="4019"/>
        <v>6</v>
      </c>
      <c r="AR409">
        <f t="shared" si="4019"/>
        <v>4</v>
      </c>
      <c r="AS409">
        <f t="shared" si="4019"/>
        <v>6</v>
      </c>
      <c r="AT409">
        <f t="shared" si="4019"/>
        <v>5</v>
      </c>
      <c r="AU409" t="e">
        <f t="shared" si="4019"/>
        <v>#VALUE!</v>
      </c>
      <c r="AV409" t="e">
        <f t="shared" si="4019"/>
        <v>#VALUE!</v>
      </c>
      <c r="AW409">
        <f t="shared" si="4019"/>
        <v>7</v>
      </c>
      <c r="AX409">
        <f t="shared" si="4019"/>
        <v>5</v>
      </c>
      <c r="AY409">
        <f t="shared" si="4019"/>
        <v>7</v>
      </c>
      <c r="AZ409">
        <f t="shared" si="4019"/>
        <v>6</v>
      </c>
      <c r="BA409" s="50" t="e">
        <f t="shared" si="4019"/>
        <v>#VALUE!</v>
      </c>
      <c r="BB409" t="e">
        <f t="shared" si="4019"/>
        <v>#VALUE!</v>
      </c>
      <c r="BC409">
        <f t="shared" si="4019"/>
        <v>8</v>
      </c>
      <c r="BD409">
        <f t="shared" si="4019"/>
        <v>6</v>
      </c>
      <c r="BE409">
        <f t="shared" si="4019"/>
        <v>8</v>
      </c>
      <c r="BF409">
        <f t="shared" si="4019"/>
        <v>7</v>
      </c>
      <c r="BG409" t="e">
        <f t="shared" si="4019"/>
        <v>#VALUE!</v>
      </c>
      <c r="BH409" t="e">
        <f t="shared" si="4019"/>
        <v>#VALUE!</v>
      </c>
      <c r="BI409">
        <f t="shared" si="4019"/>
        <v>9</v>
      </c>
      <c r="BJ409">
        <f t="shared" si="4019"/>
        <v>7</v>
      </c>
      <c r="BK409">
        <f t="shared" si="4019"/>
        <v>9</v>
      </c>
      <c r="BL409">
        <f t="shared" si="4019"/>
        <v>8</v>
      </c>
      <c r="BM409" t="e">
        <f t="shared" si="4019"/>
        <v>#VALUE!</v>
      </c>
      <c r="BN409" t="e">
        <f t="shared" si="4019"/>
        <v>#VALUE!</v>
      </c>
      <c r="BO409">
        <f t="shared" si="4019"/>
        <v>10</v>
      </c>
      <c r="BP409">
        <f t="shared" si="4019"/>
        <v>8</v>
      </c>
    </row>
    <row r="410" spans="1:68">
      <c r="A410" t="s">
        <v>228</v>
      </c>
      <c r="B410" t="s">
        <v>224</v>
      </c>
      <c r="C410" t="s">
        <v>642</v>
      </c>
      <c r="D410" s="57" t="s">
        <v>600</v>
      </c>
      <c r="E410">
        <f t="shared" ref="E410" si="4020">F410-5</f>
        <v>-5</v>
      </c>
      <c r="F410">
        <v>0</v>
      </c>
      <c r="G410" s="67"/>
      <c r="H410">
        <f>F410-2</f>
        <v>-2</v>
      </c>
      <c r="I410" s="67"/>
      <c r="J410">
        <f>H410+1</f>
        <v>-1</v>
      </c>
      <c r="K410" t="s">
        <v>175</v>
      </c>
      <c r="L410" t="s">
        <v>175</v>
      </c>
      <c r="M410" s="9">
        <f>G410-1</f>
        <v>-1</v>
      </c>
      <c r="N410" s="9">
        <f>H410-1</f>
        <v>-3</v>
      </c>
      <c r="O410">
        <f>I410-1</f>
        <v>-1</v>
      </c>
      <c r="P410">
        <f>J410-1</f>
        <v>-2</v>
      </c>
      <c r="Q410" t="e">
        <f>K410-1</f>
        <v>#VALUE!</v>
      </c>
      <c r="R410" t="e">
        <f>L410-1</f>
        <v>#VALUE!</v>
      </c>
      <c r="S410">
        <f t="shared" ref="L410:BP410" si="4021">M410-1</f>
        <v>-2</v>
      </c>
      <c r="T410">
        <f t="shared" si="4021"/>
        <v>-4</v>
      </c>
      <c r="U410" s="50">
        <f t="shared" si="4021"/>
        <v>-2</v>
      </c>
      <c r="V410">
        <f t="shared" si="4021"/>
        <v>-3</v>
      </c>
      <c r="W410" t="e">
        <f t="shared" si="4021"/>
        <v>#VALUE!</v>
      </c>
      <c r="X410" t="e">
        <f t="shared" si="4021"/>
        <v>#VALUE!</v>
      </c>
      <c r="Y410">
        <f t="shared" si="4021"/>
        <v>-3</v>
      </c>
      <c r="Z410">
        <f t="shared" si="4021"/>
        <v>-5</v>
      </c>
      <c r="AA410">
        <f t="shared" si="4021"/>
        <v>-3</v>
      </c>
      <c r="AB410">
        <f t="shared" si="4021"/>
        <v>-4</v>
      </c>
      <c r="AC410" t="e">
        <f t="shared" si="4021"/>
        <v>#VALUE!</v>
      </c>
      <c r="AD410" t="e">
        <f t="shared" si="4021"/>
        <v>#VALUE!</v>
      </c>
      <c r="AE410">
        <f t="shared" si="4021"/>
        <v>-4</v>
      </c>
      <c r="AF410">
        <f t="shared" si="4021"/>
        <v>-6</v>
      </c>
      <c r="AG410">
        <f t="shared" si="4021"/>
        <v>-4</v>
      </c>
      <c r="AH410">
        <f t="shared" si="4021"/>
        <v>-5</v>
      </c>
      <c r="AI410" t="e">
        <f t="shared" si="4021"/>
        <v>#VALUE!</v>
      </c>
      <c r="AJ410" t="e">
        <f t="shared" si="4021"/>
        <v>#VALUE!</v>
      </c>
      <c r="AK410" s="50">
        <f t="shared" si="4021"/>
        <v>-5</v>
      </c>
      <c r="AL410">
        <f t="shared" si="4021"/>
        <v>-7</v>
      </c>
      <c r="AM410">
        <f t="shared" si="4021"/>
        <v>-5</v>
      </c>
      <c r="AN410">
        <f t="shared" si="4021"/>
        <v>-6</v>
      </c>
      <c r="AO410" t="e">
        <f t="shared" si="4021"/>
        <v>#VALUE!</v>
      </c>
      <c r="AP410" t="e">
        <f t="shared" si="4021"/>
        <v>#VALUE!</v>
      </c>
      <c r="AQ410">
        <f t="shared" si="4021"/>
        <v>-6</v>
      </c>
      <c r="AR410">
        <f t="shared" si="4021"/>
        <v>-8</v>
      </c>
      <c r="AS410">
        <f t="shared" si="4021"/>
        <v>-6</v>
      </c>
      <c r="AT410">
        <f t="shared" si="4021"/>
        <v>-7</v>
      </c>
      <c r="AU410" t="e">
        <f t="shared" si="4021"/>
        <v>#VALUE!</v>
      </c>
      <c r="AV410" t="e">
        <f t="shared" si="4021"/>
        <v>#VALUE!</v>
      </c>
      <c r="AW410">
        <f t="shared" si="4021"/>
        <v>-7</v>
      </c>
      <c r="AX410">
        <f t="shared" si="4021"/>
        <v>-9</v>
      </c>
      <c r="AY410">
        <f t="shared" si="4021"/>
        <v>-7</v>
      </c>
      <c r="AZ410">
        <f t="shared" si="4021"/>
        <v>-8</v>
      </c>
      <c r="BA410" s="50" t="e">
        <f t="shared" si="4021"/>
        <v>#VALUE!</v>
      </c>
      <c r="BB410" t="e">
        <f t="shared" si="4021"/>
        <v>#VALUE!</v>
      </c>
      <c r="BC410">
        <f t="shared" si="4021"/>
        <v>-8</v>
      </c>
      <c r="BD410">
        <f t="shared" si="4021"/>
        <v>-10</v>
      </c>
      <c r="BE410">
        <f t="shared" si="4021"/>
        <v>-8</v>
      </c>
      <c r="BF410">
        <f t="shared" si="4021"/>
        <v>-9</v>
      </c>
      <c r="BG410" t="e">
        <f t="shared" si="4021"/>
        <v>#VALUE!</v>
      </c>
      <c r="BH410" t="e">
        <f t="shared" si="4021"/>
        <v>#VALUE!</v>
      </c>
      <c r="BI410">
        <f t="shared" si="4021"/>
        <v>-9</v>
      </c>
      <c r="BJ410">
        <f t="shared" si="4021"/>
        <v>-11</v>
      </c>
      <c r="BK410">
        <f t="shared" si="4021"/>
        <v>-9</v>
      </c>
      <c r="BL410">
        <f t="shared" si="4021"/>
        <v>-10</v>
      </c>
      <c r="BM410" t="e">
        <f t="shared" si="4021"/>
        <v>#VALUE!</v>
      </c>
      <c r="BN410" t="e">
        <f t="shared" si="4021"/>
        <v>#VALUE!</v>
      </c>
      <c r="BO410">
        <f t="shared" si="4021"/>
        <v>-10</v>
      </c>
      <c r="BP410">
        <f t="shared" si="4021"/>
        <v>-12</v>
      </c>
    </row>
    <row r="411" spans="1:68">
      <c r="A411" t="s">
        <v>228</v>
      </c>
      <c r="B411" t="s">
        <v>224</v>
      </c>
      <c r="C411" t="s">
        <v>643</v>
      </c>
      <c r="D411" s="57" t="s">
        <v>598</v>
      </c>
      <c r="E411">
        <f t="shared" si="4006"/>
        <v>-5</v>
      </c>
      <c r="F411">
        <v>0</v>
      </c>
      <c r="G411" s="67"/>
      <c r="H411">
        <f>F411+1</f>
        <v>1</v>
      </c>
      <c r="I411" s="67"/>
      <c r="J411">
        <f>H411-2</f>
        <v>-1</v>
      </c>
      <c r="K411" t="s">
        <v>175</v>
      </c>
      <c r="L411" t="s">
        <v>175</v>
      </c>
      <c r="M411" s="9">
        <f>G411+1</f>
        <v>1</v>
      </c>
      <c r="N411" s="9">
        <f>H411+1</f>
        <v>2</v>
      </c>
      <c r="O411">
        <f>I411+1</f>
        <v>1</v>
      </c>
      <c r="P411">
        <f>J411+1</f>
        <v>0</v>
      </c>
      <c r="Q411" t="e">
        <f>K411+1</f>
        <v>#VALUE!</v>
      </c>
      <c r="R411" t="e">
        <f>L411+1</f>
        <v>#VALUE!</v>
      </c>
      <c r="S411">
        <f t="shared" ref="L411:BP411" si="4022">M411+1</f>
        <v>2</v>
      </c>
      <c r="T411">
        <f t="shared" si="4022"/>
        <v>3</v>
      </c>
      <c r="U411" s="50">
        <f t="shared" si="4022"/>
        <v>2</v>
      </c>
      <c r="V411">
        <f t="shared" si="4022"/>
        <v>1</v>
      </c>
      <c r="W411" t="e">
        <f t="shared" si="4022"/>
        <v>#VALUE!</v>
      </c>
      <c r="X411" t="e">
        <f t="shared" si="4022"/>
        <v>#VALUE!</v>
      </c>
      <c r="Y411">
        <f t="shared" si="4022"/>
        <v>3</v>
      </c>
      <c r="Z411">
        <f t="shared" si="4022"/>
        <v>4</v>
      </c>
      <c r="AA411">
        <f t="shared" si="4022"/>
        <v>3</v>
      </c>
      <c r="AB411">
        <f t="shared" si="4022"/>
        <v>2</v>
      </c>
      <c r="AC411" t="e">
        <f t="shared" si="4022"/>
        <v>#VALUE!</v>
      </c>
      <c r="AD411" t="e">
        <f t="shared" si="4022"/>
        <v>#VALUE!</v>
      </c>
      <c r="AE411">
        <f t="shared" si="4022"/>
        <v>4</v>
      </c>
      <c r="AF411">
        <f t="shared" si="4022"/>
        <v>5</v>
      </c>
      <c r="AG411">
        <f t="shared" si="4022"/>
        <v>4</v>
      </c>
      <c r="AH411">
        <f t="shared" si="4022"/>
        <v>3</v>
      </c>
      <c r="AI411" t="e">
        <f t="shared" si="4022"/>
        <v>#VALUE!</v>
      </c>
      <c r="AJ411" t="e">
        <f t="shared" si="4022"/>
        <v>#VALUE!</v>
      </c>
      <c r="AK411" s="50">
        <f t="shared" si="4022"/>
        <v>5</v>
      </c>
      <c r="AL411">
        <f t="shared" si="4022"/>
        <v>6</v>
      </c>
      <c r="AM411">
        <f t="shared" si="4022"/>
        <v>5</v>
      </c>
      <c r="AN411">
        <f t="shared" si="4022"/>
        <v>4</v>
      </c>
      <c r="AO411" t="e">
        <f t="shared" si="4022"/>
        <v>#VALUE!</v>
      </c>
      <c r="AP411" t="e">
        <f t="shared" si="4022"/>
        <v>#VALUE!</v>
      </c>
      <c r="AQ411">
        <f t="shared" si="4022"/>
        <v>6</v>
      </c>
      <c r="AR411">
        <f t="shared" si="4022"/>
        <v>7</v>
      </c>
      <c r="AS411">
        <f t="shared" si="4022"/>
        <v>6</v>
      </c>
      <c r="AT411">
        <f t="shared" si="4022"/>
        <v>5</v>
      </c>
      <c r="AU411" t="e">
        <f t="shared" si="4022"/>
        <v>#VALUE!</v>
      </c>
      <c r="AV411" t="e">
        <f t="shared" si="4022"/>
        <v>#VALUE!</v>
      </c>
      <c r="AW411">
        <f t="shared" si="4022"/>
        <v>7</v>
      </c>
      <c r="AX411">
        <f t="shared" si="4022"/>
        <v>8</v>
      </c>
      <c r="AY411">
        <f t="shared" si="4022"/>
        <v>7</v>
      </c>
      <c r="AZ411">
        <f t="shared" si="4022"/>
        <v>6</v>
      </c>
      <c r="BA411" s="50" t="e">
        <f t="shared" si="4022"/>
        <v>#VALUE!</v>
      </c>
      <c r="BB411" t="e">
        <f t="shared" si="4022"/>
        <v>#VALUE!</v>
      </c>
      <c r="BC411">
        <f t="shared" si="4022"/>
        <v>8</v>
      </c>
      <c r="BD411">
        <f t="shared" si="4022"/>
        <v>9</v>
      </c>
      <c r="BE411">
        <f t="shared" si="4022"/>
        <v>8</v>
      </c>
      <c r="BF411">
        <f t="shared" si="4022"/>
        <v>7</v>
      </c>
      <c r="BG411" t="e">
        <f t="shared" si="4022"/>
        <v>#VALUE!</v>
      </c>
      <c r="BH411" t="e">
        <f t="shared" si="4022"/>
        <v>#VALUE!</v>
      </c>
      <c r="BI411">
        <f t="shared" si="4022"/>
        <v>9</v>
      </c>
      <c r="BJ411">
        <f t="shared" si="4022"/>
        <v>10</v>
      </c>
      <c r="BK411">
        <f t="shared" si="4022"/>
        <v>9</v>
      </c>
      <c r="BL411">
        <f t="shared" si="4022"/>
        <v>8</v>
      </c>
      <c r="BM411" t="e">
        <f t="shared" si="4022"/>
        <v>#VALUE!</v>
      </c>
      <c r="BN411" t="e">
        <f t="shared" si="4022"/>
        <v>#VALUE!</v>
      </c>
      <c r="BO411">
        <f t="shared" si="4022"/>
        <v>10</v>
      </c>
      <c r="BP411">
        <f t="shared" si="4022"/>
        <v>11</v>
      </c>
    </row>
    <row r="412" spans="1:68">
      <c r="A412" t="s">
        <v>228</v>
      </c>
      <c r="B412" t="s">
        <v>224</v>
      </c>
      <c r="C412" t="s">
        <v>644</v>
      </c>
      <c r="D412" s="57" t="s">
        <v>600</v>
      </c>
      <c r="E412">
        <f t="shared" ref="E412" si="4023">F412-5</f>
        <v>-5</v>
      </c>
      <c r="F412">
        <v>0</v>
      </c>
      <c r="G412" s="67"/>
      <c r="H412">
        <f>F412+1</f>
        <v>1</v>
      </c>
      <c r="I412" s="67"/>
      <c r="J412">
        <f>H412-2</f>
        <v>-1</v>
      </c>
      <c r="K412" t="s">
        <v>175</v>
      </c>
      <c r="L412" t="s">
        <v>175</v>
      </c>
      <c r="M412" s="9">
        <f>G412-1</f>
        <v>-1</v>
      </c>
      <c r="N412" s="9">
        <f>H412-1</f>
        <v>0</v>
      </c>
      <c r="O412">
        <f>I412-1</f>
        <v>-1</v>
      </c>
      <c r="P412">
        <f>J412-1</f>
        <v>-2</v>
      </c>
      <c r="Q412" t="e">
        <f>K412-1</f>
        <v>#VALUE!</v>
      </c>
      <c r="R412" t="e">
        <f>L412-1</f>
        <v>#VALUE!</v>
      </c>
      <c r="S412">
        <f t="shared" ref="L412:BP412" si="4024">M412-1</f>
        <v>-2</v>
      </c>
      <c r="T412">
        <f t="shared" si="4024"/>
        <v>-1</v>
      </c>
      <c r="U412" s="50">
        <f t="shared" si="4024"/>
        <v>-2</v>
      </c>
      <c r="V412">
        <f t="shared" si="4024"/>
        <v>-3</v>
      </c>
      <c r="W412" t="e">
        <f t="shared" si="4024"/>
        <v>#VALUE!</v>
      </c>
      <c r="X412" t="e">
        <f t="shared" si="4024"/>
        <v>#VALUE!</v>
      </c>
      <c r="Y412">
        <f t="shared" si="4024"/>
        <v>-3</v>
      </c>
      <c r="Z412">
        <f t="shared" si="4024"/>
        <v>-2</v>
      </c>
      <c r="AA412">
        <f t="shared" si="4024"/>
        <v>-3</v>
      </c>
      <c r="AB412">
        <f t="shared" si="4024"/>
        <v>-4</v>
      </c>
      <c r="AC412" t="e">
        <f t="shared" si="4024"/>
        <v>#VALUE!</v>
      </c>
      <c r="AD412" t="e">
        <f t="shared" si="4024"/>
        <v>#VALUE!</v>
      </c>
      <c r="AE412">
        <f t="shared" si="4024"/>
        <v>-4</v>
      </c>
      <c r="AF412">
        <f t="shared" si="4024"/>
        <v>-3</v>
      </c>
      <c r="AG412">
        <f t="shared" si="4024"/>
        <v>-4</v>
      </c>
      <c r="AH412">
        <f t="shared" si="4024"/>
        <v>-5</v>
      </c>
      <c r="AI412" t="e">
        <f t="shared" si="4024"/>
        <v>#VALUE!</v>
      </c>
      <c r="AJ412" t="e">
        <f t="shared" si="4024"/>
        <v>#VALUE!</v>
      </c>
      <c r="AK412" s="50">
        <f t="shared" si="4024"/>
        <v>-5</v>
      </c>
      <c r="AL412">
        <f t="shared" si="4024"/>
        <v>-4</v>
      </c>
      <c r="AM412">
        <f t="shared" si="4024"/>
        <v>-5</v>
      </c>
      <c r="AN412">
        <f t="shared" si="4024"/>
        <v>-6</v>
      </c>
      <c r="AO412" t="e">
        <f t="shared" si="4024"/>
        <v>#VALUE!</v>
      </c>
      <c r="AP412" t="e">
        <f t="shared" si="4024"/>
        <v>#VALUE!</v>
      </c>
      <c r="AQ412">
        <f t="shared" si="4024"/>
        <v>-6</v>
      </c>
      <c r="AR412">
        <f t="shared" si="4024"/>
        <v>-5</v>
      </c>
      <c r="AS412">
        <f t="shared" si="4024"/>
        <v>-6</v>
      </c>
      <c r="AT412">
        <f t="shared" si="4024"/>
        <v>-7</v>
      </c>
      <c r="AU412" t="e">
        <f t="shared" si="4024"/>
        <v>#VALUE!</v>
      </c>
      <c r="AV412" t="e">
        <f t="shared" si="4024"/>
        <v>#VALUE!</v>
      </c>
      <c r="AW412">
        <f t="shared" si="4024"/>
        <v>-7</v>
      </c>
      <c r="AX412">
        <f t="shared" si="4024"/>
        <v>-6</v>
      </c>
      <c r="AY412">
        <f t="shared" si="4024"/>
        <v>-7</v>
      </c>
      <c r="AZ412">
        <f t="shared" si="4024"/>
        <v>-8</v>
      </c>
      <c r="BA412" s="50" t="e">
        <f t="shared" si="4024"/>
        <v>#VALUE!</v>
      </c>
      <c r="BB412" t="e">
        <f t="shared" si="4024"/>
        <v>#VALUE!</v>
      </c>
      <c r="BC412">
        <f t="shared" si="4024"/>
        <v>-8</v>
      </c>
      <c r="BD412">
        <f t="shared" si="4024"/>
        <v>-7</v>
      </c>
      <c r="BE412">
        <f t="shared" si="4024"/>
        <v>-8</v>
      </c>
      <c r="BF412">
        <f t="shared" si="4024"/>
        <v>-9</v>
      </c>
      <c r="BG412" t="e">
        <f t="shared" si="4024"/>
        <v>#VALUE!</v>
      </c>
      <c r="BH412" t="e">
        <f t="shared" si="4024"/>
        <v>#VALUE!</v>
      </c>
      <c r="BI412">
        <f t="shared" si="4024"/>
        <v>-9</v>
      </c>
      <c r="BJ412">
        <f t="shared" si="4024"/>
        <v>-8</v>
      </c>
      <c r="BK412">
        <f t="shared" si="4024"/>
        <v>-9</v>
      </c>
      <c r="BL412">
        <f t="shared" si="4024"/>
        <v>-10</v>
      </c>
      <c r="BM412" t="e">
        <f t="shared" si="4024"/>
        <v>#VALUE!</v>
      </c>
      <c r="BN412" t="e">
        <f t="shared" si="4024"/>
        <v>#VALUE!</v>
      </c>
      <c r="BO412">
        <f t="shared" si="4024"/>
        <v>-10</v>
      </c>
      <c r="BP412">
        <f t="shared" si="4024"/>
        <v>-9</v>
      </c>
    </row>
    <row r="413" spans="1:68">
      <c r="A413" t="s">
        <v>228</v>
      </c>
      <c r="B413" t="s">
        <v>224</v>
      </c>
      <c r="C413" t="s">
        <v>645</v>
      </c>
      <c r="D413" s="57" t="s">
        <v>598</v>
      </c>
      <c r="E413">
        <f t="shared" si="4006"/>
        <v>-5</v>
      </c>
      <c r="F413">
        <v>0</v>
      </c>
      <c r="G413" s="67"/>
      <c r="H413">
        <f>F413-1</f>
        <v>-1</v>
      </c>
      <c r="I413" s="67"/>
      <c r="J413">
        <f>H413+2</f>
        <v>1</v>
      </c>
      <c r="K413" t="s">
        <v>175</v>
      </c>
      <c r="L413" t="s">
        <v>175</v>
      </c>
      <c r="M413" s="9">
        <f>G413+1</f>
        <v>1</v>
      </c>
      <c r="N413" s="9">
        <f>H413+1</f>
        <v>0</v>
      </c>
      <c r="O413">
        <f>I413+1</f>
        <v>1</v>
      </c>
      <c r="P413">
        <f>J413+1</f>
        <v>2</v>
      </c>
      <c r="Q413" t="e">
        <f>K413+1</f>
        <v>#VALUE!</v>
      </c>
      <c r="R413" t="e">
        <f>L413+1</f>
        <v>#VALUE!</v>
      </c>
      <c r="S413">
        <f t="shared" ref="L413:BP413" si="4025">M413+1</f>
        <v>2</v>
      </c>
      <c r="T413">
        <f t="shared" si="4025"/>
        <v>1</v>
      </c>
      <c r="U413" s="50">
        <f t="shared" si="4025"/>
        <v>2</v>
      </c>
      <c r="V413">
        <f t="shared" si="4025"/>
        <v>3</v>
      </c>
      <c r="W413" t="e">
        <f t="shared" si="4025"/>
        <v>#VALUE!</v>
      </c>
      <c r="X413" t="e">
        <f t="shared" si="4025"/>
        <v>#VALUE!</v>
      </c>
      <c r="Y413">
        <f t="shared" si="4025"/>
        <v>3</v>
      </c>
      <c r="Z413">
        <f t="shared" si="4025"/>
        <v>2</v>
      </c>
      <c r="AA413">
        <f t="shared" si="4025"/>
        <v>3</v>
      </c>
      <c r="AB413">
        <f t="shared" si="4025"/>
        <v>4</v>
      </c>
      <c r="AC413" t="e">
        <f t="shared" si="4025"/>
        <v>#VALUE!</v>
      </c>
      <c r="AD413" t="e">
        <f t="shared" si="4025"/>
        <v>#VALUE!</v>
      </c>
      <c r="AE413">
        <f t="shared" si="4025"/>
        <v>4</v>
      </c>
      <c r="AF413">
        <f t="shared" si="4025"/>
        <v>3</v>
      </c>
      <c r="AG413">
        <f t="shared" si="4025"/>
        <v>4</v>
      </c>
      <c r="AH413">
        <f t="shared" si="4025"/>
        <v>5</v>
      </c>
      <c r="AI413" t="e">
        <f t="shared" si="4025"/>
        <v>#VALUE!</v>
      </c>
      <c r="AJ413" t="e">
        <f t="shared" si="4025"/>
        <v>#VALUE!</v>
      </c>
      <c r="AK413" s="50">
        <f t="shared" si="4025"/>
        <v>5</v>
      </c>
      <c r="AL413">
        <f t="shared" si="4025"/>
        <v>4</v>
      </c>
      <c r="AM413">
        <f t="shared" si="4025"/>
        <v>5</v>
      </c>
      <c r="AN413">
        <f t="shared" si="4025"/>
        <v>6</v>
      </c>
      <c r="AO413" t="e">
        <f t="shared" si="4025"/>
        <v>#VALUE!</v>
      </c>
      <c r="AP413" t="e">
        <f t="shared" si="4025"/>
        <v>#VALUE!</v>
      </c>
      <c r="AQ413">
        <f t="shared" si="4025"/>
        <v>6</v>
      </c>
      <c r="AR413">
        <f t="shared" si="4025"/>
        <v>5</v>
      </c>
      <c r="AS413">
        <f t="shared" si="4025"/>
        <v>6</v>
      </c>
      <c r="AT413">
        <f t="shared" si="4025"/>
        <v>7</v>
      </c>
      <c r="AU413" t="e">
        <f t="shared" si="4025"/>
        <v>#VALUE!</v>
      </c>
      <c r="AV413" t="e">
        <f t="shared" si="4025"/>
        <v>#VALUE!</v>
      </c>
      <c r="AW413">
        <f t="shared" si="4025"/>
        <v>7</v>
      </c>
      <c r="AX413">
        <f t="shared" si="4025"/>
        <v>6</v>
      </c>
      <c r="AY413">
        <f t="shared" si="4025"/>
        <v>7</v>
      </c>
      <c r="AZ413">
        <f t="shared" si="4025"/>
        <v>8</v>
      </c>
      <c r="BA413" s="50" t="e">
        <f t="shared" si="4025"/>
        <v>#VALUE!</v>
      </c>
      <c r="BB413" t="e">
        <f t="shared" si="4025"/>
        <v>#VALUE!</v>
      </c>
      <c r="BC413">
        <f t="shared" si="4025"/>
        <v>8</v>
      </c>
      <c r="BD413">
        <f t="shared" si="4025"/>
        <v>7</v>
      </c>
      <c r="BE413">
        <f t="shared" si="4025"/>
        <v>8</v>
      </c>
      <c r="BF413">
        <f t="shared" si="4025"/>
        <v>9</v>
      </c>
      <c r="BG413" t="e">
        <f t="shared" si="4025"/>
        <v>#VALUE!</v>
      </c>
      <c r="BH413" t="e">
        <f t="shared" si="4025"/>
        <v>#VALUE!</v>
      </c>
      <c r="BI413">
        <f t="shared" si="4025"/>
        <v>9</v>
      </c>
      <c r="BJ413">
        <f t="shared" si="4025"/>
        <v>8</v>
      </c>
      <c r="BK413">
        <f t="shared" si="4025"/>
        <v>9</v>
      </c>
      <c r="BL413">
        <f t="shared" si="4025"/>
        <v>10</v>
      </c>
      <c r="BM413" t="e">
        <f t="shared" si="4025"/>
        <v>#VALUE!</v>
      </c>
      <c r="BN413" t="e">
        <f t="shared" si="4025"/>
        <v>#VALUE!</v>
      </c>
      <c r="BO413">
        <f t="shared" si="4025"/>
        <v>10</v>
      </c>
      <c r="BP413">
        <f t="shared" si="4025"/>
        <v>9</v>
      </c>
    </row>
    <row r="414" spans="1:68">
      <c r="A414" t="s">
        <v>228</v>
      </c>
      <c r="B414" t="s">
        <v>224</v>
      </c>
      <c r="C414" t="s">
        <v>646</v>
      </c>
      <c r="D414" s="57" t="s">
        <v>600</v>
      </c>
      <c r="E414">
        <f t="shared" ref="E414" si="4026">F414-5</f>
        <v>-5</v>
      </c>
      <c r="F414">
        <v>0</v>
      </c>
      <c r="G414" s="67"/>
      <c r="H414">
        <f>F414-1</f>
        <v>-1</v>
      </c>
      <c r="I414" s="67"/>
      <c r="J414">
        <f>H414+2</f>
        <v>1</v>
      </c>
      <c r="K414" t="s">
        <v>175</v>
      </c>
      <c r="L414" t="s">
        <v>175</v>
      </c>
      <c r="M414" s="9">
        <f>G414-1</f>
        <v>-1</v>
      </c>
      <c r="N414" s="9">
        <f>H414-1</f>
        <v>-2</v>
      </c>
      <c r="O414">
        <f>I414-1</f>
        <v>-1</v>
      </c>
      <c r="P414">
        <f>J414-1</f>
        <v>0</v>
      </c>
      <c r="Q414" t="e">
        <f>K414-1</f>
        <v>#VALUE!</v>
      </c>
      <c r="R414" t="e">
        <f>L414-1</f>
        <v>#VALUE!</v>
      </c>
      <c r="S414">
        <f t="shared" ref="L414:BP414" si="4027">M414-1</f>
        <v>-2</v>
      </c>
      <c r="T414">
        <f t="shared" si="4027"/>
        <v>-3</v>
      </c>
      <c r="U414" s="50">
        <f t="shared" si="4027"/>
        <v>-2</v>
      </c>
      <c r="V414">
        <f t="shared" si="4027"/>
        <v>-1</v>
      </c>
      <c r="W414" t="e">
        <f t="shared" si="4027"/>
        <v>#VALUE!</v>
      </c>
      <c r="X414" t="e">
        <f t="shared" si="4027"/>
        <v>#VALUE!</v>
      </c>
      <c r="Y414">
        <f t="shared" si="4027"/>
        <v>-3</v>
      </c>
      <c r="Z414">
        <f t="shared" si="4027"/>
        <v>-4</v>
      </c>
      <c r="AA414">
        <f t="shared" si="4027"/>
        <v>-3</v>
      </c>
      <c r="AB414">
        <f t="shared" si="4027"/>
        <v>-2</v>
      </c>
      <c r="AC414" t="e">
        <f t="shared" si="4027"/>
        <v>#VALUE!</v>
      </c>
      <c r="AD414" t="e">
        <f t="shared" si="4027"/>
        <v>#VALUE!</v>
      </c>
      <c r="AE414">
        <f t="shared" si="4027"/>
        <v>-4</v>
      </c>
      <c r="AF414">
        <f t="shared" si="4027"/>
        <v>-5</v>
      </c>
      <c r="AG414">
        <f t="shared" si="4027"/>
        <v>-4</v>
      </c>
      <c r="AH414">
        <f t="shared" si="4027"/>
        <v>-3</v>
      </c>
      <c r="AI414" t="e">
        <f t="shared" si="4027"/>
        <v>#VALUE!</v>
      </c>
      <c r="AJ414" t="e">
        <f t="shared" si="4027"/>
        <v>#VALUE!</v>
      </c>
      <c r="AK414" s="50">
        <f t="shared" si="4027"/>
        <v>-5</v>
      </c>
      <c r="AL414">
        <f t="shared" si="4027"/>
        <v>-6</v>
      </c>
      <c r="AM414">
        <f t="shared" si="4027"/>
        <v>-5</v>
      </c>
      <c r="AN414">
        <f t="shared" si="4027"/>
        <v>-4</v>
      </c>
      <c r="AO414" t="e">
        <f t="shared" si="4027"/>
        <v>#VALUE!</v>
      </c>
      <c r="AP414" t="e">
        <f t="shared" si="4027"/>
        <v>#VALUE!</v>
      </c>
      <c r="AQ414">
        <f t="shared" si="4027"/>
        <v>-6</v>
      </c>
      <c r="AR414">
        <f t="shared" si="4027"/>
        <v>-7</v>
      </c>
      <c r="AS414">
        <f t="shared" si="4027"/>
        <v>-6</v>
      </c>
      <c r="AT414">
        <f t="shared" si="4027"/>
        <v>-5</v>
      </c>
      <c r="AU414" t="e">
        <f t="shared" si="4027"/>
        <v>#VALUE!</v>
      </c>
      <c r="AV414" t="e">
        <f t="shared" si="4027"/>
        <v>#VALUE!</v>
      </c>
      <c r="AW414">
        <f t="shared" si="4027"/>
        <v>-7</v>
      </c>
      <c r="AX414">
        <f t="shared" si="4027"/>
        <v>-8</v>
      </c>
      <c r="AY414">
        <f t="shared" si="4027"/>
        <v>-7</v>
      </c>
      <c r="AZ414">
        <f t="shared" si="4027"/>
        <v>-6</v>
      </c>
      <c r="BA414" s="50" t="e">
        <f t="shared" si="4027"/>
        <v>#VALUE!</v>
      </c>
      <c r="BB414" t="e">
        <f t="shared" si="4027"/>
        <v>#VALUE!</v>
      </c>
      <c r="BC414">
        <f t="shared" si="4027"/>
        <v>-8</v>
      </c>
      <c r="BD414">
        <f t="shared" si="4027"/>
        <v>-9</v>
      </c>
      <c r="BE414">
        <f t="shared" si="4027"/>
        <v>-8</v>
      </c>
      <c r="BF414">
        <f t="shared" si="4027"/>
        <v>-7</v>
      </c>
      <c r="BG414" t="e">
        <f t="shared" si="4027"/>
        <v>#VALUE!</v>
      </c>
      <c r="BH414" t="e">
        <f t="shared" si="4027"/>
        <v>#VALUE!</v>
      </c>
      <c r="BI414">
        <f t="shared" si="4027"/>
        <v>-9</v>
      </c>
      <c r="BJ414">
        <f t="shared" si="4027"/>
        <v>-10</v>
      </c>
      <c r="BK414">
        <f t="shared" si="4027"/>
        <v>-9</v>
      </c>
      <c r="BL414">
        <f t="shared" si="4027"/>
        <v>-8</v>
      </c>
      <c r="BM414" t="e">
        <f t="shared" si="4027"/>
        <v>#VALUE!</v>
      </c>
      <c r="BN414" t="e">
        <f t="shared" si="4027"/>
        <v>#VALUE!</v>
      </c>
      <c r="BO414">
        <f t="shared" si="4027"/>
        <v>-10</v>
      </c>
      <c r="BP414">
        <f t="shared" si="4027"/>
        <v>-11</v>
      </c>
    </row>
    <row r="415" spans="1:68">
      <c r="A415" t="s">
        <v>228</v>
      </c>
      <c r="B415" t="s">
        <v>224</v>
      </c>
      <c r="C415" t="s">
        <v>647</v>
      </c>
      <c r="D415" s="57" t="s">
        <v>598</v>
      </c>
      <c r="E415">
        <f t="shared" si="4006"/>
        <v>-5</v>
      </c>
      <c r="F415">
        <v>0</v>
      </c>
      <c r="G415" s="67"/>
      <c r="H415">
        <f>F415+2</f>
        <v>2</v>
      </c>
      <c r="I415" s="67"/>
      <c r="J415">
        <f>H415-1</f>
        <v>1</v>
      </c>
      <c r="K415" t="s">
        <v>175</v>
      </c>
      <c r="L415" t="s">
        <v>175</v>
      </c>
      <c r="M415" s="9">
        <f>G415+1</f>
        <v>1</v>
      </c>
      <c r="N415" s="9">
        <f>H415+1</f>
        <v>3</v>
      </c>
      <c r="O415">
        <f>I415+1</f>
        <v>1</v>
      </c>
      <c r="P415">
        <f>J415+1</f>
        <v>2</v>
      </c>
      <c r="Q415" t="e">
        <f>K415+1</f>
        <v>#VALUE!</v>
      </c>
      <c r="R415" t="e">
        <f>L415+1</f>
        <v>#VALUE!</v>
      </c>
      <c r="S415">
        <f t="shared" ref="L415:BP415" si="4028">M415+1</f>
        <v>2</v>
      </c>
      <c r="T415">
        <f t="shared" si="4028"/>
        <v>4</v>
      </c>
      <c r="U415" s="50">
        <f t="shared" si="4028"/>
        <v>2</v>
      </c>
      <c r="V415">
        <f t="shared" si="4028"/>
        <v>3</v>
      </c>
      <c r="W415" t="e">
        <f t="shared" si="4028"/>
        <v>#VALUE!</v>
      </c>
      <c r="X415" t="e">
        <f t="shared" si="4028"/>
        <v>#VALUE!</v>
      </c>
      <c r="Y415">
        <f t="shared" si="4028"/>
        <v>3</v>
      </c>
      <c r="Z415">
        <f t="shared" si="4028"/>
        <v>5</v>
      </c>
      <c r="AA415">
        <f t="shared" si="4028"/>
        <v>3</v>
      </c>
      <c r="AB415">
        <f t="shared" si="4028"/>
        <v>4</v>
      </c>
      <c r="AC415" t="e">
        <f t="shared" si="4028"/>
        <v>#VALUE!</v>
      </c>
      <c r="AD415" t="e">
        <f t="shared" si="4028"/>
        <v>#VALUE!</v>
      </c>
      <c r="AE415">
        <f t="shared" si="4028"/>
        <v>4</v>
      </c>
      <c r="AF415">
        <f t="shared" si="4028"/>
        <v>6</v>
      </c>
      <c r="AG415">
        <f t="shared" si="4028"/>
        <v>4</v>
      </c>
      <c r="AH415">
        <f t="shared" si="4028"/>
        <v>5</v>
      </c>
      <c r="AI415" t="e">
        <f t="shared" si="4028"/>
        <v>#VALUE!</v>
      </c>
      <c r="AJ415" t="e">
        <f t="shared" si="4028"/>
        <v>#VALUE!</v>
      </c>
      <c r="AK415" s="50">
        <f t="shared" si="4028"/>
        <v>5</v>
      </c>
      <c r="AL415">
        <f t="shared" si="4028"/>
        <v>7</v>
      </c>
      <c r="AM415">
        <f t="shared" si="4028"/>
        <v>5</v>
      </c>
      <c r="AN415">
        <f t="shared" si="4028"/>
        <v>6</v>
      </c>
      <c r="AO415" t="e">
        <f t="shared" si="4028"/>
        <v>#VALUE!</v>
      </c>
      <c r="AP415" t="e">
        <f t="shared" si="4028"/>
        <v>#VALUE!</v>
      </c>
      <c r="AQ415">
        <f t="shared" si="4028"/>
        <v>6</v>
      </c>
      <c r="AR415">
        <f t="shared" si="4028"/>
        <v>8</v>
      </c>
      <c r="AS415">
        <f t="shared" si="4028"/>
        <v>6</v>
      </c>
      <c r="AT415">
        <f t="shared" si="4028"/>
        <v>7</v>
      </c>
      <c r="AU415" t="e">
        <f t="shared" si="4028"/>
        <v>#VALUE!</v>
      </c>
      <c r="AV415" t="e">
        <f t="shared" si="4028"/>
        <v>#VALUE!</v>
      </c>
      <c r="AW415">
        <f t="shared" si="4028"/>
        <v>7</v>
      </c>
      <c r="AX415">
        <f t="shared" si="4028"/>
        <v>9</v>
      </c>
      <c r="AY415">
        <f t="shared" si="4028"/>
        <v>7</v>
      </c>
      <c r="AZ415">
        <f t="shared" si="4028"/>
        <v>8</v>
      </c>
      <c r="BA415" s="50" t="e">
        <f t="shared" si="4028"/>
        <v>#VALUE!</v>
      </c>
      <c r="BB415" t="e">
        <f t="shared" si="4028"/>
        <v>#VALUE!</v>
      </c>
      <c r="BC415">
        <f t="shared" si="4028"/>
        <v>8</v>
      </c>
      <c r="BD415">
        <f t="shared" si="4028"/>
        <v>10</v>
      </c>
      <c r="BE415">
        <f t="shared" si="4028"/>
        <v>8</v>
      </c>
      <c r="BF415">
        <f t="shared" si="4028"/>
        <v>9</v>
      </c>
      <c r="BG415" t="e">
        <f t="shared" si="4028"/>
        <v>#VALUE!</v>
      </c>
      <c r="BH415" t="e">
        <f t="shared" si="4028"/>
        <v>#VALUE!</v>
      </c>
      <c r="BI415">
        <f t="shared" si="4028"/>
        <v>9</v>
      </c>
      <c r="BJ415">
        <f t="shared" si="4028"/>
        <v>11</v>
      </c>
      <c r="BK415">
        <f t="shared" si="4028"/>
        <v>9</v>
      </c>
      <c r="BL415">
        <f t="shared" si="4028"/>
        <v>10</v>
      </c>
      <c r="BM415" t="e">
        <f t="shared" si="4028"/>
        <v>#VALUE!</v>
      </c>
      <c r="BN415" t="e">
        <f t="shared" si="4028"/>
        <v>#VALUE!</v>
      </c>
      <c r="BO415">
        <f t="shared" si="4028"/>
        <v>10</v>
      </c>
      <c r="BP415">
        <f t="shared" si="4028"/>
        <v>12</v>
      </c>
    </row>
    <row r="416" spans="1:68">
      <c r="A416" t="s">
        <v>228</v>
      </c>
      <c r="B416" t="s">
        <v>224</v>
      </c>
      <c r="C416" t="s">
        <v>648</v>
      </c>
      <c r="D416" s="57" t="s">
        <v>600</v>
      </c>
      <c r="E416">
        <f t="shared" ref="E416" si="4029">F416-5</f>
        <v>-5</v>
      </c>
      <c r="F416">
        <v>0</v>
      </c>
      <c r="G416" s="67"/>
      <c r="H416">
        <f>F416+2</f>
        <v>2</v>
      </c>
      <c r="I416" s="67"/>
      <c r="J416">
        <f>H416-1</f>
        <v>1</v>
      </c>
      <c r="K416" t="s">
        <v>175</v>
      </c>
      <c r="L416" t="s">
        <v>175</v>
      </c>
      <c r="M416" s="9">
        <f>G416-1</f>
        <v>-1</v>
      </c>
      <c r="N416" s="9">
        <f>H416-1</f>
        <v>1</v>
      </c>
      <c r="O416">
        <f>I416-1</f>
        <v>-1</v>
      </c>
      <c r="P416">
        <f>J416-1</f>
        <v>0</v>
      </c>
      <c r="Q416" t="e">
        <f>K416-1</f>
        <v>#VALUE!</v>
      </c>
      <c r="R416" t="e">
        <f>L416-1</f>
        <v>#VALUE!</v>
      </c>
      <c r="S416">
        <f t="shared" ref="L416:BP416" si="4030">M416-1</f>
        <v>-2</v>
      </c>
      <c r="T416">
        <f t="shared" si="4030"/>
        <v>0</v>
      </c>
      <c r="U416" s="50">
        <f t="shared" si="4030"/>
        <v>-2</v>
      </c>
      <c r="V416">
        <f t="shared" si="4030"/>
        <v>-1</v>
      </c>
      <c r="W416" t="e">
        <f t="shared" si="4030"/>
        <v>#VALUE!</v>
      </c>
      <c r="X416" t="e">
        <f t="shared" si="4030"/>
        <v>#VALUE!</v>
      </c>
      <c r="Y416">
        <f t="shared" si="4030"/>
        <v>-3</v>
      </c>
      <c r="Z416">
        <f t="shared" si="4030"/>
        <v>-1</v>
      </c>
      <c r="AA416">
        <f t="shared" si="4030"/>
        <v>-3</v>
      </c>
      <c r="AB416">
        <f t="shared" si="4030"/>
        <v>-2</v>
      </c>
      <c r="AC416" t="e">
        <f t="shared" si="4030"/>
        <v>#VALUE!</v>
      </c>
      <c r="AD416" t="e">
        <f t="shared" si="4030"/>
        <v>#VALUE!</v>
      </c>
      <c r="AE416">
        <f t="shared" si="4030"/>
        <v>-4</v>
      </c>
      <c r="AF416">
        <f t="shared" si="4030"/>
        <v>-2</v>
      </c>
      <c r="AG416">
        <f t="shared" si="4030"/>
        <v>-4</v>
      </c>
      <c r="AH416">
        <f t="shared" si="4030"/>
        <v>-3</v>
      </c>
      <c r="AI416" t="e">
        <f t="shared" si="4030"/>
        <v>#VALUE!</v>
      </c>
      <c r="AJ416" t="e">
        <f t="shared" si="4030"/>
        <v>#VALUE!</v>
      </c>
      <c r="AK416" s="50">
        <f t="shared" si="4030"/>
        <v>-5</v>
      </c>
      <c r="AL416">
        <f t="shared" si="4030"/>
        <v>-3</v>
      </c>
      <c r="AM416">
        <f t="shared" si="4030"/>
        <v>-5</v>
      </c>
      <c r="AN416">
        <f t="shared" si="4030"/>
        <v>-4</v>
      </c>
      <c r="AO416" t="e">
        <f t="shared" si="4030"/>
        <v>#VALUE!</v>
      </c>
      <c r="AP416" t="e">
        <f t="shared" si="4030"/>
        <v>#VALUE!</v>
      </c>
      <c r="AQ416">
        <f t="shared" si="4030"/>
        <v>-6</v>
      </c>
      <c r="AR416">
        <f t="shared" si="4030"/>
        <v>-4</v>
      </c>
      <c r="AS416">
        <f t="shared" si="4030"/>
        <v>-6</v>
      </c>
      <c r="AT416">
        <f t="shared" si="4030"/>
        <v>-5</v>
      </c>
      <c r="AU416" t="e">
        <f t="shared" si="4030"/>
        <v>#VALUE!</v>
      </c>
      <c r="AV416" t="e">
        <f t="shared" si="4030"/>
        <v>#VALUE!</v>
      </c>
      <c r="AW416">
        <f t="shared" si="4030"/>
        <v>-7</v>
      </c>
      <c r="AX416">
        <f t="shared" si="4030"/>
        <v>-5</v>
      </c>
      <c r="AY416">
        <f t="shared" si="4030"/>
        <v>-7</v>
      </c>
      <c r="AZ416">
        <f t="shared" si="4030"/>
        <v>-6</v>
      </c>
      <c r="BA416" s="50" t="e">
        <f t="shared" si="4030"/>
        <v>#VALUE!</v>
      </c>
      <c r="BB416" t="e">
        <f t="shared" si="4030"/>
        <v>#VALUE!</v>
      </c>
      <c r="BC416">
        <f t="shared" si="4030"/>
        <v>-8</v>
      </c>
      <c r="BD416">
        <f t="shared" si="4030"/>
        <v>-6</v>
      </c>
      <c r="BE416">
        <f t="shared" si="4030"/>
        <v>-8</v>
      </c>
      <c r="BF416">
        <f t="shared" si="4030"/>
        <v>-7</v>
      </c>
      <c r="BG416" t="e">
        <f t="shared" si="4030"/>
        <v>#VALUE!</v>
      </c>
      <c r="BH416" t="e">
        <f t="shared" si="4030"/>
        <v>#VALUE!</v>
      </c>
      <c r="BI416">
        <f t="shared" si="4030"/>
        <v>-9</v>
      </c>
      <c r="BJ416">
        <f t="shared" si="4030"/>
        <v>-7</v>
      </c>
      <c r="BK416">
        <f t="shared" si="4030"/>
        <v>-9</v>
      </c>
      <c r="BL416">
        <f t="shared" si="4030"/>
        <v>-8</v>
      </c>
      <c r="BM416" t="e">
        <f t="shared" si="4030"/>
        <v>#VALUE!</v>
      </c>
      <c r="BN416" t="e">
        <f t="shared" si="4030"/>
        <v>#VALUE!</v>
      </c>
      <c r="BO416">
        <f t="shared" si="4030"/>
        <v>-10</v>
      </c>
      <c r="BP416">
        <f t="shared" si="4030"/>
        <v>-8</v>
      </c>
    </row>
    <row r="417" spans="1:68">
      <c r="A417" t="s">
        <v>228</v>
      </c>
      <c r="B417" t="s">
        <v>224</v>
      </c>
      <c r="C417" t="s">
        <v>649</v>
      </c>
      <c r="D417" s="57" t="s">
        <v>598</v>
      </c>
      <c r="E417">
        <f t="shared" si="4006"/>
        <v>-5</v>
      </c>
      <c r="F417">
        <v>0</v>
      </c>
      <c r="G417" s="67"/>
      <c r="H417">
        <f>F417-1</f>
        <v>-1</v>
      </c>
      <c r="I417" s="67"/>
      <c r="J417">
        <f>H417+2</f>
        <v>1</v>
      </c>
      <c r="K417" t="s">
        <v>175</v>
      </c>
      <c r="L417" t="s">
        <v>175</v>
      </c>
      <c r="M417" s="9">
        <f>G417+1</f>
        <v>1</v>
      </c>
      <c r="N417" s="9">
        <f>H417+1</f>
        <v>0</v>
      </c>
      <c r="O417">
        <f>I417+1</f>
        <v>1</v>
      </c>
      <c r="P417">
        <f>J417+1</f>
        <v>2</v>
      </c>
      <c r="Q417" t="e">
        <f>K417+1</f>
        <v>#VALUE!</v>
      </c>
      <c r="R417" t="e">
        <f>L417+1</f>
        <v>#VALUE!</v>
      </c>
      <c r="S417">
        <f t="shared" ref="L417:BP417" si="4031">M417+1</f>
        <v>2</v>
      </c>
      <c r="T417">
        <f t="shared" si="4031"/>
        <v>1</v>
      </c>
      <c r="U417" s="50">
        <f t="shared" si="4031"/>
        <v>2</v>
      </c>
      <c r="V417">
        <f t="shared" si="4031"/>
        <v>3</v>
      </c>
      <c r="W417" t="e">
        <f t="shared" si="4031"/>
        <v>#VALUE!</v>
      </c>
      <c r="X417" t="e">
        <f t="shared" si="4031"/>
        <v>#VALUE!</v>
      </c>
      <c r="Y417">
        <f t="shared" si="4031"/>
        <v>3</v>
      </c>
      <c r="Z417">
        <f t="shared" si="4031"/>
        <v>2</v>
      </c>
      <c r="AA417">
        <f t="shared" si="4031"/>
        <v>3</v>
      </c>
      <c r="AB417">
        <f t="shared" si="4031"/>
        <v>4</v>
      </c>
      <c r="AC417" t="e">
        <f t="shared" si="4031"/>
        <v>#VALUE!</v>
      </c>
      <c r="AD417" t="e">
        <f t="shared" si="4031"/>
        <v>#VALUE!</v>
      </c>
      <c r="AE417">
        <f t="shared" si="4031"/>
        <v>4</v>
      </c>
      <c r="AF417">
        <f t="shared" si="4031"/>
        <v>3</v>
      </c>
      <c r="AG417">
        <f t="shared" si="4031"/>
        <v>4</v>
      </c>
      <c r="AH417">
        <f t="shared" si="4031"/>
        <v>5</v>
      </c>
      <c r="AI417" t="e">
        <f t="shared" si="4031"/>
        <v>#VALUE!</v>
      </c>
      <c r="AJ417" t="e">
        <f t="shared" si="4031"/>
        <v>#VALUE!</v>
      </c>
      <c r="AK417" s="50">
        <f t="shared" si="4031"/>
        <v>5</v>
      </c>
      <c r="AL417">
        <f t="shared" si="4031"/>
        <v>4</v>
      </c>
      <c r="AM417">
        <f t="shared" si="4031"/>
        <v>5</v>
      </c>
      <c r="AN417">
        <f t="shared" si="4031"/>
        <v>6</v>
      </c>
      <c r="AO417" t="e">
        <f t="shared" si="4031"/>
        <v>#VALUE!</v>
      </c>
      <c r="AP417" t="e">
        <f t="shared" si="4031"/>
        <v>#VALUE!</v>
      </c>
      <c r="AQ417">
        <f t="shared" si="4031"/>
        <v>6</v>
      </c>
      <c r="AR417">
        <f t="shared" si="4031"/>
        <v>5</v>
      </c>
      <c r="AS417">
        <f t="shared" si="4031"/>
        <v>6</v>
      </c>
      <c r="AT417">
        <f t="shared" si="4031"/>
        <v>7</v>
      </c>
      <c r="AU417" t="e">
        <f t="shared" si="4031"/>
        <v>#VALUE!</v>
      </c>
      <c r="AV417" t="e">
        <f t="shared" si="4031"/>
        <v>#VALUE!</v>
      </c>
      <c r="AW417">
        <f t="shared" si="4031"/>
        <v>7</v>
      </c>
      <c r="AX417">
        <f t="shared" si="4031"/>
        <v>6</v>
      </c>
      <c r="AY417">
        <f t="shared" si="4031"/>
        <v>7</v>
      </c>
      <c r="AZ417">
        <f t="shared" si="4031"/>
        <v>8</v>
      </c>
      <c r="BA417" s="50" t="e">
        <f t="shared" si="4031"/>
        <v>#VALUE!</v>
      </c>
      <c r="BB417" t="e">
        <f t="shared" si="4031"/>
        <v>#VALUE!</v>
      </c>
      <c r="BC417">
        <f t="shared" si="4031"/>
        <v>8</v>
      </c>
      <c r="BD417">
        <f t="shared" si="4031"/>
        <v>7</v>
      </c>
      <c r="BE417">
        <f t="shared" si="4031"/>
        <v>8</v>
      </c>
      <c r="BF417">
        <f t="shared" si="4031"/>
        <v>9</v>
      </c>
      <c r="BG417" t="e">
        <f t="shared" si="4031"/>
        <v>#VALUE!</v>
      </c>
      <c r="BH417" t="e">
        <f t="shared" si="4031"/>
        <v>#VALUE!</v>
      </c>
      <c r="BI417">
        <f t="shared" si="4031"/>
        <v>9</v>
      </c>
      <c r="BJ417">
        <f t="shared" si="4031"/>
        <v>8</v>
      </c>
      <c r="BK417">
        <f t="shared" si="4031"/>
        <v>9</v>
      </c>
      <c r="BL417">
        <f t="shared" si="4031"/>
        <v>10</v>
      </c>
      <c r="BM417" t="e">
        <f t="shared" si="4031"/>
        <v>#VALUE!</v>
      </c>
      <c r="BN417" t="e">
        <f t="shared" si="4031"/>
        <v>#VALUE!</v>
      </c>
      <c r="BO417">
        <f t="shared" si="4031"/>
        <v>10</v>
      </c>
      <c r="BP417">
        <f t="shared" si="4031"/>
        <v>9</v>
      </c>
    </row>
    <row r="418" spans="1:68">
      <c r="A418" t="s">
        <v>228</v>
      </c>
      <c r="B418" t="s">
        <v>224</v>
      </c>
      <c r="C418" t="s">
        <v>650</v>
      </c>
      <c r="D418" s="57" t="s">
        <v>600</v>
      </c>
      <c r="E418">
        <f t="shared" ref="E418" si="4032">F418-5</f>
        <v>-5</v>
      </c>
      <c r="F418">
        <v>0</v>
      </c>
      <c r="G418" s="67"/>
      <c r="H418">
        <f>F418-1</f>
        <v>-1</v>
      </c>
      <c r="I418" s="67"/>
      <c r="J418">
        <f>H418+2</f>
        <v>1</v>
      </c>
      <c r="K418" t="s">
        <v>175</v>
      </c>
      <c r="L418" t="s">
        <v>175</v>
      </c>
      <c r="M418" s="9">
        <f>G418-1</f>
        <v>-1</v>
      </c>
      <c r="N418" s="9">
        <f>H418-1</f>
        <v>-2</v>
      </c>
      <c r="O418">
        <f>I418-1</f>
        <v>-1</v>
      </c>
      <c r="P418">
        <f>J418-1</f>
        <v>0</v>
      </c>
      <c r="Q418" t="e">
        <f>K418-1</f>
        <v>#VALUE!</v>
      </c>
      <c r="R418" t="e">
        <f>L418-1</f>
        <v>#VALUE!</v>
      </c>
      <c r="S418">
        <f t="shared" ref="L418:BP418" si="4033">M418-1</f>
        <v>-2</v>
      </c>
      <c r="T418">
        <f t="shared" si="4033"/>
        <v>-3</v>
      </c>
      <c r="U418" s="50">
        <f t="shared" si="4033"/>
        <v>-2</v>
      </c>
      <c r="V418">
        <f t="shared" si="4033"/>
        <v>-1</v>
      </c>
      <c r="W418" t="e">
        <f t="shared" si="4033"/>
        <v>#VALUE!</v>
      </c>
      <c r="X418" t="e">
        <f t="shared" si="4033"/>
        <v>#VALUE!</v>
      </c>
      <c r="Y418">
        <f t="shared" si="4033"/>
        <v>-3</v>
      </c>
      <c r="Z418">
        <f t="shared" si="4033"/>
        <v>-4</v>
      </c>
      <c r="AA418">
        <f t="shared" si="4033"/>
        <v>-3</v>
      </c>
      <c r="AB418">
        <f t="shared" si="4033"/>
        <v>-2</v>
      </c>
      <c r="AC418" t="e">
        <f t="shared" si="4033"/>
        <v>#VALUE!</v>
      </c>
      <c r="AD418" t="e">
        <f t="shared" si="4033"/>
        <v>#VALUE!</v>
      </c>
      <c r="AE418">
        <f t="shared" si="4033"/>
        <v>-4</v>
      </c>
      <c r="AF418">
        <f t="shared" si="4033"/>
        <v>-5</v>
      </c>
      <c r="AG418">
        <f t="shared" si="4033"/>
        <v>-4</v>
      </c>
      <c r="AH418">
        <f t="shared" si="4033"/>
        <v>-3</v>
      </c>
      <c r="AI418" t="e">
        <f t="shared" si="4033"/>
        <v>#VALUE!</v>
      </c>
      <c r="AJ418" t="e">
        <f t="shared" si="4033"/>
        <v>#VALUE!</v>
      </c>
      <c r="AK418" s="50">
        <f t="shared" si="4033"/>
        <v>-5</v>
      </c>
      <c r="AL418">
        <f t="shared" si="4033"/>
        <v>-6</v>
      </c>
      <c r="AM418">
        <f t="shared" si="4033"/>
        <v>-5</v>
      </c>
      <c r="AN418">
        <f t="shared" si="4033"/>
        <v>-4</v>
      </c>
      <c r="AO418" t="e">
        <f t="shared" si="4033"/>
        <v>#VALUE!</v>
      </c>
      <c r="AP418" t="e">
        <f t="shared" si="4033"/>
        <v>#VALUE!</v>
      </c>
      <c r="AQ418">
        <f t="shared" si="4033"/>
        <v>-6</v>
      </c>
      <c r="AR418">
        <f t="shared" si="4033"/>
        <v>-7</v>
      </c>
      <c r="AS418">
        <f t="shared" si="4033"/>
        <v>-6</v>
      </c>
      <c r="AT418">
        <f t="shared" si="4033"/>
        <v>-5</v>
      </c>
      <c r="AU418" t="e">
        <f t="shared" si="4033"/>
        <v>#VALUE!</v>
      </c>
      <c r="AV418" t="e">
        <f t="shared" si="4033"/>
        <v>#VALUE!</v>
      </c>
      <c r="AW418">
        <f t="shared" si="4033"/>
        <v>-7</v>
      </c>
      <c r="AX418">
        <f t="shared" si="4033"/>
        <v>-8</v>
      </c>
      <c r="AY418">
        <f t="shared" si="4033"/>
        <v>-7</v>
      </c>
      <c r="AZ418">
        <f t="shared" si="4033"/>
        <v>-6</v>
      </c>
      <c r="BA418" s="50" t="e">
        <f t="shared" si="4033"/>
        <v>#VALUE!</v>
      </c>
      <c r="BB418" t="e">
        <f t="shared" si="4033"/>
        <v>#VALUE!</v>
      </c>
      <c r="BC418">
        <f t="shared" si="4033"/>
        <v>-8</v>
      </c>
      <c r="BD418">
        <f t="shared" si="4033"/>
        <v>-9</v>
      </c>
      <c r="BE418">
        <f t="shared" si="4033"/>
        <v>-8</v>
      </c>
      <c r="BF418">
        <f t="shared" si="4033"/>
        <v>-7</v>
      </c>
      <c r="BG418" t="e">
        <f t="shared" si="4033"/>
        <v>#VALUE!</v>
      </c>
      <c r="BH418" t="e">
        <f t="shared" si="4033"/>
        <v>#VALUE!</v>
      </c>
      <c r="BI418">
        <f t="shared" si="4033"/>
        <v>-9</v>
      </c>
      <c r="BJ418">
        <f t="shared" si="4033"/>
        <v>-10</v>
      </c>
      <c r="BK418">
        <f t="shared" si="4033"/>
        <v>-9</v>
      </c>
      <c r="BL418">
        <f t="shared" si="4033"/>
        <v>-8</v>
      </c>
      <c r="BM418" t="e">
        <f t="shared" si="4033"/>
        <v>#VALUE!</v>
      </c>
      <c r="BN418" t="e">
        <f t="shared" si="4033"/>
        <v>#VALUE!</v>
      </c>
      <c r="BO418">
        <f t="shared" si="4033"/>
        <v>-10</v>
      </c>
      <c r="BP418">
        <f t="shared" si="4033"/>
        <v>-11</v>
      </c>
    </row>
    <row r="419" spans="1:68">
      <c r="A419" t="s">
        <v>228</v>
      </c>
      <c r="B419" t="s">
        <v>224</v>
      </c>
      <c r="C419" t="s">
        <v>651</v>
      </c>
      <c r="D419" s="57" t="s">
        <v>598</v>
      </c>
      <c r="E419">
        <f t="shared" si="4006"/>
        <v>-5</v>
      </c>
      <c r="F419">
        <v>0</v>
      </c>
      <c r="G419" s="67"/>
      <c r="H419">
        <f>F419+3</f>
        <v>3</v>
      </c>
      <c r="I419" s="67"/>
      <c r="J419">
        <f>H419-2</f>
        <v>1</v>
      </c>
      <c r="K419" t="s">
        <v>175</v>
      </c>
      <c r="L419" t="s">
        <v>175</v>
      </c>
      <c r="M419" s="9">
        <f>G419+1</f>
        <v>1</v>
      </c>
      <c r="N419" s="9">
        <f>H419+1</f>
        <v>4</v>
      </c>
      <c r="O419">
        <f>I419+1</f>
        <v>1</v>
      </c>
      <c r="P419">
        <f>J419+1</f>
        <v>2</v>
      </c>
      <c r="Q419" t="e">
        <f>K419+1</f>
        <v>#VALUE!</v>
      </c>
      <c r="R419" t="e">
        <f>L419+1</f>
        <v>#VALUE!</v>
      </c>
      <c r="S419">
        <f t="shared" ref="L419:BP419" si="4034">M419+1</f>
        <v>2</v>
      </c>
      <c r="T419">
        <f t="shared" si="4034"/>
        <v>5</v>
      </c>
      <c r="U419" s="50">
        <f t="shared" si="4034"/>
        <v>2</v>
      </c>
      <c r="V419">
        <f t="shared" si="4034"/>
        <v>3</v>
      </c>
      <c r="W419" t="e">
        <f t="shared" si="4034"/>
        <v>#VALUE!</v>
      </c>
      <c r="X419" t="e">
        <f t="shared" si="4034"/>
        <v>#VALUE!</v>
      </c>
      <c r="Y419">
        <f t="shared" si="4034"/>
        <v>3</v>
      </c>
      <c r="Z419">
        <f t="shared" si="4034"/>
        <v>6</v>
      </c>
      <c r="AA419">
        <f t="shared" si="4034"/>
        <v>3</v>
      </c>
      <c r="AB419">
        <f t="shared" si="4034"/>
        <v>4</v>
      </c>
      <c r="AC419" t="e">
        <f t="shared" si="4034"/>
        <v>#VALUE!</v>
      </c>
      <c r="AD419" t="e">
        <f t="shared" si="4034"/>
        <v>#VALUE!</v>
      </c>
      <c r="AE419">
        <f t="shared" si="4034"/>
        <v>4</v>
      </c>
      <c r="AF419">
        <f t="shared" si="4034"/>
        <v>7</v>
      </c>
      <c r="AG419">
        <f t="shared" si="4034"/>
        <v>4</v>
      </c>
      <c r="AH419">
        <f t="shared" si="4034"/>
        <v>5</v>
      </c>
      <c r="AI419" t="e">
        <f t="shared" si="4034"/>
        <v>#VALUE!</v>
      </c>
      <c r="AJ419" t="e">
        <f t="shared" si="4034"/>
        <v>#VALUE!</v>
      </c>
      <c r="AK419" s="50">
        <f t="shared" si="4034"/>
        <v>5</v>
      </c>
      <c r="AL419">
        <f t="shared" si="4034"/>
        <v>8</v>
      </c>
      <c r="AM419">
        <f t="shared" si="4034"/>
        <v>5</v>
      </c>
      <c r="AN419">
        <f t="shared" si="4034"/>
        <v>6</v>
      </c>
      <c r="AO419" t="e">
        <f t="shared" si="4034"/>
        <v>#VALUE!</v>
      </c>
      <c r="AP419" t="e">
        <f t="shared" si="4034"/>
        <v>#VALUE!</v>
      </c>
      <c r="AQ419">
        <f t="shared" si="4034"/>
        <v>6</v>
      </c>
      <c r="AR419">
        <f t="shared" si="4034"/>
        <v>9</v>
      </c>
      <c r="AS419">
        <f t="shared" si="4034"/>
        <v>6</v>
      </c>
      <c r="AT419">
        <f t="shared" si="4034"/>
        <v>7</v>
      </c>
      <c r="AU419" t="e">
        <f t="shared" si="4034"/>
        <v>#VALUE!</v>
      </c>
      <c r="AV419" t="e">
        <f t="shared" si="4034"/>
        <v>#VALUE!</v>
      </c>
      <c r="AW419">
        <f t="shared" si="4034"/>
        <v>7</v>
      </c>
      <c r="AX419">
        <f t="shared" si="4034"/>
        <v>10</v>
      </c>
      <c r="AY419">
        <f t="shared" si="4034"/>
        <v>7</v>
      </c>
      <c r="AZ419">
        <f t="shared" si="4034"/>
        <v>8</v>
      </c>
      <c r="BA419" s="50" t="e">
        <f t="shared" si="4034"/>
        <v>#VALUE!</v>
      </c>
      <c r="BB419" t="e">
        <f t="shared" si="4034"/>
        <v>#VALUE!</v>
      </c>
      <c r="BC419">
        <f t="shared" si="4034"/>
        <v>8</v>
      </c>
      <c r="BD419">
        <f t="shared" si="4034"/>
        <v>11</v>
      </c>
      <c r="BE419">
        <f t="shared" si="4034"/>
        <v>8</v>
      </c>
      <c r="BF419">
        <f t="shared" si="4034"/>
        <v>9</v>
      </c>
      <c r="BG419" t="e">
        <f t="shared" si="4034"/>
        <v>#VALUE!</v>
      </c>
      <c r="BH419" t="e">
        <f t="shared" si="4034"/>
        <v>#VALUE!</v>
      </c>
      <c r="BI419">
        <f t="shared" si="4034"/>
        <v>9</v>
      </c>
      <c r="BJ419">
        <f t="shared" si="4034"/>
        <v>12</v>
      </c>
      <c r="BK419">
        <f t="shared" si="4034"/>
        <v>9</v>
      </c>
      <c r="BL419">
        <f t="shared" si="4034"/>
        <v>10</v>
      </c>
      <c r="BM419" t="e">
        <f t="shared" si="4034"/>
        <v>#VALUE!</v>
      </c>
      <c r="BN419" t="e">
        <f t="shared" si="4034"/>
        <v>#VALUE!</v>
      </c>
      <c r="BO419">
        <f t="shared" si="4034"/>
        <v>10</v>
      </c>
      <c r="BP419">
        <f t="shared" si="4034"/>
        <v>13</v>
      </c>
    </row>
    <row r="420" spans="1:68">
      <c r="A420" t="s">
        <v>228</v>
      </c>
      <c r="B420" t="s">
        <v>224</v>
      </c>
      <c r="C420" t="s">
        <v>652</v>
      </c>
      <c r="D420" s="57" t="s">
        <v>600</v>
      </c>
      <c r="E420">
        <f t="shared" ref="E420" si="4035">F420-5</f>
        <v>-5</v>
      </c>
      <c r="F420">
        <v>0</v>
      </c>
      <c r="G420" s="67"/>
      <c r="H420">
        <f>F420+3</f>
        <v>3</v>
      </c>
      <c r="I420" s="67"/>
      <c r="J420">
        <f>H420-2</f>
        <v>1</v>
      </c>
      <c r="K420" t="s">
        <v>175</v>
      </c>
      <c r="L420" t="s">
        <v>175</v>
      </c>
      <c r="M420" s="9">
        <f>G420-1</f>
        <v>-1</v>
      </c>
      <c r="N420" s="9">
        <f>H420-1</f>
        <v>2</v>
      </c>
      <c r="O420">
        <f>I420-1</f>
        <v>-1</v>
      </c>
      <c r="P420">
        <f>J420-1</f>
        <v>0</v>
      </c>
      <c r="Q420" t="e">
        <f>K420-1</f>
        <v>#VALUE!</v>
      </c>
      <c r="R420" t="e">
        <f>L420-1</f>
        <v>#VALUE!</v>
      </c>
      <c r="S420">
        <f t="shared" ref="L420:BP420" si="4036">M420-1</f>
        <v>-2</v>
      </c>
      <c r="T420">
        <f t="shared" si="4036"/>
        <v>1</v>
      </c>
      <c r="U420" s="50">
        <f t="shared" si="4036"/>
        <v>-2</v>
      </c>
      <c r="V420">
        <f t="shared" si="4036"/>
        <v>-1</v>
      </c>
      <c r="W420" t="e">
        <f t="shared" si="4036"/>
        <v>#VALUE!</v>
      </c>
      <c r="X420" t="e">
        <f t="shared" si="4036"/>
        <v>#VALUE!</v>
      </c>
      <c r="Y420">
        <f t="shared" si="4036"/>
        <v>-3</v>
      </c>
      <c r="Z420">
        <f t="shared" si="4036"/>
        <v>0</v>
      </c>
      <c r="AA420">
        <f t="shared" si="4036"/>
        <v>-3</v>
      </c>
      <c r="AB420">
        <f t="shared" si="4036"/>
        <v>-2</v>
      </c>
      <c r="AC420" t="e">
        <f t="shared" si="4036"/>
        <v>#VALUE!</v>
      </c>
      <c r="AD420" t="e">
        <f t="shared" si="4036"/>
        <v>#VALUE!</v>
      </c>
      <c r="AE420">
        <f t="shared" si="4036"/>
        <v>-4</v>
      </c>
      <c r="AF420">
        <f t="shared" si="4036"/>
        <v>-1</v>
      </c>
      <c r="AG420">
        <f t="shared" si="4036"/>
        <v>-4</v>
      </c>
      <c r="AH420">
        <f t="shared" si="4036"/>
        <v>-3</v>
      </c>
      <c r="AI420" t="e">
        <f t="shared" si="4036"/>
        <v>#VALUE!</v>
      </c>
      <c r="AJ420" t="e">
        <f t="shared" si="4036"/>
        <v>#VALUE!</v>
      </c>
      <c r="AK420" s="50">
        <f t="shared" si="4036"/>
        <v>-5</v>
      </c>
      <c r="AL420">
        <f t="shared" si="4036"/>
        <v>-2</v>
      </c>
      <c r="AM420">
        <f t="shared" si="4036"/>
        <v>-5</v>
      </c>
      <c r="AN420">
        <f t="shared" si="4036"/>
        <v>-4</v>
      </c>
      <c r="AO420" t="e">
        <f t="shared" si="4036"/>
        <v>#VALUE!</v>
      </c>
      <c r="AP420" t="e">
        <f t="shared" si="4036"/>
        <v>#VALUE!</v>
      </c>
      <c r="AQ420">
        <f t="shared" si="4036"/>
        <v>-6</v>
      </c>
      <c r="AR420">
        <f t="shared" si="4036"/>
        <v>-3</v>
      </c>
      <c r="AS420">
        <f t="shared" si="4036"/>
        <v>-6</v>
      </c>
      <c r="AT420">
        <f t="shared" si="4036"/>
        <v>-5</v>
      </c>
      <c r="AU420" t="e">
        <f t="shared" si="4036"/>
        <v>#VALUE!</v>
      </c>
      <c r="AV420" t="e">
        <f t="shared" si="4036"/>
        <v>#VALUE!</v>
      </c>
      <c r="AW420">
        <f t="shared" si="4036"/>
        <v>-7</v>
      </c>
      <c r="AX420">
        <f t="shared" si="4036"/>
        <v>-4</v>
      </c>
      <c r="AY420">
        <f t="shared" si="4036"/>
        <v>-7</v>
      </c>
      <c r="AZ420">
        <f t="shared" si="4036"/>
        <v>-6</v>
      </c>
      <c r="BA420" s="50" t="e">
        <f t="shared" si="4036"/>
        <v>#VALUE!</v>
      </c>
      <c r="BB420" t="e">
        <f t="shared" si="4036"/>
        <v>#VALUE!</v>
      </c>
      <c r="BC420">
        <f t="shared" si="4036"/>
        <v>-8</v>
      </c>
      <c r="BD420">
        <f t="shared" si="4036"/>
        <v>-5</v>
      </c>
      <c r="BE420">
        <f t="shared" si="4036"/>
        <v>-8</v>
      </c>
      <c r="BF420">
        <f t="shared" si="4036"/>
        <v>-7</v>
      </c>
      <c r="BG420" t="e">
        <f t="shared" si="4036"/>
        <v>#VALUE!</v>
      </c>
      <c r="BH420" t="e">
        <f t="shared" si="4036"/>
        <v>#VALUE!</v>
      </c>
      <c r="BI420">
        <f t="shared" si="4036"/>
        <v>-9</v>
      </c>
      <c r="BJ420">
        <f t="shared" si="4036"/>
        <v>-6</v>
      </c>
      <c r="BK420">
        <f t="shared" si="4036"/>
        <v>-9</v>
      </c>
      <c r="BL420">
        <f t="shared" si="4036"/>
        <v>-8</v>
      </c>
      <c r="BM420" t="e">
        <f t="shared" si="4036"/>
        <v>#VALUE!</v>
      </c>
      <c r="BN420" t="e">
        <f t="shared" si="4036"/>
        <v>#VALUE!</v>
      </c>
      <c r="BO420">
        <f t="shared" si="4036"/>
        <v>-10</v>
      </c>
      <c r="BP420">
        <f t="shared" si="4036"/>
        <v>-7</v>
      </c>
    </row>
    <row r="421" spans="1:68">
      <c r="A421" t="s">
        <v>228</v>
      </c>
      <c r="B421" t="s">
        <v>224</v>
      </c>
      <c r="C421" t="s">
        <v>653</v>
      </c>
      <c r="D421" s="57" t="s">
        <v>598</v>
      </c>
      <c r="E421">
        <f t="shared" si="4006"/>
        <v>-5</v>
      </c>
      <c r="F421">
        <v>0</v>
      </c>
      <c r="G421" s="67"/>
      <c r="H421">
        <f>F421-3</f>
        <v>-3</v>
      </c>
      <c r="I421" s="67"/>
      <c r="J421">
        <f>H421+2</f>
        <v>-1</v>
      </c>
      <c r="K421" t="s">
        <v>175</v>
      </c>
      <c r="L421" t="s">
        <v>175</v>
      </c>
      <c r="M421" s="9">
        <f>G421+1</f>
        <v>1</v>
      </c>
      <c r="N421" s="9">
        <f>H421+1</f>
        <v>-2</v>
      </c>
      <c r="O421">
        <f>I421+1</f>
        <v>1</v>
      </c>
      <c r="P421">
        <f>J421+1</f>
        <v>0</v>
      </c>
      <c r="Q421" t="e">
        <f>K421+1</f>
        <v>#VALUE!</v>
      </c>
      <c r="R421" t="e">
        <f>L421+1</f>
        <v>#VALUE!</v>
      </c>
      <c r="S421">
        <f t="shared" ref="L421:BP421" si="4037">M421+1</f>
        <v>2</v>
      </c>
      <c r="T421">
        <f t="shared" si="4037"/>
        <v>-1</v>
      </c>
      <c r="U421" s="50">
        <f t="shared" si="4037"/>
        <v>2</v>
      </c>
      <c r="V421">
        <f t="shared" si="4037"/>
        <v>1</v>
      </c>
      <c r="W421" t="e">
        <f t="shared" si="4037"/>
        <v>#VALUE!</v>
      </c>
      <c r="X421" t="e">
        <f t="shared" si="4037"/>
        <v>#VALUE!</v>
      </c>
      <c r="Y421">
        <f t="shared" si="4037"/>
        <v>3</v>
      </c>
      <c r="Z421">
        <f t="shared" si="4037"/>
        <v>0</v>
      </c>
      <c r="AA421">
        <f t="shared" si="4037"/>
        <v>3</v>
      </c>
      <c r="AB421">
        <f t="shared" si="4037"/>
        <v>2</v>
      </c>
      <c r="AC421" t="e">
        <f t="shared" si="4037"/>
        <v>#VALUE!</v>
      </c>
      <c r="AD421" t="e">
        <f t="shared" si="4037"/>
        <v>#VALUE!</v>
      </c>
      <c r="AE421">
        <f t="shared" si="4037"/>
        <v>4</v>
      </c>
      <c r="AF421">
        <f t="shared" si="4037"/>
        <v>1</v>
      </c>
      <c r="AG421">
        <f t="shared" si="4037"/>
        <v>4</v>
      </c>
      <c r="AH421">
        <f t="shared" si="4037"/>
        <v>3</v>
      </c>
      <c r="AI421" t="e">
        <f t="shared" si="4037"/>
        <v>#VALUE!</v>
      </c>
      <c r="AJ421" t="e">
        <f t="shared" si="4037"/>
        <v>#VALUE!</v>
      </c>
      <c r="AK421" s="50">
        <f t="shared" si="4037"/>
        <v>5</v>
      </c>
      <c r="AL421">
        <f t="shared" si="4037"/>
        <v>2</v>
      </c>
      <c r="AM421">
        <f t="shared" si="4037"/>
        <v>5</v>
      </c>
      <c r="AN421">
        <f t="shared" si="4037"/>
        <v>4</v>
      </c>
      <c r="AO421" t="e">
        <f t="shared" si="4037"/>
        <v>#VALUE!</v>
      </c>
      <c r="AP421" t="e">
        <f t="shared" si="4037"/>
        <v>#VALUE!</v>
      </c>
      <c r="AQ421">
        <f t="shared" si="4037"/>
        <v>6</v>
      </c>
      <c r="AR421">
        <f t="shared" si="4037"/>
        <v>3</v>
      </c>
      <c r="AS421">
        <f t="shared" si="4037"/>
        <v>6</v>
      </c>
      <c r="AT421">
        <f t="shared" si="4037"/>
        <v>5</v>
      </c>
      <c r="AU421" t="e">
        <f t="shared" si="4037"/>
        <v>#VALUE!</v>
      </c>
      <c r="AV421" t="e">
        <f t="shared" si="4037"/>
        <v>#VALUE!</v>
      </c>
      <c r="AW421">
        <f t="shared" si="4037"/>
        <v>7</v>
      </c>
      <c r="AX421">
        <f t="shared" si="4037"/>
        <v>4</v>
      </c>
      <c r="AY421">
        <f t="shared" si="4037"/>
        <v>7</v>
      </c>
      <c r="AZ421">
        <f t="shared" si="4037"/>
        <v>6</v>
      </c>
      <c r="BA421" s="50" t="e">
        <f t="shared" si="4037"/>
        <v>#VALUE!</v>
      </c>
      <c r="BB421" t="e">
        <f t="shared" si="4037"/>
        <v>#VALUE!</v>
      </c>
      <c r="BC421">
        <f t="shared" si="4037"/>
        <v>8</v>
      </c>
      <c r="BD421">
        <f t="shared" si="4037"/>
        <v>5</v>
      </c>
      <c r="BE421">
        <f t="shared" si="4037"/>
        <v>8</v>
      </c>
      <c r="BF421">
        <f t="shared" si="4037"/>
        <v>7</v>
      </c>
      <c r="BG421" t="e">
        <f t="shared" si="4037"/>
        <v>#VALUE!</v>
      </c>
      <c r="BH421" t="e">
        <f t="shared" si="4037"/>
        <v>#VALUE!</v>
      </c>
      <c r="BI421">
        <f t="shared" si="4037"/>
        <v>9</v>
      </c>
      <c r="BJ421">
        <f t="shared" si="4037"/>
        <v>6</v>
      </c>
      <c r="BK421">
        <f t="shared" si="4037"/>
        <v>9</v>
      </c>
      <c r="BL421">
        <f t="shared" si="4037"/>
        <v>8</v>
      </c>
      <c r="BM421" t="e">
        <f t="shared" si="4037"/>
        <v>#VALUE!</v>
      </c>
      <c r="BN421" t="e">
        <f t="shared" si="4037"/>
        <v>#VALUE!</v>
      </c>
      <c r="BO421">
        <f t="shared" si="4037"/>
        <v>10</v>
      </c>
      <c r="BP421">
        <f t="shared" si="4037"/>
        <v>7</v>
      </c>
    </row>
    <row r="422" spans="1:68">
      <c r="A422" t="s">
        <v>228</v>
      </c>
      <c r="B422" t="s">
        <v>224</v>
      </c>
      <c r="C422" t="s">
        <v>654</v>
      </c>
      <c r="D422" s="57" t="s">
        <v>600</v>
      </c>
      <c r="E422">
        <f t="shared" ref="E422" si="4038">F422-5</f>
        <v>-5</v>
      </c>
      <c r="F422">
        <v>0</v>
      </c>
      <c r="G422" s="67"/>
      <c r="H422">
        <f>F422-3</f>
        <v>-3</v>
      </c>
      <c r="I422" s="67"/>
      <c r="J422">
        <f>H422+2</f>
        <v>-1</v>
      </c>
      <c r="K422" t="s">
        <v>175</v>
      </c>
      <c r="L422" t="s">
        <v>175</v>
      </c>
      <c r="M422" s="9">
        <f>G422-1</f>
        <v>-1</v>
      </c>
      <c r="N422" s="9">
        <f>H422-1</f>
        <v>-4</v>
      </c>
      <c r="O422">
        <f>I422-1</f>
        <v>-1</v>
      </c>
      <c r="P422">
        <f>J422-1</f>
        <v>-2</v>
      </c>
      <c r="Q422" t="e">
        <f>K422-1</f>
        <v>#VALUE!</v>
      </c>
      <c r="R422" t="e">
        <f>L422-1</f>
        <v>#VALUE!</v>
      </c>
      <c r="S422">
        <f t="shared" ref="L422:BP422" si="4039">M422-1</f>
        <v>-2</v>
      </c>
      <c r="T422">
        <f t="shared" si="4039"/>
        <v>-5</v>
      </c>
      <c r="U422" s="50">
        <f t="shared" si="4039"/>
        <v>-2</v>
      </c>
      <c r="V422">
        <f t="shared" si="4039"/>
        <v>-3</v>
      </c>
      <c r="W422" t="e">
        <f t="shared" si="4039"/>
        <v>#VALUE!</v>
      </c>
      <c r="X422" t="e">
        <f t="shared" si="4039"/>
        <v>#VALUE!</v>
      </c>
      <c r="Y422">
        <f t="shared" si="4039"/>
        <v>-3</v>
      </c>
      <c r="Z422">
        <f t="shared" si="4039"/>
        <v>-6</v>
      </c>
      <c r="AA422">
        <f t="shared" si="4039"/>
        <v>-3</v>
      </c>
      <c r="AB422">
        <f t="shared" si="4039"/>
        <v>-4</v>
      </c>
      <c r="AC422" t="e">
        <f t="shared" si="4039"/>
        <v>#VALUE!</v>
      </c>
      <c r="AD422" t="e">
        <f t="shared" si="4039"/>
        <v>#VALUE!</v>
      </c>
      <c r="AE422">
        <f t="shared" si="4039"/>
        <v>-4</v>
      </c>
      <c r="AF422">
        <f t="shared" si="4039"/>
        <v>-7</v>
      </c>
      <c r="AG422">
        <f t="shared" si="4039"/>
        <v>-4</v>
      </c>
      <c r="AH422">
        <f t="shared" si="4039"/>
        <v>-5</v>
      </c>
      <c r="AI422" t="e">
        <f t="shared" si="4039"/>
        <v>#VALUE!</v>
      </c>
      <c r="AJ422" t="e">
        <f t="shared" si="4039"/>
        <v>#VALUE!</v>
      </c>
      <c r="AK422" s="50">
        <f t="shared" si="4039"/>
        <v>-5</v>
      </c>
      <c r="AL422">
        <f t="shared" si="4039"/>
        <v>-8</v>
      </c>
      <c r="AM422">
        <f t="shared" si="4039"/>
        <v>-5</v>
      </c>
      <c r="AN422">
        <f t="shared" si="4039"/>
        <v>-6</v>
      </c>
      <c r="AO422" t="e">
        <f t="shared" si="4039"/>
        <v>#VALUE!</v>
      </c>
      <c r="AP422" t="e">
        <f t="shared" si="4039"/>
        <v>#VALUE!</v>
      </c>
      <c r="AQ422">
        <f t="shared" si="4039"/>
        <v>-6</v>
      </c>
      <c r="AR422">
        <f t="shared" si="4039"/>
        <v>-9</v>
      </c>
      <c r="AS422">
        <f t="shared" si="4039"/>
        <v>-6</v>
      </c>
      <c r="AT422">
        <f t="shared" si="4039"/>
        <v>-7</v>
      </c>
      <c r="AU422" t="e">
        <f t="shared" si="4039"/>
        <v>#VALUE!</v>
      </c>
      <c r="AV422" t="e">
        <f t="shared" si="4039"/>
        <v>#VALUE!</v>
      </c>
      <c r="AW422">
        <f t="shared" si="4039"/>
        <v>-7</v>
      </c>
      <c r="AX422">
        <f t="shared" si="4039"/>
        <v>-10</v>
      </c>
      <c r="AY422">
        <f t="shared" si="4039"/>
        <v>-7</v>
      </c>
      <c r="AZ422">
        <f t="shared" si="4039"/>
        <v>-8</v>
      </c>
      <c r="BA422" s="50" t="e">
        <f t="shared" si="4039"/>
        <v>#VALUE!</v>
      </c>
      <c r="BB422" t="e">
        <f t="shared" si="4039"/>
        <v>#VALUE!</v>
      </c>
      <c r="BC422">
        <f t="shared" si="4039"/>
        <v>-8</v>
      </c>
      <c r="BD422">
        <f t="shared" si="4039"/>
        <v>-11</v>
      </c>
      <c r="BE422">
        <f t="shared" si="4039"/>
        <v>-8</v>
      </c>
      <c r="BF422">
        <f t="shared" si="4039"/>
        <v>-9</v>
      </c>
      <c r="BG422" t="e">
        <f t="shared" si="4039"/>
        <v>#VALUE!</v>
      </c>
      <c r="BH422" t="e">
        <f t="shared" si="4039"/>
        <v>#VALUE!</v>
      </c>
      <c r="BI422">
        <f t="shared" si="4039"/>
        <v>-9</v>
      </c>
      <c r="BJ422">
        <f t="shared" si="4039"/>
        <v>-12</v>
      </c>
      <c r="BK422">
        <f t="shared" si="4039"/>
        <v>-9</v>
      </c>
      <c r="BL422">
        <f t="shared" si="4039"/>
        <v>-10</v>
      </c>
      <c r="BM422" t="e">
        <f t="shared" si="4039"/>
        <v>#VALUE!</v>
      </c>
      <c r="BN422" t="e">
        <f t="shared" si="4039"/>
        <v>#VALUE!</v>
      </c>
      <c r="BO422">
        <f t="shared" si="4039"/>
        <v>-10</v>
      </c>
      <c r="BP422">
        <f t="shared" si="4039"/>
        <v>-13</v>
      </c>
    </row>
    <row r="423" spans="1:68">
      <c r="A423" t="s">
        <v>655</v>
      </c>
      <c r="B423" t="s">
        <v>224</v>
      </c>
      <c r="C423" t="s">
        <v>656</v>
      </c>
      <c r="D423" s="57" t="s">
        <v>598</v>
      </c>
      <c r="E423">
        <f>F423-5</f>
        <v>-5</v>
      </c>
      <c r="F423">
        <v>0</v>
      </c>
      <c r="G423" s="67"/>
      <c r="H423">
        <f>F423+1</f>
        <v>1</v>
      </c>
      <c r="I423" s="67"/>
      <c r="J423">
        <f>H423+1</f>
        <v>2</v>
      </c>
      <c r="K423" s="67"/>
      <c r="L423">
        <f>J423+1</f>
        <v>3</v>
      </c>
      <c r="M423" s="67"/>
      <c r="N423">
        <f>L423+1</f>
        <v>4</v>
      </c>
      <c r="O423" t="s">
        <v>175</v>
      </c>
      <c r="P423" t="s">
        <v>175</v>
      </c>
      <c r="Q423" s="9">
        <f>G423+1</f>
        <v>1</v>
      </c>
      <c r="R423" s="9">
        <f>H423+1</f>
        <v>2</v>
      </c>
      <c r="S423">
        <f>I423+1</f>
        <v>1</v>
      </c>
      <c r="T423">
        <f>J423+1</f>
        <v>3</v>
      </c>
      <c r="U423" s="50">
        <f>K423+1</f>
        <v>1</v>
      </c>
      <c r="V423">
        <f>L423+1</f>
        <v>4</v>
      </c>
      <c r="W423">
        <f t="shared" ref="W423:BP423" si="4040">M423+1</f>
        <v>1</v>
      </c>
      <c r="X423">
        <f t="shared" si="4040"/>
        <v>5</v>
      </c>
      <c r="Y423" t="e">
        <f t="shared" si="4040"/>
        <v>#VALUE!</v>
      </c>
      <c r="Z423" t="e">
        <f t="shared" si="4040"/>
        <v>#VALUE!</v>
      </c>
      <c r="AA423">
        <f t="shared" si="4040"/>
        <v>2</v>
      </c>
      <c r="AB423">
        <f t="shared" si="4040"/>
        <v>3</v>
      </c>
      <c r="AC423">
        <f t="shared" si="4040"/>
        <v>2</v>
      </c>
      <c r="AD423">
        <f t="shared" si="4040"/>
        <v>4</v>
      </c>
      <c r="AE423">
        <f t="shared" si="4040"/>
        <v>2</v>
      </c>
      <c r="AF423">
        <f t="shared" si="4040"/>
        <v>5</v>
      </c>
      <c r="AG423">
        <f t="shared" si="4040"/>
        <v>2</v>
      </c>
      <c r="AH423">
        <f t="shared" si="4040"/>
        <v>6</v>
      </c>
      <c r="AI423" t="e">
        <f t="shared" si="4040"/>
        <v>#VALUE!</v>
      </c>
      <c r="AJ423" t="e">
        <f t="shared" si="4040"/>
        <v>#VALUE!</v>
      </c>
      <c r="AK423" s="50">
        <f t="shared" si="4040"/>
        <v>3</v>
      </c>
      <c r="AL423">
        <f t="shared" si="4040"/>
        <v>4</v>
      </c>
      <c r="AM423">
        <f t="shared" si="4040"/>
        <v>3</v>
      </c>
      <c r="AN423">
        <f t="shared" si="4040"/>
        <v>5</v>
      </c>
      <c r="AO423">
        <f t="shared" si="4040"/>
        <v>3</v>
      </c>
      <c r="AP423">
        <f t="shared" si="4040"/>
        <v>6</v>
      </c>
      <c r="AQ423">
        <f t="shared" si="4040"/>
        <v>3</v>
      </c>
      <c r="AR423">
        <f t="shared" si="4040"/>
        <v>7</v>
      </c>
      <c r="AS423" t="e">
        <f t="shared" si="4040"/>
        <v>#VALUE!</v>
      </c>
      <c r="AT423" t="e">
        <f t="shared" si="4040"/>
        <v>#VALUE!</v>
      </c>
      <c r="AU423">
        <f t="shared" si="4040"/>
        <v>4</v>
      </c>
      <c r="AV423">
        <f t="shared" si="4040"/>
        <v>5</v>
      </c>
      <c r="AW423">
        <f t="shared" si="4040"/>
        <v>4</v>
      </c>
      <c r="AX423">
        <f t="shared" si="4040"/>
        <v>6</v>
      </c>
      <c r="AY423">
        <f t="shared" si="4040"/>
        <v>4</v>
      </c>
      <c r="AZ423">
        <f t="shared" si="4040"/>
        <v>7</v>
      </c>
      <c r="BA423" s="50">
        <f t="shared" si="4040"/>
        <v>4</v>
      </c>
      <c r="BB423">
        <f t="shared" si="4040"/>
        <v>8</v>
      </c>
      <c r="BC423" t="e">
        <f t="shared" si="4040"/>
        <v>#VALUE!</v>
      </c>
      <c r="BD423" t="e">
        <f t="shared" si="4040"/>
        <v>#VALUE!</v>
      </c>
      <c r="BE423">
        <f t="shared" si="4040"/>
        <v>5</v>
      </c>
      <c r="BF423">
        <f t="shared" si="4040"/>
        <v>6</v>
      </c>
      <c r="BG423">
        <f t="shared" si="4040"/>
        <v>5</v>
      </c>
      <c r="BH423">
        <f t="shared" si="4040"/>
        <v>7</v>
      </c>
      <c r="BI423">
        <f t="shared" si="4040"/>
        <v>5</v>
      </c>
      <c r="BJ423">
        <f t="shared" si="4040"/>
        <v>8</v>
      </c>
      <c r="BK423">
        <f t="shared" si="4040"/>
        <v>5</v>
      </c>
      <c r="BL423">
        <f t="shared" si="4040"/>
        <v>9</v>
      </c>
      <c r="BM423" t="e">
        <f t="shared" si="4040"/>
        <v>#VALUE!</v>
      </c>
      <c r="BN423" t="e">
        <f t="shared" si="4040"/>
        <v>#VALUE!</v>
      </c>
      <c r="BO423">
        <f t="shared" si="4040"/>
        <v>6</v>
      </c>
      <c r="BP423">
        <f t="shared" si="4040"/>
        <v>7</v>
      </c>
    </row>
    <row r="424" spans="1:68">
      <c r="A424" t="s">
        <v>655</v>
      </c>
      <c r="B424" t="s">
        <v>224</v>
      </c>
      <c r="C424" t="s">
        <v>657</v>
      </c>
      <c r="D424" s="57" t="s">
        <v>600</v>
      </c>
      <c r="E424">
        <f>F424-5</f>
        <v>-5</v>
      </c>
      <c r="F424">
        <v>0</v>
      </c>
      <c r="G424" s="67"/>
      <c r="H424">
        <f>F424+1</f>
        <v>1</v>
      </c>
      <c r="I424" s="67"/>
      <c r="J424">
        <f>H424+1</f>
        <v>2</v>
      </c>
      <c r="K424" s="67"/>
      <c r="L424">
        <f>J424+1</f>
        <v>3</v>
      </c>
      <c r="M424" s="67"/>
      <c r="N424">
        <f>L424+1</f>
        <v>4</v>
      </c>
      <c r="O424" t="s">
        <v>175</v>
      </c>
      <c r="P424" t="s">
        <v>175</v>
      </c>
      <c r="Q424" s="9">
        <f>G424-1</f>
        <v>-1</v>
      </c>
      <c r="R424" s="9">
        <f>H424-1</f>
        <v>0</v>
      </c>
      <c r="S424">
        <f>I424-1</f>
        <v>-1</v>
      </c>
      <c r="T424">
        <f>J424-1</f>
        <v>1</v>
      </c>
      <c r="U424" s="50">
        <f>K424-1</f>
        <v>-1</v>
      </c>
      <c r="V424">
        <f>L424-1</f>
        <v>2</v>
      </c>
      <c r="W424">
        <f t="shared" ref="W424:BP424" si="4041">M424-1</f>
        <v>-1</v>
      </c>
      <c r="X424">
        <f t="shared" si="4041"/>
        <v>3</v>
      </c>
      <c r="Y424" t="e">
        <f t="shared" si="4041"/>
        <v>#VALUE!</v>
      </c>
      <c r="Z424" t="e">
        <f t="shared" si="4041"/>
        <v>#VALUE!</v>
      </c>
      <c r="AA424">
        <f t="shared" si="4041"/>
        <v>-2</v>
      </c>
      <c r="AB424">
        <f t="shared" si="4041"/>
        <v>-1</v>
      </c>
      <c r="AC424">
        <v>1</v>
      </c>
      <c r="AD424">
        <f t="shared" si="4041"/>
        <v>0</v>
      </c>
      <c r="AE424">
        <f t="shared" si="4041"/>
        <v>-2</v>
      </c>
      <c r="AF424">
        <f t="shared" si="4041"/>
        <v>1</v>
      </c>
      <c r="AG424">
        <f t="shared" si="4041"/>
        <v>-2</v>
      </c>
      <c r="AH424">
        <f t="shared" si="4041"/>
        <v>2</v>
      </c>
      <c r="AI424" t="e">
        <f t="shared" si="4041"/>
        <v>#VALUE!</v>
      </c>
      <c r="AJ424" t="e">
        <f t="shared" si="4041"/>
        <v>#VALUE!</v>
      </c>
      <c r="AK424" s="50">
        <f t="shared" si="4041"/>
        <v>-3</v>
      </c>
      <c r="AL424">
        <f t="shared" si="4041"/>
        <v>-2</v>
      </c>
      <c r="AM424">
        <f t="shared" si="4041"/>
        <v>0</v>
      </c>
      <c r="AN424">
        <f t="shared" si="4041"/>
        <v>-1</v>
      </c>
      <c r="AO424">
        <f t="shared" si="4041"/>
        <v>-3</v>
      </c>
      <c r="AP424">
        <f t="shared" si="4041"/>
        <v>0</v>
      </c>
      <c r="AQ424">
        <f t="shared" si="4041"/>
        <v>-3</v>
      </c>
      <c r="AR424">
        <f t="shared" si="4041"/>
        <v>1</v>
      </c>
      <c r="AS424" t="e">
        <f t="shared" si="4041"/>
        <v>#VALUE!</v>
      </c>
      <c r="AT424" t="e">
        <f t="shared" si="4041"/>
        <v>#VALUE!</v>
      </c>
      <c r="AU424">
        <f t="shared" si="4041"/>
        <v>-4</v>
      </c>
      <c r="AV424">
        <f t="shared" si="4041"/>
        <v>-3</v>
      </c>
      <c r="AW424">
        <f t="shared" si="4041"/>
        <v>-1</v>
      </c>
      <c r="AX424">
        <f t="shared" si="4041"/>
        <v>-2</v>
      </c>
      <c r="AY424">
        <f t="shared" si="4041"/>
        <v>-4</v>
      </c>
      <c r="AZ424">
        <f t="shared" si="4041"/>
        <v>-1</v>
      </c>
      <c r="BA424" s="50">
        <f t="shared" si="4041"/>
        <v>-4</v>
      </c>
      <c r="BB424">
        <f t="shared" si="4041"/>
        <v>0</v>
      </c>
      <c r="BC424" t="e">
        <f t="shared" si="4041"/>
        <v>#VALUE!</v>
      </c>
      <c r="BD424" t="e">
        <f t="shared" si="4041"/>
        <v>#VALUE!</v>
      </c>
      <c r="BE424">
        <f t="shared" si="4041"/>
        <v>-5</v>
      </c>
      <c r="BF424">
        <f t="shared" si="4041"/>
        <v>-4</v>
      </c>
      <c r="BG424">
        <f t="shared" si="4041"/>
        <v>-2</v>
      </c>
      <c r="BH424">
        <f t="shared" si="4041"/>
        <v>-3</v>
      </c>
      <c r="BI424">
        <f t="shared" si="4041"/>
        <v>-5</v>
      </c>
      <c r="BJ424">
        <f t="shared" si="4041"/>
        <v>-2</v>
      </c>
      <c r="BK424">
        <f t="shared" si="4041"/>
        <v>-5</v>
      </c>
      <c r="BL424">
        <f t="shared" si="4041"/>
        <v>-1</v>
      </c>
      <c r="BM424" t="e">
        <f t="shared" si="4041"/>
        <v>#VALUE!</v>
      </c>
      <c r="BN424" t="e">
        <f t="shared" si="4041"/>
        <v>#VALUE!</v>
      </c>
      <c r="BO424">
        <f t="shared" si="4041"/>
        <v>-6</v>
      </c>
      <c r="BP424">
        <f t="shared" si="4041"/>
        <v>-5</v>
      </c>
    </row>
    <row r="425" spans="1:68">
      <c r="A425" t="s">
        <v>655</v>
      </c>
      <c r="B425" t="s">
        <v>224</v>
      </c>
      <c r="C425" t="s">
        <v>658</v>
      </c>
      <c r="D425" s="57" t="s">
        <v>598</v>
      </c>
      <c r="E425">
        <f t="shared" ref="E424:E430" si="4042">F425-5</f>
        <v>-5</v>
      </c>
      <c r="F425">
        <v>0</v>
      </c>
      <c r="G425" s="67"/>
      <c r="H425">
        <f>F425-1</f>
        <v>-1</v>
      </c>
      <c r="I425" s="67"/>
      <c r="J425">
        <f>H425-1</f>
        <v>-2</v>
      </c>
      <c r="K425" s="67"/>
      <c r="L425">
        <f>J425-1</f>
        <v>-3</v>
      </c>
      <c r="M425" s="67"/>
      <c r="N425">
        <f>L425-1</f>
        <v>-4</v>
      </c>
      <c r="O425" t="s">
        <v>175</v>
      </c>
      <c r="P425" t="s">
        <v>175</v>
      </c>
      <c r="Q425" s="9">
        <f>G425+1</f>
        <v>1</v>
      </c>
      <c r="R425" s="9">
        <f>H425+1</f>
        <v>0</v>
      </c>
      <c r="S425">
        <f>I425+1</f>
        <v>1</v>
      </c>
      <c r="T425">
        <f>J425+1</f>
        <v>-1</v>
      </c>
      <c r="U425" s="50">
        <f>K425+1</f>
        <v>1</v>
      </c>
      <c r="V425">
        <f>L425+1</f>
        <v>-2</v>
      </c>
      <c r="W425">
        <f t="shared" ref="W425:BP425" si="4043">M425+1</f>
        <v>1</v>
      </c>
      <c r="X425">
        <f t="shared" si="4043"/>
        <v>-3</v>
      </c>
      <c r="Y425" t="e">
        <f t="shared" si="4043"/>
        <v>#VALUE!</v>
      </c>
      <c r="Z425" t="e">
        <f t="shared" si="4043"/>
        <v>#VALUE!</v>
      </c>
      <c r="AA425">
        <f t="shared" si="4043"/>
        <v>2</v>
      </c>
      <c r="AB425">
        <f t="shared" si="4043"/>
        <v>1</v>
      </c>
      <c r="AC425">
        <f t="shared" si="4043"/>
        <v>2</v>
      </c>
      <c r="AD425">
        <f t="shared" si="4043"/>
        <v>0</v>
      </c>
      <c r="AE425">
        <f t="shared" si="4043"/>
        <v>2</v>
      </c>
      <c r="AF425">
        <f t="shared" si="4043"/>
        <v>-1</v>
      </c>
      <c r="AG425">
        <f t="shared" si="4043"/>
        <v>2</v>
      </c>
      <c r="AH425">
        <f t="shared" si="4043"/>
        <v>-2</v>
      </c>
      <c r="AI425" t="e">
        <f t="shared" si="4043"/>
        <v>#VALUE!</v>
      </c>
      <c r="AJ425" t="e">
        <f t="shared" si="4043"/>
        <v>#VALUE!</v>
      </c>
      <c r="AK425" s="50">
        <f t="shared" si="4043"/>
        <v>3</v>
      </c>
      <c r="AL425">
        <f t="shared" si="4043"/>
        <v>2</v>
      </c>
      <c r="AM425">
        <f t="shared" si="4043"/>
        <v>3</v>
      </c>
      <c r="AN425">
        <f t="shared" si="4043"/>
        <v>1</v>
      </c>
      <c r="AO425">
        <f t="shared" si="4043"/>
        <v>3</v>
      </c>
      <c r="AP425">
        <f t="shared" si="4043"/>
        <v>0</v>
      </c>
      <c r="AQ425">
        <f t="shared" si="4043"/>
        <v>3</v>
      </c>
      <c r="AR425">
        <f t="shared" si="4043"/>
        <v>-1</v>
      </c>
      <c r="AS425" t="e">
        <f t="shared" si="4043"/>
        <v>#VALUE!</v>
      </c>
      <c r="AT425" t="e">
        <f t="shared" si="4043"/>
        <v>#VALUE!</v>
      </c>
      <c r="AU425">
        <f t="shared" si="4043"/>
        <v>4</v>
      </c>
      <c r="AV425">
        <f t="shared" si="4043"/>
        <v>3</v>
      </c>
      <c r="AW425">
        <f t="shared" si="4043"/>
        <v>4</v>
      </c>
      <c r="AX425">
        <f t="shared" si="4043"/>
        <v>2</v>
      </c>
      <c r="AY425">
        <f t="shared" si="4043"/>
        <v>4</v>
      </c>
      <c r="AZ425">
        <f t="shared" si="4043"/>
        <v>1</v>
      </c>
      <c r="BA425" s="50">
        <f t="shared" si="4043"/>
        <v>4</v>
      </c>
      <c r="BB425">
        <f t="shared" si="4043"/>
        <v>0</v>
      </c>
      <c r="BC425" t="e">
        <f t="shared" si="4043"/>
        <v>#VALUE!</v>
      </c>
      <c r="BD425" t="e">
        <f t="shared" si="4043"/>
        <v>#VALUE!</v>
      </c>
      <c r="BE425">
        <f t="shared" si="4043"/>
        <v>5</v>
      </c>
      <c r="BF425">
        <f t="shared" si="4043"/>
        <v>4</v>
      </c>
      <c r="BG425">
        <f t="shared" si="4043"/>
        <v>5</v>
      </c>
      <c r="BH425">
        <f t="shared" si="4043"/>
        <v>3</v>
      </c>
      <c r="BI425">
        <f t="shared" si="4043"/>
        <v>5</v>
      </c>
      <c r="BJ425">
        <f t="shared" si="4043"/>
        <v>2</v>
      </c>
      <c r="BK425">
        <f t="shared" si="4043"/>
        <v>5</v>
      </c>
      <c r="BL425">
        <f t="shared" si="4043"/>
        <v>1</v>
      </c>
      <c r="BM425" t="e">
        <f t="shared" si="4043"/>
        <v>#VALUE!</v>
      </c>
      <c r="BN425" t="e">
        <f t="shared" si="4043"/>
        <v>#VALUE!</v>
      </c>
      <c r="BO425">
        <f t="shared" si="4043"/>
        <v>6</v>
      </c>
      <c r="BP425">
        <f t="shared" si="4043"/>
        <v>5</v>
      </c>
    </row>
    <row r="426" spans="1:68">
      <c r="A426" t="s">
        <v>655</v>
      </c>
      <c r="B426" t="s">
        <v>224</v>
      </c>
      <c r="C426" t="s">
        <v>659</v>
      </c>
      <c r="D426" s="57" t="s">
        <v>600</v>
      </c>
      <c r="E426">
        <f t="shared" ref="E426" si="4044">F426-5</f>
        <v>-5</v>
      </c>
      <c r="F426">
        <v>0</v>
      </c>
      <c r="G426" s="67"/>
      <c r="H426">
        <f>F426-1</f>
        <v>-1</v>
      </c>
      <c r="I426" s="67"/>
      <c r="J426">
        <f>H426-1</f>
        <v>-2</v>
      </c>
      <c r="K426" s="67"/>
      <c r="L426">
        <f>J426-1</f>
        <v>-3</v>
      </c>
      <c r="M426" s="67"/>
      <c r="N426">
        <f>L426-1</f>
        <v>-4</v>
      </c>
      <c r="O426" t="s">
        <v>175</v>
      </c>
      <c r="P426" t="s">
        <v>175</v>
      </c>
      <c r="Q426" s="9">
        <f>G426-1</f>
        <v>-1</v>
      </c>
      <c r="R426" s="9">
        <f>H426-1</f>
        <v>-2</v>
      </c>
      <c r="S426">
        <f>I426-1</f>
        <v>-1</v>
      </c>
      <c r="T426">
        <f>J426-1</f>
        <v>-3</v>
      </c>
      <c r="U426" s="50">
        <f>K426-1</f>
        <v>-1</v>
      </c>
      <c r="V426">
        <f>L426-1</f>
        <v>-4</v>
      </c>
      <c r="W426">
        <f t="shared" ref="W426:BP426" si="4045">M426-1</f>
        <v>-1</v>
      </c>
      <c r="X426">
        <f t="shared" si="4045"/>
        <v>-5</v>
      </c>
      <c r="Y426" t="e">
        <f t="shared" si="4045"/>
        <v>#VALUE!</v>
      </c>
      <c r="Z426" t="e">
        <f t="shared" si="4045"/>
        <v>#VALUE!</v>
      </c>
      <c r="AA426">
        <f t="shared" si="4045"/>
        <v>-2</v>
      </c>
      <c r="AB426">
        <f t="shared" si="4045"/>
        <v>-3</v>
      </c>
      <c r="AC426">
        <f t="shared" si="4045"/>
        <v>-2</v>
      </c>
      <c r="AD426">
        <f t="shared" si="4045"/>
        <v>-4</v>
      </c>
      <c r="AE426">
        <f t="shared" si="4045"/>
        <v>-2</v>
      </c>
      <c r="AF426">
        <f t="shared" si="4045"/>
        <v>-5</v>
      </c>
      <c r="AG426">
        <f t="shared" si="4045"/>
        <v>-2</v>
      </c>
      <c r="AH426">
        <f t="shared" si="4045"/>
        <v>-6</v>
      </c>
      <c r="AI426" t="e">
        <f t="shared" si="4045"/>
        <v>#VALUE!</v>
      </c>
      <c r="AJ426" t="e">
        <f t="shared" si="4045"/>
        <v>#VALUE!</v>
      </c>
      <c r="AK426" s="50">
        <f t="shared" si="4045"/>
        <v>-3</v>
      </c>
      <c r="AL426">
        <f t="shared" si="4045"/>
        <v>-4</v>
      </c>
      <c r="AM426">
        <f t="shared" si="4045"/>
        <v>-3</v>
      </c>
      <c r="AN426">
        <f t="shared" si="4045"/>
        <v>-5</v>
      </c>
      <c r="AO426">
        <f t="shared" si="4045"/>
        <v>-3</v>
      </c>
      <c r="AP426">
        <f t="shared" si="4045"/>
        <v>-6</v>
      </c>
      <c r="AQ426">
        <f t="shared" si="4045"/>
        <v>-3</v>
      </c>
      <c r="AR426">
        <f t="shared" si="4045"/>
        <v>-7</v>
      </c>
      <c r="AS426" t="e">
        <f t="shared" si="4045"/>
        <v>#VALUE!</v>
      </c>
      <c r="AT426" t="e">
        <f t="shared" si="4045"/>
        <v>#VALUE!</v>
      </c>
      <c r="AU426">
        <f t="shared" si="4045"/>
        <v>-4</v>
      </c>
      <c r="AV426">
        <f t="shared" si="4045"/>
        <v>-5</v>
      </c>
      <c r="AW426">
        <f t="shared" si="4045"/>
        <v>-4</v>
      </c>
      <c r="AX426">
        <f t="shared" si="4045"/>
        <v>-6</v>
      </c>
      <c r="AY426">
        <f t="shared" si="4045"/>
        <v>-4</v>
      </c>
      <c r="AZ426">
        <f t="shared" si="4045"/>
        <v>-7</v>
      </c>
      <c r="BA426" s="50">
        <f t="shared" si="4045"/>
        <v>-4</v>
      </c>
      <c r="BB426">
        <f t="shared" si="4045"/>
        <v>-8</v>
      </c>
      <c r="BC426" t="e">
        <f t="shared" si="4045"/>
        <v>#VALUE!</v>
      </c>
      <c r="BD426" t="e">
        <f t="shared" si="4045"/>
        <v>#VALUE!</v>
      </c>
      <c r="BE426">
        <f t="shared" si="4045"/>
        <v>-5</v>
      </c>
      <c r="BF426">
        <f t="shared" si="4045"/>
        <v>-6</v>
      </c>
      <c r="BG426">
        <f t="shared" si="4045"/>
        <v>-5</v>
      </c>
      <c r="BH426">
        <f t="shared" si="4045"/>
        <v>-7</v>
      </c>
      <c r="BI426">
        <f t="shared" si="4045"/>
        <v>-5</v>
      </c>
      <c r="BJ426">
        <f t="shared" si="4045"/>
        <v>-8</v>
      </c>
      <c r="BK426">
        <f t="shared" si="4045"/>
        <v>-5</v>
      </c>
      <c r="BL426">
        <f t="shared" si="4045"/>
        <v>-9</v>
      </c>
      <c r="BM426" t="e">
        <f t="shared" si="4045"/>
        <v>#VALUE!</v>
      </c>
      <c r="BN426" t="e">
        <f t="shared" si="4045"/>
        <v>#VALUE!</v>
      </c>
      <c r="BO426">
        <f t="shared" si="4045"/>
        <v>-6</v>
      </c>
      <c r="BP426">
        <f t="shared" si="4045"/>
        <v>-7</v>
      </c>
    </row>
    <row r="427" spans="1:68">
      <c r="A427" t="s">
        <v>655</v>
      </c>
      <c r="B427" t="s">
        <v>224</v>
      </c>
      <c r="C427" t="s">
        <v>660</v>
      </c>
      <c r="D427" s="57" t="s">
        <v>598</v>
      </c>
      <c r="E427">
        <f t="shared" si="4042"/>
        <v>-5</v>
      </c>
      <c r="F427">
        <v>0</v>
      </c>
      <c r="G427" s="67"/>
      <c r="H427">
        <f>F427+1</f>
        <v>1</v>
      </c>
      <c r="I427" s="67"/>
      <c r="J427">
        <f>H427+1</f>
        <v>2</v>
      </c>
      <c r="K427" s="67"/>
      <c r="L427">
        <f>J427-1</f>
        <v>1</v>
      </c>
      <c r="M427" s="67"/>
      <c r="N427">
        <f>L427-1</f>
        <v>0</v>
      </c>
      <c r="O427" t="s">
        <v>175</v>
      </c>
      <c r="P427" t="s">
        <v>175</v>
      </c>
      <c r="Q427" s="9">
        <f>G427+1</f>
        <v>1</v>
      </c>
      <c r="R427" s="9">
        <f>H427+1</f>
        <v>2</v>
      </c>
      <c r="S427">
        <f>I427+1</f>
        <v>1</v>
      </c>
      <c r="T427">
        <f>J427+1</f>
        <v>3</v>
      </c>
      <c r="U427" s="50">
        <f>K427+1</f>
        <v>1</v>
      </c>
      <c r="V427">
        <f>L427+1</f>
        <v>2</v>
      </c>
      <c r="W427">
        <f t="shared" ref="W427:BP427" si="4046">M427+1</f>
        <v>1</v>
      </c>
      <c r="X427">
        <f t="shared" si="4046"/>
        <v>1</v>
      </c>
      <c r="Y427" t="e">
        <f t="shared" si="4046"/>
        <v>#VALUE!</v>
      </c>
      <c r="Z427" t="e">
        <f t="shared" si="4046"/>
        <v>#VALUE!</v>
      </c>
      <c r="AA427">
        <f t="shared" si="4046"/>
        <v>2</v>
      </c>
      <c r="AB427">
        <f t="shared" si="4046"/>
        <v>3</v>
      </c>
      <c r="AC427">
        <f t="shared" si="4046"/>
        <v>2</v>
      </c>
      <c r="AD427">
        <f t="shared" si="4046"/>
        <v>4</v>
      </c>
      <c r="AE427">
        <f t="shared" si="4046"/>
        <v>2</v>
      </c>
      <c r="AF427">
        <f t="shared" si="4046"/>
        <v>3</v>
      </c>
      <c r="AG427">
        <f t="shared" si="4046"/>
        <v>2</v>
      </c>
      <c r="AH427">
        <f t="shared" si="4046"/>
        <v>2</v>
      </c>
      <c r="AI427" t="e">
        <f t="shared" si="4046"/>
        <v>#VALUE!</v>
      </c>
      <c r="AJ427" t="e">
        <f t="shared" si="4046"/>
        <v>#VALUE!</v>
      </c>
      <c r="AK427" s="50">
        <f t="shared" si="4046"/>
        <v>3</v>
      </c>
      <c r="AL427">
        <f t="shared" si="4046"/>
        <v>4</v>
      </c>
      <c r="AM427">
        <f t="shared" si="4046"/>
        <v>3</v>
      </c>
      <c r="AN427">
        <f t="shared" si="4046"/>
        <v>5</v>
      </c>
      <c r="AO427">
        <f t="shared" si="4046"/>
        <v>3</v>
      </c>
      <c r="AP427">
        <f t="shared" si="4046"/>
        <v>4</v>
      </c>
      <c r="AQ427">
        <f t="shared" si="4046"/>
        <v>3</v>
      </c>
      <c r="AR427">
        <f t="shared" si="4046"/>
        <v>3</v>
      </c>
      <c r="AS427" t="e">
        <f t="shared" si="4046"/>
        <v>#VALUE!</v>
      </c>
      <c r="AT427" t="e">
        <f t="shared" si="4046"/>
        <v>#VALUE!</v>
      </c>
      <c r="AU427">
        <f t="shared" si="4046"/>
        <v>4</v>
      </c>
      <c r="AV427">
        <f t="shared" si="4046"/>
        <v>5</v>
      </c>
      <c r="AW427">
        <f t="shared" si="4046"/>
        <v>4</v>
      </c>
      <c r="AX427">
        <f t="shared" si="4046"/>
        <v>6</v>
      </c>
      <c r="AY427">
        <f t="shared" si="4046"/>
        <v>4</v>
      </c>
      <c r="AZ427">
        <f t="shared" si="4046"/>
        <v>5</v>
      </c>
      <c r="BA427" s="50">
        <f t="shared" si="4046"/>
        <v>4</v>
      </c>
      <c r="BB427">
        <f t="shared" si="4046"/>
        <v>4</v>
      </c>
      <c r="BC427" t="e">
        <f t="shared" si="4046"/>
        <v>#VALUE!</v>
      </c>
      <c r="BD427" t="e">
        <f t="shared" si="4046"/>
        <v>#VALUE!</v>
      </c>
      <c r="BE427">
        <f t="shared" si="4046"/>
        <v>5</v>
      </c>
      <c r="BF427">
        <f t="shared" si="4046"/>
        <v>6</v>
      </c>
      <c r="BG427">
        <f t="shared" si="4046"/>
        <v>5</v>
      </c>
      <c r="BH427">
        <f t="shared" si="4046"/>
        <v>7</v>
      </c>
      <c r="BI427">
        <f t="shared" si="4046"/>
        <v>5</v>
      </c>
      <c r="BJ427">
        <f t="shared" si="4046"/>
        <v>6</v>
      </c>
      <c r="BK427">
        <f t="shared" si="4046"/>
        <v>5</v>
      </c>
      <c r="BL427">
        <f t="shared" si="4046"/>
        <v>5</v>
      </c>
      <c r="BM427" t="e">
        <f t="shared" si="4046"/>
        <v>#VALUE!</v>
      </c>
      <c r="BN427" t="e">
        <f t="shared" si="4046"/>
        <v>#VALUE!</v>
      </c>
      <c r="BO427">
        <f t="shared" si="4046"/>
        <v>6</v>
      </c>
      <c r="BP427">
        <f t="shared" si="4046"/>
        <v>7</v>
      </c>
    </row>
    <row r="428" spans="1:68">
      <c r="A428" t="s">
        <v>655</v>
      </c>
      <c r="B428" t="s">
        <v>224</v>
      </c>
      <c r="C428" t="s">
        <v>661</v>
      </c>
      <c r="D428" s="57" t="s">
        <v>600</v>
      </c>
      <c r="E428">
        <f t="shared" ref="E428" si="4047">F428-5</f>
        <v>-5</v>
      </c>
      <c r="F428">
        <v>0</v>
      </c>
      <c r="G428" s="67"/>
      <c r="H428">
        <f>F428+1</f>
        <v>1</v>
      </c>
      <c r="I428" s="67"/>
      <c r="J428">
        <f>H428+1</f>
        <v>2</v>
      </c>
      <c r="K428" s="67"/>
      <c r="L428">
        <f>J428-1</f>
        <v>1</v>
      </c>
      <c r="M428" s="67"/>
      <c r="N428">
        <f>L428-1</f>
        <v>0</v>
      </c>
      <c r="O428" t="s">
        <v>175</v>
      </c>
      <c r="P428" t="s">
        <v>175</v>
      </c>
      <c r="Q428" s="9">
        <f>G428-1</f>
        <v>-1</v>
      </c>
      <c r="R428" s="9">
        <f>H428-1</f>
        <v>0</v>
      </c>
      <c r="S428">
        <f>I428-1</f>
        <v>-1</v>
      </c>
      <c r="T428">
        <f>J428-1</f>
        <v>1</v>
      </c>
      <c r="U428" s="50">
        <f>K428-1</f>
        <v>-1</v>
      </c>
      <c r="V428">
        <f>L428-1</f>
        <v>0</v>
      </c>
      <c r="W428">
        <f t="shared" ref="W428:BP428" si="4048">M428-1</f>
        <v>-1</v>
      </c>
      <c r="X428">
        <f t="shared" si="4048"/>
        <v>-1</v>
      </c>
      <c r="Y428" t="e">
        <f t="shared" si="4048"/>
        <v>#VALUE!</v>
      </c>
      <c r="Z428" t="e">
        <f t="shared" si="4048"/>
        <v>#VALUE!</v>
      </c>
      <c r="AA428">
        <f t="shared" si="4048"/>
        <v>-2</v>
      </c>
      <c r="AB428">
        <f t="shared" si="4048"/>
        <v>-1</v>
      </c>
      <c r="AC428">
        <f t="shared" si="4048"/>
        <v>-2</v>
      </c>
      <c r="AD428">
        <f t="shared" si="4048"/>
        <v>0</v>
      </c>
      <c r="AE428">
        <f t="shared" si="4048"/>
        <v>-2</v>
      </c>
      <c r="AF428">
        <f t="shared" si="4048"/>
        <v>-1</v>
      </c>
      <c r="AG428">
        <f t="shared" si="4048"/>
        <v>-2</v>
      </c>
      <c r="AH428">
        <f t="shared" si="4048"/>
        <v>-2</v>
      </c>
      <c r="AI428" t="e">
        <f t="shared" si="4048"/>
        <v>#VALUE!</v>
      </c>
      <c r="AJ428" t="e">
        <f t="shared" si="4048"/>
        <v>#VALUE!</v>
      </c>
      <c r="AK428" s="50">
        <f t="shared" si="4048"/>
        <v>-3</v>
      </c>
      <c r="AL428">
        <f t="shared" si="4048"/>
        <v>-2</v>
      </c>
      <c r="AM428">
        <f t="shared" si="4048"/>
        <v>-3</v>
      </c>
      <c r="AN428">
        <f t="shared" si="4048"/>
        <v>-1</v>
      </c>
      <c r="AO428">
        <f t="shared" si="4048"/>
        <v>-3</v>
      </c>
      <c r="AP428">
        <f t="shared" si="4048"/>
        <v>-2</v>
      </c>
      <c r="AQ428">
        <f t="shared" si="4048"/>
        <v>-3</v>
      </c>
      <c r="AR428">
        <f t="shared" si="4048"/>
        <v>-3</v>
      </c>
      <c r="AS428" t="e">
        <f t="shared" si="4048"/>
        <v>#VALUE!</v>
      </c>
      <c r="AT428" t="e">
        <f t="shared" si="4048"/>
        <v>#VALUE!</v>
      </c>
      <c r="AU428">
        <f t="shared" si="4048"/>
        <v>-4</v>
      </c>
      <c r="AV428">
        <f t="shared" si="4048"/>
        <v>-3</v>
      </c>
      <c r="AW428">
        <f t="shared" si="4048"/>
        <v>-4</v>
      </c>
      <c r="AX428">
        <f t="shared" si="4048"/>
        <v>-2</v>
      </c>
      <c r="AY428">
        <f t="shared" si="4048"/>
        <v>-4</v>
      </c>
      <c r="AZ428">
        <f t="shared" si="4048"/>
        <v>-3</v>
      </c>
      <c r="BA428" s="50">
        <f t="shared" si="4048"/>
        <v>-4</v>
      </c>
      <c r="BB428">
        <f t="shared" si="4048"/>
        <v>-4</v>
      </c>
      <c r="BC428" t="e">
        <f t="shared" si="4048"/>
        <v>#VALUE!</v>
      </c>
      <c r="BD428" t="e">
        <f t="shared" si="4048"/>
        <v>#VALUE!</v>
      </c>
      <c r="BE428">
        <f t="shared" si="4048"/>
        <v>-5</v>
      </c>
      <c r="BF428">
        <f t="shared" si="4048"/>
        <v>-4</v>
      </c>
      <c r="BG428">
        <f t="shared" si="4048"/>
        <v>-5</v>
      </c>
      <c r="BH428">
        <f t="shared" si="4048"/>
        <v>-3</v>
      </c>
      <c r="BI428">
        <f t="shared" si="4048"/>
        <v>-5</v>
      </c>
      <c r="BJ428">
        <f t="shared" si="4048"/>
        <v>-4</v>
      </c>
      <c r="BK428">
        <f t="shared" si="4048"/>
        <v>-5</v>
      </c>
      <c r="BL428">
        <f t="shared" si="4048"/>
        <v>-5</v>
      </c>
      <c r="BM428" t="e">
        <f t="shared" si="4048"/>
        <v>#VALUE!</v>
      </c>
      <c r="BN428" t="e">
        <f t="shared" si="4048"/>
        <v>#VALUE!</v>
      </c>
      <c r="BO428">
        <f t="shared" si="4048"/>
        <v>-6</v>
      </c>
      <c r="BP428">
        <f t="shared" si="4048"/>
        <v>-5</v>
      </c>
    </row>
    <row r="429" spans="1:68">
      <c r="A429" t="s">
        <v>655</v>
      </c>
      <c r="B429" t="s">
        <v>224</v>
      </c>
      <c r="C429" t="s">
        <v>662</v>
      </c>
      <c r="D429" s="57" t="s">
        <v>598</v>
      </c>
      <c r="E429">
        <f t="shared" si="4042"/>
        <v>-5</v>
      </c>
      <c r="F429">
        <v>0</v>
      </c>
      <c r="G429" s="67"/>
      <c r="H429">
        <f>F429-1</f>
        <v>-1</v>
      </c>
      <c r="I429" s="67"/>
      <c r="J429">
        <f>H429-1</f>
        <v>-2</v>
      </c>
      <c r="K429" s="67"/>
      <c r="L429">
        <f>J429+1</f>
        <v>-1</v>
      </c>
      <c r="M429" s="67"/>
      <c r="N429">
        <f>L429+1</f>
        <v>0</v>
      </c>
      <c r="O429" t="s">
        <v>175</v>
      </c>
      <c r="P429" t="s">
        <v>175</v>
      </c>
      <c r="Q429" s="9">
        <f>G429+1</f>
        <v>1</v>
      </c>
      <c r="R429" s="9">
        <f>H429+1</f>
        <v>0</v>
      </c>
      <c r="S429">
        <f>I429+1</f>
        <v>1</v>
      </c>
      <c r="T429">
        <f>J429+1</f>
        <v>-1</v>
      </c>
      <c r="U429" s="50">
        <f>K429+1</f>
        <v>1</v>
      </c>
      <c r="V429">
        <f>L429+1</f>
        <v>0</v>
      </c>
      <c r="W429">
        <f t="shared" ref="W429:BP429" si="4049">M429+1</f>
        <v>1</v>
      </c>
      <c r="X429">
        <f t="shared" si="4049"/>
        <v>1</v>
      </c>
      <c r="Y429" t="e">
        <f t="shared" si="4049"/>
        <v>#VALUE!</v>
      </c>
      <c r="Z429" t="e">
        <f t="shared" si="4049"/>
        <v>#VALUE!</v>
      </c>
      <c r="AA429">
        <f t="shared" si="4049"/>
        <v>2</v>
      </c>
      <c r="AB429">
        <f t="shared" si="4049"/>
        <v>1</v>
      </c>
      <c r="AC429">
        <f t="shared" si="4049"/>
        <v>2</v>
      </c>
      <c r="AD429">
        <f t="shared" si="4049"/>
        <v>0</v>
      </c>
      <c r="AE429">
        <f t="shared" si="4049"/>
        <v>2</v>
      </c>
      <c r="AF429">
        <f t="shared" si="4049"/>
        <v>1</v>
      </c>
      <c r="AG429">
        <f t="shared" si="4049"/>
        <v>2</v>
      </c>
      <c r="AH429">
        <f t="shared" si="4049"/>
        <v>2</v>
      </c>
      <c r="AI429" t="e">
        <f t="shared" si="4049"/>
        <v>#VALUE!</v>
      </c>
      <c r="AJ429" t="e">
        <f t="shared" si="4049"/>
        <v>#VALUE!</v>
      </c>
      <c r="AK429" s="50">
        <f t="shared" si="4049"/>
        <v>3</v>
      </c>
      <c r="AL429">
        <f t="shared" si="4049"/>
        <v>2</v>
      </c>
      <c r="AM429">
        <f t="shared" si="4049"/>
        <v>3</v>
      </c>
      <c r="AN429">
        <f t="shared" si="4049"/>
        <v>1</v>
      </c>
      <c r="AO429">
        <f t="shared" si="4049"/>
        <v>3</v>
      </c>
      <c r="AP429">
        <f t="shared" si="4049"/>
        <v>2</v>
      </c>
      <c r="AQ429">
        <f t="shared" si="4049"/>
        <v>3</v>
      </c>
      <c r="AR429">
        <f t="shared" si="4049"/>
        <v>3</v>
      </c>
      <c r="AS429" t="e">
        <f t="shared" si="4049"/>
        <v>#VALUE!</v>
      </c>
      <c r="AT429" t="e">
        <f t="shared" si="4049"/>
        <v>#VALUE!</v>
      </c>
      <c r="AU429">
        <f t="shared" si="4049"/>
        <v>4</v>
      </c>
      <c r="AV429">
        <f t="shared" si="4049"/>
        <v>3</v>
      </c>
      <c r="AW429">
        <f t="shared" si="4049"/>
        <v>4</v>
      </c>
      <c r="AX429">
        <f t="shared" si="4049"/>
        <v>2</v>
      </c>
      <c r="AY429">
        <f t="shared" si="4049"/>
        <v>4</v>
      </c>
      <c r="AZ429">
        <f t="shared" si="4049"/>
        <v>3</v>
      </c>
      <c r="BA429" s="50">
        <f t="shared" si="4049"/>
        <v>4</v>
      </c>
      <c r="BB429">
        <f t="shared" si="4049"/>
        <v>4</v>
      </c>
      <c r="BC429" t="e">
        <f t="shared" si="4049"/>
        <v>#VALUE!</v>
      </c>
      <c r="BD429" t="e">
        <f t="shared" si="4049"/>
        <v>#VALUE!</v>
      </c>
      <c r="BE429">
        <f t="shared" si="4049"/>
        <v>5</v>
      </c>
      <c r="BF429">
        <f t="shared" si="4049"/>
        <v>4</v>
      </c>
      <c r="BG429">
        <f t="shared" si="4049"/>
        <v>5</v>
      </c>
      <c r="BH429">
        <f t="shared" si="4049"/>
        <v>3</v>
      </c>
      <c r="BI429">
        <f t="shared" si="4049"/>
        <v>5</v>
      </c>
      <c r="BJ429">
        <f t="shared" si="4049"/>
        <v>4</v>
      </c>
      <c r="BK429">
        <f t="shared" si="4049"/>
        <v>5</v>
      </c>
      <c r="BL429">
        <f t="shared" si="4049"/>
        <v>5</v>
      </c>
      <c r="BM429" t="e">
        <f t="shared" si="4049"/>
        <v>#VALUE!</v>
      </c>
      <c r="BN429" t="e">
        <f t="shared" si="4049"/>
        <v>#VALUE!</v>
      </c>
      <c r="BO429">
        <f t="shared" si="4049"/>
        <v>6</v>
      </c>
      <c r="BP429">
        <f t="shared" si="4049"/>
        <v>5</v>
      </c>
    </row>
    <row r="430" spans="1:68">
      <c r="A430" t="s">
        <v>655</v>
      </c>
      <c r="B430" t="s">
        <v>224</v>
      </c>
      <c r="C430" t="s">
        <v>663</v>
      </c>
      <c r="D430" s="57" t="s">
        <v>600</v>
      </c>
      <c r="E430">
        <f t="shared" ref="E430" si="4050">F430-5</f>
        <v>-5</v>
      </c>
      <c r="F430">
        <v>0</v>
      </c>
      <c r="G430" s="67"/>
      <c r="H430">
        <f>F430-1</f>
        <v>-1</v>
      </c>
      <c r="I430" s="67"/>
      <c r="J430">
        <f>H430-1</f>
        <v>-2</v>
      </c>
      <c r="K430" s="67"/>
      <c r="L430">
        <f>J430+1</f>
        <v>-1</v>
      </c>
      <c r="M430" s="67"/>
      <c r="N430">
        <f>L430+1</f>
        <v>0</v>
      </c>
      <c r="O430" t="s">
        <v>175</v>
      </c>
      <c r="P430" t="s">
        <v>175</v>
      </c>
      <c r="Q430">
        <f>G430-1</f>
        <v>-1</v>
      </c>
      <c r="R430">
        <f>H430-1</f>
        <v>-2</v>
      </c>
      <c r="S430">
        <f>I430-1</f>
        <v>-1</v>
      </c>
      <c r="T430">
        <f>J430-1</f>
        <v>-3</v>
      </c>
      <c r="U430" s="50">
        <f>K430-1</f>
        <v>-1</v>
      </c>
      <c r="V430">
        <f>L430-1</f>
        <v>-2</v>
      </c>
      <c r="W430">
        <f t="shared" ref="W430:BP430" si="4051">M430-1</f>
        <v>-1</v>
      </c>
      <c r="X430">
        <f t="shared" si="4051"/>
        <v>-1</v>
      </c>
      <c r="Y430" t="e">
        <f t="shared" si="4051"/>
        <v>#VALUE!</v>
      </c>
      <c r="Z430" t="e">
        <f t="shared" si="4051"/>
        <v>#VALUE!</v>
      </c>
      <c r="AA430">
        <f t="shared" si="4051"/>
        <v>-2</v>
      </c>
      <c r="AB430">
        <f t="shared" si="4051"/>
        <v>-3</v>
      </c>
      <c r="AC430">
        <f t="shared" si="4051"/>
        <v>-2</v>
      </c>
      <c r="AD430">
        <f t="shared" si="4051"/>
        <v>-4</v>
      </c>
      <c r="AE430">
        <f t="shared" si="4051"/>
        <v>-2</v>
      </c>
      <c r="AF430">
        <f t="shared" si="4051"/>
        <v>-3</v>
      </c>
      <c r="AG430">
        <f t="shared" si="4051"/>
        <v>-2</v>
      </c>
      <c r="AH430">
        <f t="shared" si="4051"/>
        <v>-2</v>
      </c>
      <c r="AI430" t="e">
        <f t="shared" si="4051"/>
        <v>#VALUE!</v>
      </c>
      <c r="AJ430" t="e">
        <f t="shared" si="4051"/>
        <v>#VALUE!</v>
      </c>
      <c r="AK430" s="50">
        <f t="shared" si="4051"/>
        <v>-3</v>
      </c>
      <c r="AL430">
        <f t="shared" si="4051"/>
        <v>-4</v>
      </c>
      <c r="AM430">
        <f t="shared" si="4051"/>
        <v>-3</v>
      </c>
      <c r="AN430">
        <f t="shared" si="4051"/>
        <v>-5</v>
      </c>
      <c r="AO430">
        <f t="shared" si="4051"/>
        <v>-3</v>
      </c>
      <c r="AP430">
        <f t="shared" si="4051"/>
        <v>-4</v>
      </c>
      <c r="AQ430">
        <f t="shared" si="4051"/>
        <v>-3</v>
      </c>
      <c r="AR430">
        <f t="shared" si="4051"/>
        <v>-3</v>
      </c>
      <c r="AS430" t="e">
        <f t="shared" si="4051"/>
        <v>#VALUE!</v>
      </c>
      <c r="AT430" t="e">
        <f t="shared" si="4051"/>
        <v>#VALUE!</v>
      </c>
      <c r="AU430">
        <f t="shared" si="4051"/>
        <v>-4</v>
      </c>
      <c r="AV430">
        <f t="shared" si="4051"/>
        <v>-5</v>
      </c>
      <c r="AW430">
        <f t="shared" si="4051"/>
        <v>-4</v>
      </c>
      <c r="AX430">
        <f t="shared" si="4051"/>
        <v>-6</v>
      </c>
      <c r="AY430">
        <f t="shared" si="4051"/>
        <v>-4</v>
      </c>
      <c r="AZ430">
        <f t="shared" si="4051"/>
        <v>-5</v>
      </c>
      <c r="BA430" s="50">
        <f t="shared" si="4051"/>
        <v>-4</v>
      </c>
      <c r="BB430">
        <f t="shared" si="4051"/>
        <v>-4</v>
      </c>
      <c r="BC430" t="e">
        <f t="shared" si="4051"/>
        <v>#VALUE!</v>
      </c>
      <c r="BD430" t="e">
        <f t="shared" si="4051"/>
        <v>#VALUE!</v>
      </c>
      <c r="BE430">
        <f t="shared" si="4051"/>
        <v>-5</v>
      </c>
      <c r="BF430">
        <f t="shared" si="4051"/>
        <v>-6</v>
      </c>
      <c r="BG430">
        <f t="shared" si="4051"/>
        <v>-5</v>
      </c>
      <c r="BH430">
        <f t="shared" si="4051"/>
        <v>-7</v>
      </c>
      <c r="BI430">
        <f t="shared" si="4051"/>
        <v>-5</v>
      </c>
      <c r="BJ430">
        <f t="shared" si="4051"/>
        <v>-6</v>
      </c>
      <c r="BK430">
        <f t="shared" si="4051"/>
        <v>-5</v>
      </c>
      <c r="BL430">
        <f t="shared" si="4051"/>
        <v>-5</v>
      </c>
      <c r="BM430" t="e">
        <f t="shared" si="4051"/>
        <v>#VALUE!</v>
      </c>
      <c r="BN430" t="e">
        <f t="shared" si="4051"/>
        <v>#VALUE!</v>
      </c>
      <c r="BO430">
        <f t="shared" si="4051"/>
        <v>-6</v>
      </c>
      <c r="BP430">
        <f t="shared" si="4051"/>
        <v>-7</v>
      </c>
    </row>
    <row r="431" spans="1:68">
      <c r="A431" t="s">
        <v>234</v>
      </c>
      <c r="B431" t="s">
        <v>233</v>
      </c>
      <c r="C431" t="s">
        <v>664</v>
      </c>
      <c r="E431">
        <v>0</v>
      </c>
      <c r="F431">
        <v>7</v>
      </c>
      <c r="G431">
        <v>0</v>
      </c>
      <c r="H431">
        <v>8</v>
      </c>
      <c r="I431">
        <v>-1</v>
      </c>
      <c r="J431">
        <v>9</v>
      </c>
      <c r="K431">
        <v>-1</v>
      </c>
      <c r="L431">
        <v>8</v>
      </c>
      <c r="M431">
        <v>-2</v>
      </c>
      <c r="N431">
        <v>7</v>
      </c>
      <c r="O431">
        <f>E431+1</f>
        <v>1</v>
      </c>
      <c r="P431">
        <f>F431+1</f>
        <v>8</v>
      </c>
      <c r="Q431">
        <f>G431+1</f>
        <v>1</v>
      </c>
      <c r="R431">
        <f>H431+1</f>
        <v>9</v>
      </c>
      <c r="S431">
        <f>I431+1</f>
        <v>0</v>
      </c>
      <c r="T431">
        <f>J431+1</f>
        <v>10</v>
      </c>
      <c r="U431" s="50">
        <f>K431+1</f>
        <v>0</v>
      </c>
      <c r="V431">
        <f>L431+1</f>
        <v>9</v>
      </c>
      <c r="W431">
        <f t="shared" ref="W431:BP435" si="4052">M431+1</f>
        <v>-1</v>
      </c>
      <c r="X431">
        <f t="shared" si="4052"/>
        <v>8</v>
      </c>
      <c r="Y431">
        <f t="shared" si="4052"/>
        <v>2</v>
      </c>
      <c r="Z431">
        <f t="shared" si="4052"/>
        <v>9</v>
      </c>
      <c r="AA431">
        <f t="shared" si="4052"/>
        <v>2</v>
      </c>
      <c r="AB431">
        <f t="shared" si="4052"/>
        <v>10</v>
      </c>
      <c r="AC431">
        <f t="shared" si="4052"/>
        <v>1</v>
      </c>
      <c r="AD431">
        <f t="shared" si="4052"/>
        <v>11</v>
      </c>
      <c r="AE431">
        <f t="shared" si="4052"/>
        <v>1</v>
      </c>
      <c r="AF431">
        <f t="shared" si="4052"/>
        <v>10</v>
      </c>
      <c r="AG431">
        <f t="shared" si="4052"/>
        <v>0</v>
      </c>
      <c r="AH431">
        <f t="shared" si="4052"/>
        <v>9</v>
      </c>
      <c r="AI431">
        <f t="shared" si="4052"/>
        <v>3</v>
      </c>
      <c r="AJ431">
        <f t="shared" si="4052"/>
        <v>10</v>
      </c>
      <c r="AK431" s="50">
        <f t="shared" si="4052"/>
        <v>3</v>
      </c>
      <c r="AL431">
        <f t="shared" si="4052"/>
        <v>11</v>
      </c>
      <c r="AM431">
        <f t="shared" si="4052"/>
        <v>2</v>
      </c>
      <c r="AN431">
        <f t="shared" si="4052"/>
        <v>12</v>
      </c>
      <c r="AO431">
        <f t="shared" si="4052"/>
        <v>2</v>
      </c>
      <c r="AP431">
        <f t="shared" si="4052"/>
        <v>11</v>
      </c>
      <c r="AQ431">
        <f t="shared" si="4052"/>
        <v>1</v>
      </c>
      <c r="AR431">
        <f t="shared" si="4052"/>
        <v>10</v>
      </c>
      <c r="AS431">
        <f t="shared" si="4052"/>
        <v>4</v>
      </c>
      <c r="AT431">
        <f t="shared" si="4052"/>
        <v>11</v>
      </c>
      <c r="AU431">
        <f t="shared" si="4052"/>
        <v>4</v>
      </c>
      <c r="AV431">
        <f t="shared" si="4052"/>
        <v>12</v>
      </c>
      <c r="AW431">
        <f t="shared" si="4052"/>
        <v>3</v>
      </c>
      <c r="AX431">
        <f t="shared" si="4052"/>
        <v>13</v>
      </c>
      <c r="AY431">
        <f t="shared" si="4052"/>
        <v>3</v>
      </c>
      <c r="AZ431">
        <f t="shared" si="4052"/>
        <v>12</v>
      </c>
      <c r="BA431" s="50">
        <f t="shared" si="4052"/>
        <v>2</v>
      </c>
      <c r="BB431">
        <f t="shared" si="4052"/>
        <v>11</v>
      </c>
      <c r="BC431">
        <f t="shared" si="4052"/>
        <v>5</v>
      </c>
      <c r="BD431">
        <f t="shared" si="4052"/>
        <v>12</v>
      </c>
      <c r="BE431">
        <f t="shared" si="4052"/>
        <v>5</v>
      </c>
      <c r="BF431">
        <f t="shared" si="4052"/>
        <v>13</v>
      </c>
      <c r="BG431">
        <f t="shared" si="4052"/>
        <v>4</v>
      </c>
      <c r="BH431">
        <f t="shared" si="4052"/>
        <v>14</v>
      </c>
      <c r="BI431">
        <f t="shared" si="4052"/>
        <v>4</v>
      </c>
      <c r="BJ431">
        <f t="shared" si="4052"/>
        <v>13</v>
      </c>
      <c r="BK431">
        <f t="shared" si="4052"/>
        <v>3</v>
      </c>
      <c r="BL431">
        <f t="shared" si="4052"/>
        <v>12</v>
      </c>
      <c r="BM431">
        <f t="shared" si="4052"/>
        <v>6</v>
      </c>
      <c r="BN431">
        <f t="shared" si="4052"/>
        <v>13</v>
      </c>
      <c r="BO431">
        <f t="shared" si="4052"/>
        <v>6</v>
      </c>
      <c r="BP431">
        <f t="shared" si="4052"/>
        <v>14</v>
      </c>
    </row>
    <row r="432" spans="1:68">
      <c r="A432" t="s">
        <v>234</v>
      </c>
      <c r="B432" t="s">
        <v>233</v>
      </c>
      <c r="C432" t="s">
        <v>665</v>
      </c>
      <c r="E432">
        <v>7</v>
      </c>
      <c r="F432">
        <v>14</v>
      </c>
      <c r="G432">
        <v>7</v>
      </c>
      <c r="H432">
        <v>15</v>
      </c>
      <c r="I432">
        <v>6</v>
      </c>
      <c r="J432">
        <v>16</v>
      </c>
      <c r="K432">
        <v>6</v>
      </c>
      <c r="L432">
        <v>15</v>
      </c>
      <c r="M432">
        <v>5</v>
      </c>
      <c r="N432">
        <v>14</v>
      </c>
      <c r="O432">
        <f t="shared" ref="O432:O438" si="4053">E432+1</f>
        <v>8</v>
      </c>
      <c r="P432">
        <f>F432+1</f>
        <v>15</v>
      </c>
      <c r="Q432">
        <f>G432+1</f>
        <v>8</v>
      </c>
      <c r="R432">
        <f>H432+1</f>
        <v>16</v>
      </c>
      <c r="S432">
        <f>I432+1</f>
        <v>7</v>
      </c>
      <c r="T432">
        <f>J432+1</f>
        <v>17</v>
      </c>
      <c r="U432" s="50">
        <f>K432+1</f>
        <v>7</v>
      </c>
      <c r="V432">
        <f>L432+1</f>
        <v>16</v>
      </c>
      <c r="W432">
        <f t="shared" si="4052"/>
        <v>6</v>
      </c>
      <c r="X432">
        <f t="shared" si="4052"/>
        <v>15</v>
      </c>
      <c r="Y432">
        <f t="shared" si="4052"/>
        <v>9</v>
      </c>
      <c r="Z432">
        <f t="shared" si="4052"/>
        <v>16</v>
      </c>
      <c r="AA432">
        <f t="shared" si="4052"/>
        <v>9</v>
      </c>
      <c r="AB432">
        <f t="shared" si="4052"/>
        <v>17</v>
      </c>
      <c r="AC432">
        <f t="shared" si="4052"/>
        <v>8</v>
      </c>
      <c r="AD432">
        <f t="shared" si="4052"/>
        <v>18</v>
      </c>
      <c r="AE432">
        <f t="shared" si="4052"/>
        <v>8</v>
      </c>
      <c r="AF432">
        <f t="shared" si="4052"/>
        <v>17</v>
      </c>
      <c r="AG432">
        <f t="shared" si="4052"/>
        <v>7</v>
      </c>
      <c r="AH432">
        <f t="shared" si="4052"/>
        <v>16</v>
      </c>
      <c r="AI432">
        <f t="shared" si="4052"/>
        <v>10</v>
      </c>
      <c r="AJ432">
        <f t="shared" si="4052"/>
        <v>17</v>
      </c>
      <c r="AK432" s="50">
        <f t="shared" si="4052"/>
        <v>10</v>
      </c>
      <c r="AL432">
        <f t="shared" si="4052"/>
        <v>18</v>
      </c>
      <c r="AM432">
        <f t="shared" si="4052"/>
        <v>9</v>
      </c>
      <c r="AN432">
        <f t="shared" si="4052"/>
        <v>19</v>
      </c>
      <c r="AO432">
        <f t="shared" si="4052"/>
        <v>9</v>
      </c>
      <c r="AP432">
        <f t="shared" si="4052"/>
        <v>18</v>
      </c>
      <c r="AQ432">
        <f t="shared" si="4052"/>
        <v>8</v>
      </c>
      <c r="AR432">
        <f t="shared" si="4052"/>
        <v>17</v>
      </c>
      <c r="AS432">
        <f t="shared" si="4052"/>
        <v>11</v>
      </c>
      <c r="AT432">
        <f t="shared" si="4052"/>
        <v>18</v>
      </c>
      <c r="AU432">
        <f t="shared" si="4052"/>
        <v>11</v>
      </c>
      <c r="AV432">
        <f t="shared" si="4052"/>
        <v>19</v>
      </c>
      <c r="AW432">
        <f t="shared" si="4052"/>
        <v>10</v>
      </c>
      <c r="AX432">
        <f t="shared" si="4052"/>
        <v>20</v>
      </c>
      <c r="AY432">
        <f t="shared" si="4052"/>
        <v>10</v>
      </c>
      <c r="AZ432">
        <f t="shared" si="4052"/>
        <v>19</v>
      </c>
      <c r="BA432" s="50">
        <f t="shared" si="4052"/>
        <v>9</v>
      </c>
      <c r="BB432">
        <f t="shared" si="4052"/>
        <v>18</v>
      </c>
      <c r="BC432">
        <f t="shared" si="4052"/>
        <v>12</v>
      </c>
      <c r="BD432">
        <f t="shared" si="4052"/>
        <v>19</v>
      </c>
      <c r="BE432">
        <f t="shared" si="4052"/>
        <v>12</v>
      </c>
      <c r="BF432">
        <f t="shared" si="4052"/>
        <v>20</v>
      </c>
      <c r="BG432">
        <f t="shared" si="4052"/>
        <v>11</v>
      </c>
      <c r="BH432">
        <f t="shared" si="4052"/>
        <v>21</v>
      </c>
      <c r="BI432">
        <f t="shared" si="4052"/>
        <v>11</v>
      </c>
      <c r="BJ432">
        <f t="shared" si="4052"/>
        <v>20</v>
      </c>
      <c r="BK432">
        <f t="shared" si="4052"/>
        <v>10</v>
      </c>
      <c r="BL432">
        <f t="shared" si="4052"/>
        <v>19</v>
      </c>
      <c r="BM432">
        <f t="shared" si="4052"/>
        <v>13</v>
      </c>
      <c r="BN432">
        <f t="shared" si="4052"/>
        <v>20</v>
      </c>
      <c r="BO432">
        <f t="shared" si="4052"/>
        <v>13</v>
      </c>
      <c r="BP432">
        <f t="shared" si="4052"/>
        <v>21</v>
      </c>
    </row>
    <row r="433" spans="1:68">
      <c r="A433" t="s">
        <v>234</v>
      </c>
      <c r="B433" t="s">
        <v>233</v>
      </c>
      <c r="C433" t="s">
        <v>666</v>
      </c>
      <c r="E433">
        <v>7</v>
      </c>
      <c r="F433">
        <v>0</v>
      </c>
      <c r="G433">
        <v>7</v>
      </c>
      <c r="H433">
        <v>1</v>
      </c>
      <c r="I433">
        <v>6</v>
      </c>
      <c r="J433">
        <v>2</v>
      </c>
      <c r="K433">
        <v>6</v>
      </c>
      <c r="L433">
        <v>1</v>
      </c>
      <c r="M433">
        <v>5</v>
      </c>
      <c r="N433">
        <v>0</v>
      </c>
      <c r="O433">
        <f t="shared" si="4053"/>
        <v>8</v>
      </c>
      <c r="P433">
        <f>F433+1</f>
        <v>1</v>
      </c>
      <c r="Q433">
        <f>G433+1</f>
        <v>8</v>
      </c>
      <c r="R433">
        <f>H433+1</f>
        <v>2</v>
      </c>
      <c r="S433">
        <f>I433+1</f>
        <v>7</v>
      </c>
      <c r="T433">
        <f>J433+1</f>
        <v>3</v>
      </c>
      <c r="U433" s="50">
        <f>K433+1</f>
        <v>7</v>
      </c>
      <c r="V433">
        <f>L433+1</f>
        <v>2</v>
      </c>
      <c r="W433">
        <f t="shared" si="4052"/>
        <v>6</v>
      </c>
      <c r="X433">
        <f t="shared" si="4052"/>
        <v>1</v>
      </c>
      <c r="Y433">
        <f t="shared" si="4052"/>
        <v>9</v>
      </c>
      <c r="Z433">
        <f t="shared" si="4052"/>
        <v>2</v>
      </c>
      <c r="AA433">
        <f t="shared" si="4052"/>
        <v>9</v>
      </c>
      <c r="AB433">
        <f t="shared" si="4052"/>
        <v>3</v>
      </c>
      <c r="AC433">
        <f t="shared" si="4052"/>
        <v>8</v>
      </c>
      <c r="AD433">
        <f t="shared" si="4052"/>
        <v>4</v>
      </c>
      <c r="AE433">
        <f t="shared" si="4052"/>
        <v>8</v>
      </c>
      <c r="AF433">
        <f t="shared" si="4052"/>
        <v>3</v>
      </c>
      <c r="AG433">
        <f t="shared" si="4052"/>
        <v>7</v>
      </c>
      <c r="AH433">
        <f t="shared" si="4052"/>
        <v>2</v>
      </c>
      <c r="AI433">
        <f t="shared" si="4052"/>
        <v>10</v>
      </c>
      <c r="AJ433">
        <f t="shared" si="4052"/>
        <v>3</v>
      </c>
      <c r="AK433" s="50">
        <f t="shared" si="4052"/>
        <v>10</v>
      </c>
      <c r="AL433">
        <f t="shared" si="4052"/>
        <v>4</v>
      </c>
      <c r="AM433">
        <f t="shared" si="4052"/>
        <v>9</v>
      </c>
      <c r="AN433">
        <f t="shared" si="4052"/>
        <v>5</v>
      </c>
      <c r="AO433">
        <f t="shared" si="4052"/>
        <v>9</v>
      </c>
      <c r="AP433">
        <f t="shared" si="4052"/>
        <v>4</v>
      </c>
      <c r="AQ433">
        <f t="shared" si="4052"/>
        <v>8</v>
      </c>
      <c r="AR433">
        <f t="shared" si="4052"/>
        <v>3</v>
      </c>
      <c r="AS433">
        <f t="shared" si="4052"/>
        <v>11</v>
      </c>
      <c r="AT433">
        <f t="shared" si="4052"/>
        <v>4</v>
      </c>
      <c r="AU433">
        <f t="shared" si="4052"/>
        <v>11</v>
      </c>
      <c r="AV433">
        <f t="shared" si="4052"/>
        <v>5</v>
      </c>
      <c r="AW433">
        <f t="shared" si="4052"/>
        <v>10</v>
      </c>
      <c r="AX433">
        <f t="shared" si="4052"/>
        <v>6</v>
      </c>
      <c r="AY433">
        <f t="shared" si="4052"/>
        <v>10</v>
      </c>
      <c r="AZ433">
        <f t="shared" si="4052"/>
        <v>5</v>
      </c>
      <c r="BA433" s="50">
        <f t="shared" si="4052"/>
        <v>9</v>
      </c>
      <c r="BB433">
        <f t="shared" si="4052"/>
        <v>4</v>
      </c>
      <c r="BC433">
        <f t="shared" si="4052"/>
        <v>12</v>
      </c>
      <c r="BD433">
        <f t="shared" si="4052"/>
        <v>5</v>
      </c>
      <c r="BE433">
        <f t="shared" si="4052"/>
        <v>12</v>
      </c>
      <c r="BF433">
        <f t="shared" si="4052"/>
        <v>6</v>
      </c>
      <c r="BG433">
        <f t="shared" si="4052"/>
        <v>11</v>
      </c>
      <c r="BH433">
        <f t="shared" si="4052"/>
        <v>7</v>
      </c>
      <c r="BI433">
        <f t="shared" si="4052"/>
        <v>11</v>
      </c>
      <c r="BJ433">
        <f t="shared" si="4052"/>
        <v>6</v>
      </c>
      <c r="BK433">
        <f t="shared" si="4052"/>
        <v>10</v>
      </c>
      <c r="BL433">
        <f t="shared" si="4052"/>
        <v>5</v>
      </c>
      <c r="BM433">
        <f t="shared" si="4052"/>
        <v>13</v>
      </c>
      <c r="BN433">
        <f t="shared" si="4052"/>
        <v>6</v>
      </c>
      <c r="BO433">
        <f t="shared" si="4052"/>
        <v>13</v>
      </c>
      <c r="BP433">
        <f t="shared" si="4052"/>
        <v>7</v>
      </c>
    </row>
    <row r="434" spans="1:68">
      <c r="A434" t="s">
        <v>234</v>
      </c>
      <c r="B434" t="s">
        <v>233</v>
      </c>
      <c r="C434" t="s">
        <v>667</v>
      </c>
      <c r="E434">
        <v>14</v>
      </c>
      <c r="F434">
        <v>7</v>
      </c>
      <c r="G434">
        <v>14</v>
      </c>
      <c r="H434">
        <v>8</v>
      </c>
      <c r="I434">
        <v>13</v>
      </c>
      <c r="J434">
        <v>9</v>
      </c>
      <c r="K434">
        <v>13</v>
      </c>
      <c r="L434">
        <v>8</v>
      </c>
      <c r="M434">
        <v>12</v>
      </c>
      <c r="N434">
        <v>7</v>
      </c>
      <c r="O434">
        <f t="shared" si="4053"/>
        <v>15</v>
      </c>
      <c r="P434">
        <f>F434+1</f>
        <v>8</v>
      </c>
      <c r="Q434">
        <f>G434+1</f>
        <v>15</v>
      </c>
      <c r="R434">
        <f>H434+1</f>
        <v>9</v>
      </c>
      <c r="S434">
        <f>I434+1</f>
        <v>14</v>
      </c>
      <c r="T434">
        <f>J434+1</f>
        <v>10</v>
      </c>
      <c r="U434" s="50">
        <f>K434+1</f>
        <v>14</v>
      </c>
      <c r="V434">
        <f>L434+1</f>
        <v>9</v>
      </c>
      <c r="W434">
        <f t="shared" si="4052"/>
        <v>13</v>
      </c>
      <c r="X434">
        <f t="shared" si="4052"/>
        <v>8</v>
      </c>
      <c r="Y434">
        <f t="shared" si="4052"/>
        <v>16</v>
      </c>
      <c r="Z434">
        <f t="shared" si="4052"/>
        <v>9</v>
      </c>
      <c r="AA434">
        <f t="shared" si="4052"/>
        <v>16</v>
      </c>
      <c r="AB434">
        <f t="shared" si="4052"/>
        <v>10</v>
      </c>
      <c r="AC434">
        <f t="shared" si="4052"/>
        <v>15</v>
      </c>
      <c r="AD434">
        <f t="shared" si="4052"/>
        <v>11</v>
      </c>
      <c r="AE434">
        <f t="shared" si="4052"/>
        <v>15</v>
      </c>
      <c r="AF434">
        <f t="shared" si="4052"/>
        <v>10</v>
      </c>
      <c r="AG434">
        <f t="shared" si="4052"/>
        <v>14</v>
      </c>
      <c r="AH434">
        <f t="shared" si="4052"/>
        <v>9</v>
      </c>
      <c r="AI434">
        <f t="shared" si="4052"/>
        <v>17</v>
      </c>
      <c r="AJ434">
        <f t="shared" si="4052"/>
        <v>10</v>
      </c>
      <c r="AK434" s="50">
        <f t="shared" si="4052"/>
        <v>17</v>
      </c>
      <c r="AL434">
        <f t="shared" si="4052"/>
        <v>11</v>
      </c>
      <c r="AM434">
        <f t="shared" si="4052"/>
        <v>16</v>
      </c>
      <c r="AN434">
        <f t="shared" si="4052"/>
        <v>12</v>
      </c>
      <c r="AO434">
        <f t="shared" si="4052"/>
        <v>16</v>
      </c>
      <c r="AP434">
        <f t="shared" si="4052"/>
        <v>11</v>
      </c>
      <c r="AQ434">
        <f t="shared" si="4052"/>
        <v>15</v>
      </c>
      <c r="AR434">
        <f t="shared" si="4052"/>
        <v>10</v>
      </c>
      <c r="AS434">
        <f t="shared" si="4052"/>
        <v>18</v>
      </c>
      <c r="AT434">
        <f t="shared" si="4052"/>
        <v>11</v>
      </c>
      <c r="AU434">
        <f t="shared" si="4052"/>
        <v>18</v>
      </c>
      <c r="AV434">
        <f t="shared" si="4052"/>
        <v>12</v>
      </c>
      <c r="AW434">
        <f t="shared" si="4052"/>
        <v>17</v>
      </c>
      <c r="AX434">
        <f t="shared" si="4052"/>
        <v>13</v>
      </c>
      <c r="AY434">
        <f t="shared" si="4052"/>
        <v>17</v>
      </c>
      <c r="AZ434">
        <f t="shared" si="4052"/>
        <v>12</v>
      </c>
      <c r="BA434" s="50">
        <f t="shared" si="4052"/>
        <v>16</v>
      </c>
      <c r="BB434">
        <f t="shared" si="4052"/>
        <v>11</v>
      </c>
      <c r="BC434">
        <f t="shared" si="4052"/>
        <v>19</v>
      </c>
      <c r="BD434">
        <f t="shared" si="4052"/>
        <v>12</v>
      </c>
      <c r="BE434">
        <f t="shared" si="4052"/>
        <v>19</v>
      </c>
      <c r="BF434">
        <f t="shared" si="4052"/>
        <v>13</v>
      </c>
      <c r="BG434">
        <f t="shared" si="4052"/>
        <v>18</v>
      </c>
      <c r="BH434">
        <f t="shared" si="4052"/>
        <v>14</v>
      </c>
      <c r="BI434">
        <f t="shared" si="4052"/>
        <v>18</v>
      </c>
      <c r="BJ434">
        <f t="shared" si="4052"/>
        <v>13</v>
      </c>
      <c r="BK434">
        <f t="shared" si="4052"/>
        <v>17</v>
      </c>
      <c r="BL434">
        <f t="shared" si="4052"/>
        <v>12</v>
      </c>
      <c r="BM434">
        <f t="shared" si="4052"/>
        <v>20</v>
      </c>
      <c r="BN434">
        <f t="shared" si="4052"/>
        <v>13</v>
      </c>
      <c r="BO434">
        <f t="shared" si="4052"/>
        <v>20</v>
      </c>
      <c r="BP434">
        <f t="shared" si="4052"/>
        <v>14</v>
      </c>
    </row>
    <row r="435" spans="1:68">
      <c r="A435" t="s">
        <v>234</v>
      </c>
      <c r="B435" t="s">
        <v>233</v>
      </c>
      <c r="C435" t="s">
        <v>668</v>
      </c>
      <c r="E435">
        <v>0</v>
      </c>
      <c r="F435">
        <v>7</v>
      </c>
      <c r="G435">
        <v>0</v>
      </c>
      <c r="H435">
        <v>6</v>
      </c>
      <c r="I435">
        <v>3</v>
      </c>
      <c r="J435">
        <v>5</v>
      </c>
      <c r="K435">
        <v>3</v>
      </c>
      <c r="L435">
        <v>6</v>
      </c>
      <c r="M435">
        <v>2</v>
      </c>
      <c r="N435">
        <v>7</v>
      </c>
      <c r="O435">
        <f t="shared" si="4053"/>
        <v>1</v>
      </c>
      <c r="P435">
        <f>F435+1</f>
        <v>8</v>
      </c>
      <c r="Q435">
        <f>G435+1</f>
        <v>1</v>
      </c>
      <c r="R435">
        <f>H435+1</f>
        <v>7</v>
      </c>
      <c r="S435">
        <f>I435+1</f>
        <v>4</v>
      </c>
      <c r="T435">
        <f>J435+1</f>
        <v>6</v>
      </c>
      <c r="U435" s="50">
        <f>K435+1</f>
        <v>4</v>
      </c>
      <c r="V435">
        <f>L435+1</f>
        <v>7</v>
      </c>
      <c r="W435">
        <f t="shared" si="4052"/>
        <v>3</v>
      </c>
      <c r="X435">
        <f t="shared" si="4052"/>
        <v>8</v>
      </c>
      <c r="Y435">
        <f t="shared" si="4052"/>
        <v>2</v>
      </c>
      <c r="Z435">
        <f t="shared" si="4052"/>
        <v>9</v>
      </c>
      <c r="AA435">
        <f t="shared" si="4052"/>
        <v>2</v>
      </c>
      <c r="AB435">
        <f t="shared" si="4052"/>
        <v>8</v>
      </c>
      <c r="AC435">
        <f t="shared" si="4052"/>
        <v>5</v>
      </c>
      <c r="AD435">
        <f t="shared" si="4052"/>
        <v>7</v>
      </c>
      <c r="AE435">
        <f t="shared" si="4052"/>
        <v>5</v>
      </c>
      <c r="AF435">
        <f t="shared" si="4052"/>
        <v>8</v>
      </c>
      <c r="AG435">
        <f t="shared" si="4052"/>
        <v>4</v>
      </c>
      <c r="AH435">
        <f t="shared" si="4052"/>
        <v>9</v>
      </c>
      <c r="AI435">
        <f t="shared" si="4052"/>
        <v>3</v>
      </c>
      <c r="AJ435">
        <f t="shared" si="4052"/>
        <v>10</v>
      </c>
      <c r="AK435" s="50">
        <f t="shared" si="4052"/>
        <v>3</v>
      </c>
      <c r="AL435">
        <f t="shared" si="4052"/>
        <v>9</v>
      </c>
      <c r="AM435">
        <f t="shared" si="4052"/>
        <v>6</v>
      </c>
      <c r="AN435">
        <f t="shared" si="4052"/>
        <v>8</v>
      </c>
      <c r="AO435">
        <f t="shared" si="4052"/>
        <v>6</v>
      </c>
      <c r="AP435">
        <f t="shared" si="4052"/>
        <v>9</v>
      </c>
      <c r="AQ435">
        <f t="shared" si="4052"/>
        <v>5</v>
      </c>
      <c r="AR435">
        <f t="shared" si="4052"/>
        <v>10</v>
      </c>
      <c r="AS435">
        <f t="shared" si="4052"/>
        <v>4</v>
      </c>
      <c r="AT435">
        <f t="shared" si="4052"/>
        <v>11</v>
      </c>
      <c r="AU435">
        <f t="shared" si="4052"/>
        <v>4</v>
      </c>
      <c r="AV435">
        <f t="shared" si="4052"/>
        <v>10</v>
      </c>
      <c r="AW435">
        <f t="shared" si="4052"/>
        <v>7</v>
      </c>
      <c r="AX435">
        <f t="shared" si="4052"/>
        <v>9</v>
      </c>
      <c r="AY435">
        <f t="shared" si="4052"/>
        <v>7</v>
      </c>
      <c r="AZ435">
        <f t="shared" si="4052"/>
        <v>10</v>
      </c>
      <c r="BA435" s="50">
        <f t="shared" si="4052"/>
        <v>6</v>
      </c>
      <c r="BB435">
        <f t="shared" si="4052"/>
        <v>11</v>
      </c>
      <c r="BC435">
        <f t="shared" si="4052"/>
        <v>5</v>
      </c>
      <c r="BD435">
        <f t="shared" si="4052"/>
        <v>12</v>
      </c>
      <c r="BE435">
        <f t="shared" si="4052"/>
        <v>5</v>
      </c>
      <c r="BF435">
        <f t="shared" si="4052"/>
        <v>11</v>
      </c>
      <c r="BG435">
        <f t="shared" ref="BG435:BG438" si="4054">AW435+1</f>
        <v>8</v>
      </c>
      <c r="BH435">
        <f t="shared" ref="BH435:BH438" si="4055">AX435+1</f>
        <v>10</v>
      </c>
      <c r="BI435">
        <f t="shared" ref="BI435:BI438" si="4056">AY435+1</f>
        <v>8</v>
      </c>
      <c r="BJ435">
        <f t="shared" ref="BJ435:BJ438" si="4057">AZ435+1</f>
        <v>11</v>
      </c>
      <c r="BK435">
        <f t="shared" ref="BK435:BK438" si="4058">BA435+1</f>
        <v>7</v>
      </c>
      <c r="BL435">
        <f t="shared" ref="BL435:BL438" si="4059">BB435+1</f>
        <v>12</v>
      </c>
      <c r="BM435">
        <f t="shared" ref="BM435:BM438" si="4060">BC435+1</f>
        <v>6</v>
      </c>
      <c r="BN435">
        <f t="shared" ref="BN435:BN438" si="4061">BD435+1</f>
        <v>13</v>
      </c>
      <c r="BO435">
        <f t="shared" ref="BO435:BO438" si="4062">BE435+1</f>
        <v>6</v>
      </c>
      <c r="BP435">
        <f t="shared" ref="BP435:BP438" si="4063">BF435+1</f>
        <v>12</v>
      </c>
    </row>
    <row r="436" spans="1:68">
      <c r="A436" t="s">
        <v>234</v>
      </c>
      <c r="B436" t="s">
        <v>233</v>
      </c>
      <c r="C436" t="s">
        <v>669</v>
      </c>
      <c r="E436">
        <v>7</v>
      </c>
      <c r="F436">
        <v>14</v>
      </c>
      <c r="G436">
        <v>7</v>
      </c>
      <c r="H436">
        <v>13</v>
      </c>
      <c r="I436">
        <v>10</v>
      </c>
      <c r="J436">
        <v>12</v>
      </c>
      <c r="K436">
        <v>10</v>
      </c>
      <c r="L436">
        <v>13</v>
      </c>
      <c r="M436">
        <v>9</v>
      </c>
      <c r="N436">
        <v>14</v>
      </c>
      <c r="O436">
        <f t="shared" si="4053"/>
        <v>8</v>
      </c>
      <c r="P436">
        <f t="shared" ref="P436:P438" si="4064">F436+1</f>
        <v>15</v>
      </c>
      <c r="Q436">
        <f t="shared" ref="Q436:Q438" si="4065">G436+1</f>
        <v>8</v>
      </c>
      <c r="R436">
        <f t="shared" ref="R436:R438" si="4066">H436+1</f>
        <v>14</v>
      </c>
      <c r="S436">
        <f t="shared" ref="S436:S438" si="4067">I436+1</f>
        <v>11</v>
      </c>
      <c r="T436">
        <f t="shared" ref="T436:T438" si="4068">J436+1</f>
        <v>13</v>
      </c>
      <c r="U436" s="50">
        <f t="shared" ref="U436:U438" si="4069">K436+1</f>
        <v>11</v>
      </c>
      <c r="V436">
        <f t="shared" ref="V436:V438" si="4070">L436+1</f>
        <v>14</v>
      </c>
      <c r="W436">
        <f t="shared" ref="W436:W438" si="4071">M436+1</f>
        <v>10</v>
      </c>
      <c r="X436">
        <f t="shared" ref="X436:X438" si="4072">N436+1</f>
        <v>15</v>
      </c>
      <c r="Y436">
        <f t="shared" ref="Y436:Y438" si="4073">O436+1</f>
        <v>9</v>
      </c>
      <c r="Z436">
        <f t="shared" ref="Z436:Z438" si="4074">P436+1</f>
        <v>16</v>
      </c>
      <c r="AA436">
        <f t="shared" ref="AA436:AA438" si="4075">Q436+1</f>
        <v>9</v>
      </c>
      <c r="AB436">
        <f t="shared" ref="AB436:AB438" si="4076">R436+1</f>
        <v>15</v>
      </c>
      <c r="AC436">
        <f t="shared" ref="AC436:AC438" si="4077">S436+1</f>
        <v>12</v>
      </c>
      <c r="AD436">
        <f t="shared" ref="AD436:AD438" si="4078">T436+1</f>
        <v>14</v>
      </c>
      <c r="AE436">
        <f t="shared" ref="AE436:AE438" si="4079">U436+1</f>
        <v>12</v>
      </c>
      <c r="AF436">
        <f t="shared" ref="AF436:AF438" si="4080">V436+1</f>
        <v>15</v>
      </c>
      <c r="AG436">
        <f t="shared" ref="AG436:AG438" si="4081">W436+1</f>
        <v>11</v>
      </c>
      <c r="AH436">
        <f t="shared" ref="AH436:AH438" si="4082">X436+1</f>
        <v>16</v>
      </c>
      <c r="AI436">
        <f t="shared" ref="AI436:AI438" si="4083">Y436+1</f>
        <v>10</v>
      </c>
      <c r="AJ436">
        <f t="shared" ref="AJ436:AJ438" si="4084">Z436+1</f>
        <v>17</v>
      </c>
      <c r="AK436" s="50">
        <f t="shared" ref="AK436:AK438" si="4085">AA436+1</f>
        <v>10</v>
      </c>
      <c r="AL436">
        <f t="shared" ref="AL436:AL438" si="4086">AB436+1</f>
        <v>16</v>
      </c>
      <c r="AM436">
        <f t="shared" ref="AM436:AM438" si="4087">AC436+1</f>
        <v>13</v>
      </c>
      <c r="AN436">
        <f t="shared" ref="AN436:AN438" si="4088">AD436+1</f>
        <v>15</v>
      </c>
      <c r="AO436">
        <f t="shared" ref="AO436:AO438" si="4089">AE436+1</f>
        <v>13</v>
      </c>
      <c r="AP436">
        <f t="shared" ref="AP436:AP438" si="4090">AF436+1</f>
        <v>16</v>
      </c>
      <c r="AQ436">
        <f t="shared" ref="AQ436:AQ438" si="4091">AG436+1</f>
        <v>12</v>
      </c>
      <c r="AR436">
        <f t="shared" ref="AR436:AR438" si="4092">AH436+1</f>
        <v>17</v>
      </c>
      <c r="AS436">
        <f t="shared" ref="AS436:AS438" si="4093">AI436+1</f>
        <v>11</v>
      </c>
      <c r="AT436">
        <f t="shared" ref="AT436:AT438" si="4094">AJ436+1</f>
        <v>18</v>
      </c>
      <c r="AU436">
        <f t="shared" ref="AU436:AU438" si="4095">AK436+1</f>
        <v>11</v>
      </c>
      <c r="AV436">
        <f t="shared" ref="AV436:AV438" si="4096">AL436+1</f>
        <v>17</v>
      </c>
      <c r="AW436">
        <f t="shared" ref="AW436:AW438" si="4097">AM436+1</f>
        <v>14</v>
      </c>
      <c r="AX436">
        <f t="shared" ref="AX436:AX438" si="4098">AN436+1</f>
        <v>16</v>
      </c>
      <c r="AY436">
        <f t="shared" ref="AY436:AY438" si="4099">AO436+1</f>
        <v>14</v>
      </c>
      <c r="AZ436">
        <f t="shared" ref="AZ436:AZ438" si="4100">AP436+1</f>
        <v>17</v>
      </c>
      <c r="BA436" s="50">
        <f t="shared" ref="BA436:BA438" si="4101">AQ436+1</f>
        <v>13</v>
      </c>
      <c r="BB436">
        <f t="shared" ref="BB436:BB438" si="4102">AR436+1</f>
        <v>18</v>
      </c>
      <c r="BC436">
        <f t="shared" ref="BC436:BC438" si="4103">AS436+1</f>
        <v>12</v>
      </c>
      <c r="BD436">
        <f t="shared" ref="BD436:BD438" si="4104">AT436+1</f>
        <v>19</v>
      </c>
      <c r="BE436">
        <f t="shared" ref="BE436:BE438" si="4105">AU436+1</f>
        <v>12</v>
      </c>
      <c r="BF436">
        <f t="shared" ref="BF436:BF438" si="4106">AV436+1</f>
        <v>18</v>
      </c>
      <c r="BG436">
        <f t="shared" si="4054"/>
        <v>15</v>
      </c>
      <c r="BH436">
        <f t="shared" si="4055"/>
        <v>17</v>
      </c>
      <c r="BI436">
        <f t="shared" si="4056"/>
        <v>15</v>
      </c>
      <c r="BJ436">
        <f t="shared" si="4057"/>
        <v>18</v>
      </c>
      <c r="BK436">
        <f t="shared" si="4058"/>
        <v>14</v>
      </c>
      <c r="BL436">
        <f t="shared" si="4059"/>
        <v>19</v>
      </c>
      <c r="BM436">
        <f t="shared" si="4060"/>
        <v>13</v>
      </c>
      <c r="BN436">
        <f t="shared" si="4061"/>
        <v>20</v>
      </c>
      <c r="BO436">
        <f t="shared" si="4062"/>
        <v>13</v>
      </c>
      <c r="BP436">
        <f t="shared" si="4063"/>
        <v>19</v>
      </c>
    </row>
    <row r="437" spans="1:68">
      <c r="A437" t="s">
        <v>234</v>
      </c>
      <c r="B437" t="s">
        <v>233</v>
      </c>
      <c r="C437" t="s">
        <v>670</v>
      </c>
      <c r="E437">
        <v>7</v>
      </c>
      <c r="F437">
        <v>0</v>
      </c>
      <c r="G437">
        <v>7</v>
      </c>
      <c r="H437">
        <v>-1</v>
      </c>
      <c r="I437">
        <v>10</v>
      </c>
      <c r="J437">
        <v>-2</v>
      </c>
      <c r="K437">
        <v>10</v>
      </c>
      <c r="L437">
        <v>-1</v>
      </c>
      <c r="M437">
        <v>9</v>
      </c>
      <c r="N437">
        <v>0</v>
      </c>
      <c r="O437">
        <f t="shared" si="4053"/>
        <v>8</v>
      </c>
      <c r="P437">
        <f t="shared" si="4064"/>
        <v>1</v>
      </c>
      <c r="Q437">
        <f t="shared" si="4065"/>
        <v>8</v>
      </c>
      <c r="R437">
        <f t="shared" si="4066"/>
        <v>0</v>
      </c>
      <c r="S437">
        <f t="shared" si="4067"/>
        <v>11</v>
      </c>
      <c r="T437">
        <f t="shared" si="4068"/>
        <v>-1</v>
      </c>
      <c r="U437" s="50">
        <f t="shared" si="4069"/>
        <v>11</v>
      </c>
      <c r="V437">
        <f t="shared" si="4070"/>
        <v>0</v>
      </c>
      <c r="W437">
        <f t="shared" si="4071"/>
        <v>10</v>
      </c>
      <c r="X437">
        <f t="shared" si="4072"/>
        <v>1</v>
      </c>
      <c r="Y437">
        <f t="shared" si="4073"/>
        <v>9</v>
      </c>
      <c r="Z437">
        <f t="shared" si="4074"/>
        <v>2</v>
      </c>
      <c r="AA437">
        <f t="shared" si="4075"/>
        <v>9</v>
      </c>
      <c r="AB437">
        <f t="shared" si="4076"/>
        <v>1</v>
      </c>
      <c r="AC437">
        <f t="shared" si="4077"/>
        <v>12</v>
      </c>
      <c r="AD437">
        <f t="shared" si="4078"/>
        <v>0</v>
      </c>
      <c r="AE437">
        <f t="shared" si="4079"/>
        <v>12</v>
      </c>
      <c r="AF437">
        <f t="shared" si="4080"/>
        <v>1</v>
      </c>
      <c r="AG437">
        <f t="shared" si="4081"/>
        <v>11</v>
      </c>
      <c r="AH437">
        <f t="shared" si="4082"/>
        <v>2</v>
      </c>
      <c r="AI437">
        <f t="shared" si="4083"/>
        <v>10</v>
      </c>
      <c r="AJ437">
        <f t="shared" si="4084"/>
        <v>3</v>
      </c>
      <c r="AK437" s="50">
        <f t="shared" si="4085"/>
        <v>10</v>
      </c>
      <c r="AL437">
        <f t="shared" si="4086"/>
        <v>2</v>
      </c>
      <c r="AM437">
        <f t="shared" si="4087"/>
        <v>13</v>
      </c>
      <c r="AN437">
        <f t="shared" si="4088"/>
        <v>1</v>
      </c>
      <c r="AO437">
        <f t="shared" si="4089"/>
        <v>13</v>
      </c>
      <c r="AP437">
        <f t="shared" si="4090"/>
        <v>2</v>
      </c>
      <c r="AQ437">
        <f t="shared" si="4091"/>
        <v>12</v>
      </c>
      <c r="AR437">
        <f t="shared" si="4092"/>
        <v>3</v>
      </c>
      <c r="AS437">
        <f t="shared" si="4093"/>
        <v>11</v>
      </c>
      <c r="AT437">
        <f t="shared" si="4094"/>
        <v>4</v>
      </c>
      <c r="AU437">
        <f t="shared" si="4095"/>
        <v>11</v>
      </c>
      <c r="AV437">
        <f t="shared" si="4096"/>
        <v>3</v>
      </c>
      <c r="AW437">
        <f t="shared" si="4097"/>
        <v>14</v>
      </c>
      <c r="AX437">
        <f t="shared" si="4098"/>
        <v>2</v>
      </c>
      <c r="AY437">
        <f t="shared" si="4099"/>
        <v>14</v>
      </c>
      <c r="AZ437">
        <f t="shared" si="4100"/>
        <v>3</v>
      </c>
      <c r="BA437" s="50">
        <f t="shared" si="4101"/>
        <v>13</v>
      </c>
      <c r="BB437">
        <f t="shared" si="4102"/>
        <v>4</v>
      </c>
      <c r="BC437">
        <f t="shared" si="4103"/>
        <v>12</v>
      </c>
      <c r="BD437">
        <f t="shared" si="4104"/>
        <v>5</v>
      </c>
      <c r="BE437">
        <f t="shared" si="4105"/>
        <v>12</v>
      </c>
      <c r="BF437">
        <f t="shared" si="4106"/>
        <v>4</v>
      </c>
      <c r="BG437">
        <f t="shared" si="4054"/>
        <v>15</v>
      </c>
      <c r="BH437">
        <f t="shared" si="4055"/>
        <v>3</v>
      </c>
      <c r="BI437">
        <f t="shared" si="4056"/>
        <v>15</v>
      </c>
      <c r="BJ437">
        <f t="shared" si="4057"/>
        <v>4</v>
      </c>
      <c r="BK437">
        <f t="shared" si="4058"/>
        <v>14</v>
      </c>
      <c r="BL437">
        <f t="shared" si="4059"/>
        <v>5</v>
      </c>
      <c r="BM437">
        <f t="shared" si="4060"/>
        <v>13</v>
      </c>
      <c r="BN437">
        <f t="shared" si="4061"/>
        <v>6</v>
      </c>
      <c r="BO437">
        <f t="shared" si="4062"/>
        <v>13</v>
      </c>
      <c r="BP437">
        <f t="shared" si="4063"/>
        <v>5</v>
      </c>
    </row>
    <row r="438" spans="1:68">
      <c r="A438" t="s">
        <v>234</v>
      </c>
      <c r="B438" t="s">
        <v>233</v>
      </c>
      <c r="C438" t="s">
        <v>671</v>
      </c>
      <c r="E438">
        <v>14</v>
      </c>
      <c r="F438">
        <v>7</v>
      </c>
      <c r="G438">
        <v>14</v>
      </c>
      <c r="H438">
        <v>6</v>
      </c>
      <c r="I438">
        <v>17</v>
      </c>
      <c r="J438">
        <v>5</v>
      </c>
      <c r="K438">
        <v>17</v>
      </c>
      <c r="L438">
        <v>6</v>
      </c>
      <c r="M438">
        <v>16</v>
      </c>
      <c r="N438">
        <v>7</v>
      </c>
      <c r="O438">
        <f t="shared" si="4053"/>
        <v>15</v>
      </c>
      <c r="P438">
        <f t="shared" si="4064"/>
        <v>8</v>
      </c>
      <c r="Q438">
        <f t="shared" si="4065"/>
        <v>15</v>
      </c>
      <c r="R438">
        <f t="shared" si="4066"/>
        <v>7</v>
      </c>
      <c r="S438">
        <f t="shared" si="4067"/>
        <v>18</v>
      </c>
      <c r="T438">
        <f t="shared" si="4068"/>
        <v>6</v>
      </c>
      <c r="U438" s="50">
        <f t="shared" si="4069"/>
        <v>18</v>
      </c>
      <c r="V438">
        <f t="shared" si="4070"/>
        <v>7</v>
      </c>
      <c r="W438">
        <f t="shared" si="4071"/>
        <v>17</v>
      </c>
      <c r="X438">
        <f t="shared" si="4072"/>
        <v>8</v>
      </c>
      <c r="Y438">
        <f t="shared" si="4073"/>
        <v>16</v>
      </c>
      <c r="Z438">
        <f t="shared" si="4074"/>
        <v>9</v>
      </c>
      <c r="AA438">
        <f t="shared" si="4075"/>
        <v>16</v>
      </c>
      <c r="AB438">
        <f t="shared" si="4076"/>
        <v>8</v>
      </c>
      <c r="AC438">
        <f t="shared" si="4077"/>
        <v>19</v>
      </c>
      <c r="AD438">
        <f t="shared" si="4078"/>
        <v>7</v>
      </c>
      <c r="AE438">
        <f t="shared" si="4079"/>
        <v>19</v>
      </c>
      <c r="AF438">
        <f t="shared" si="4080"/>
        <v>8</v>
      </c>
      <c r="AG438">
        <f t="shared" si="4081"/>
        <v>18</v>
      </c>
      <c r="AH438">
        <f t="shared" si="4082"/>
        <v>9</v>
      </c>
      <c r="AI438">
        <f t="shared" si="4083"/>
        <v>17</v>
      </c>
      <c r="AJ438">
        <f t="shared" si="4084"/>
        <v>10</v>
      </c>
      <c r="AK438" s="50">
        <f t="shared" si="4085"/>
        <v>17</v>
      </c>
      <c r="AL438">
        <f t="shared" si="4086"/>
        <v>9</v>
      </c>
      <c r="AM438">
        <f t="shared" si="4087"/>
        <v>20</v>
      </c>
      <c r="AN438">
        <f t="shared" si="4088"/>
        <v>8</v>
      </c>
      <c r="AO438">
        <f t="shared" si="4089"/>
        <v>20</v>
      </c>
      <c r="AP438">
        <f t="shared" si="4090"/>
        <v>9</v>
      </c>
      <c r="AQ438">
        <f t="shared" si="4091"/>
        <v>19</v>
      </c>
      <c r="AR438">
        <f t="shared" si="4092"/>
        <v>10</v>
      </c>
      <c r="AS438">
        <f t="shared" si="4093"/>
        <v>18</v>
      </c>
      <c r="AT438">
        <f t="shared" si="4094"/>
        <v>11</v>
      </c>
      <c r="AU438">
        <f t="shared" si="4095"/>
        <v>18</v>
      </c>
      <c r="AV438">
        <f t="shared" si="4096"/>
        <v>10</v>
      </c>
      <c r="AW438">
        <f t="shared" si="4097"/>
        <v>21</v>
      </c>
      <c r="AX438">
        <f t="shared" si="4098"/>
        <v>9</v>
      </c>
      <c r="AY438">
        <f t="shared" si="4099"/>
        <v>21</v>
      </c>
      <c r="AZ438">
        <f t="shared" si="4100"/>
        <v>10</v>
      </c>
      <c r="BA438" s="50">
        <f t="shared" si="4101"/>
        <v>20</v>
      </c>
      <c r="BB438">
        <f t="shared" si="4102"/>
        <v>11</v>
      </c>
      <c r="BC438">
        <f t="shared" si="4103"/>
        <v>19</v>
      </c>
      <c r="BD438">
        <f t="shared" si="4104"/>
        <v>12</v>
      </c>
      <c r="BE438">
        <f t="shared" si="4105"/>
        <v>19</v>
      </c>
      <c r="BF438">
        <f t="shared" si="4106"/>
        <v>11</v>
      </c>
      <c r="BG438">
        <f t="shared" si="4054"/>
        <v>22</v>
      </c>
      <c r="BH438">
        <f t="shared" si="4055"/>
        <v>10</v>
      </c>
      <c r="BI438">
        <f t="shared" si="4056"/>
        <v>22</v>
      </c>
      <c r="BJ438">
        <f t="shared" si="4057"/>
        <v>11</v>
      </c>
      <c r="BK438">
        <f t="shared" si="4058"/>
        <v>21</v>
      </c>
      <c r="BL438">
        <f t="shared" si="4059"/>
        <v>12</v>
      </c>
      <c r="BM438">
        <f t="shared" si="4060"/>
        <v>20</v>
      </c>
      <c r="BN438">
        <f t="shared" si="4061"/>
        <v>13</v>
      </c>
      <c r="BO438">
        <f t="shared" si="4062"/>
        <v>20</v>
      </c>
      <c r="BP438">
        <f t="shared" si="4063"/>
        <v>12</v>
      </c>
    </row>
    <row r="439" spans="1:68">
      <c r="A439" t="s">
        <v>235</v>
      </c>
      <c r="B439" t="s">
        <v>233</v>
      </c>
      <c r="C439" t="s">
        <v>672</v>
      </c>
      <c r="E439">
        <v>-2</v>
      </c>
      <c r="F439">
        <v>7</v>
      </c>
      <c r="G439">
        <v>-2</v>
      </c>
      <c r="H439">
        <v>9</v>
      </c>
      <c r="I439">
        <v>-1</v>
      </c>
      <c r="J439">
        <v>8</v>
      </c>
      <c r="K439">
        <v>-1</v>
      </c>
      <c r="L439">
        <v>10</v>
      </c>
      <c r="M439">
        <v>0</v>
      </c>
      <c r="N439">
        <v>9</v>
      </c>
      <c r="O439">
        <v>0</v>
      </c>
      <c r="P439">
        <v>11</v>
      </c>
      <c r="Q439">
        <v>1</v>
      </c>
      <c r="R439">
        <v>10</v>
      </c>
      <c r="S439">
        <v>1</v>
      </c>
      <c r="T439">
        <v>8</v>
      </c>
      <c r="U439" s="50">
        <v>2</v>
      </c>
      <c r="V439">
        <v>7</v>
      </c>
      <c r="W439">
        <f>E439+1</f>
        <v>-1</v>
      </c>
      <c r="X439">
        <f>F439+1</f>
        <v>8</v>
      </c>
      <c r="Y439">
        <f>G439+1</f>
        <v>-1</v>
      </c>
      <c r="Z439">
        <f>H439+1</f>
        <v>10</v>
      </c>
      <c r="AA439">
        <f>I439+1</f>
        <v>0</v>
      </c>
      <c r="AB439">
        <f>J439+1</f>
        <v>9</v>
      </c>
      <c r="AC439">
        <f>K439+1</f>
        <v>0</v>
      </c>
      <c r="AD439">
        <f>L439+1</f>
        <v>11</v>
      </c>
      <c r="AE439">
        <f t="shared" ref="AE439:BP439" si="4107">M439+1</f>
        <v>1</v>
      </c>
      <c r="AF439">
        <f t="shared" si="4107"/>
        <v>10</v>
      </c>
      <c r="AG439">
        <f t="shared" si="4107"/>
        <v>1</v>
      </c>
      <c r="AH439">
        <f t="shared" si="4107"/>
        <v>12</v>
      </c>
      <c r="AI439">
        <f t="shared" si="4107"/>
        <v>2</v>
      </c>
      <c r="AJ439">
        <f t="shared" si="4107"/>
        <v>11</v>
      </c>
      <c r="AK439" s="50">
        <f t="shared" si="4107"/>
        <v>2</v>
      </c>
      <c r="AL439">
        <f t="shared" si="4107"/>
        <v>9</v>
      </c>
      <c r="AM439">
        <f t="shared" si="4107"/>
        <v>3</v>
      </c>
      <c r="AN439">
        <f t="shared" si="4107"/>
        <v>8</v>
      </c>
      <c r="AO439">
        <f t="shared" si="4107"/>
        <v>0</v>
      </c>
      <c r="AP439">
        <f t="shared" si="4107"/>
        <v>9</v>
      </c>
      <c r="AQ439">
        <f t="shared" si="4107"/>
        <v>0</v>
      </c>
      <c r="AR439">
        <f t="shared" si="4107"/>
        <v>11</v>
      </c>
      <c r="AS439">
        <f t="shared" si="4107"/>
        <v>1</v>
      </c>
      <c r="AT439">
        <f t="shared" si="4107"/>
        <v>10</v>
      </c>
      <c r="AU439">
        <f t="shared" si="4107"/>
        <v>1</v>
      </c>
      <c r="AV439">
        <f t="shared" si="4107"/>
        <v>12</v>
      </c>
      <c r="AW439">
        <f t="shared" si="4107"/>
        <v>2</v>
      </c>
      <c r="AX439">
        <f t="shared" si="4107"/>
        <v>11</v>
      </c>
      <c r="AY439">
        <f t="shared" si="4107"/>
        <v>2</v>
      </c>
      <c r="AZ439">
        <f t="shared" si="4107"/>
        <v>13</v>
      </c>
      <c r="BA439" s="50">
        <f t="shared" si="4107"/>
        <v>3</v>
      </c>
      <c r="BB439">
        <f t="shared" si="4107"/>
        <v>12</v>
      </c>
      <c r="BC439">
        <f t="shared" si="4107"/>
        <v>3</v>
      </c>
      <c r="BD439">
        <f t="shared" si="4107"/>
        <v>10</v>
      </c>
      <c r="BE439">
        <f t="shared" si="4107"/>
        <v>4</v>
      </c>
      <c r="BF439">
        <f t="shared" si="4107"/>
        <v>9</v>
      </c>
      <c r="BG439">
        <f t="shared" si="4107"/>
        <v>1</v>
      </c>
      <c r="BH439">
        <f t="shared" si="4107"/>
        <v>10</v>
      </c>
      <c r="BI439">
        <f t="shared" si="4107"/>
        <v>1</v>
      </c>
      <c r="BJ439">
        <f t="shared" si="4107"/>
        <v>12</v>
      </c>
      <c r="BK439">
        <f t="shared" si="4107"/>
        <v>2</v>
      </c>
      <c r="BL439">
        <f t="shared" si="4107"/>
        <v>11</v>
      </c>
      <c r="BM439">
        <f t="shared" si="4107"/>
        <v>2</v>
      </c>
      <c r="BN439">
        <f t="shared" si="4107"/>
        <v>13</v>
      </c>
      <c r="BO439">
        <f t="shared" si="4107"/>
        <v>3</v>
      </c>
      <c r="BP439">
        <f t="shared" si="4107"/>
        <v>12</v>
      </c>
    </row>
    <row r="440" spans="1:68">
      <c r="A440" t="s">
        <v>235</v>
      </c>
      <c r="B440" t="s">
        <v>233</v>
      </c>
      <c r="C440" t="s">
        <v>673</v>
      </c>
      <c r="E440">
        <v>5</v>
      </c>
      <c r="F440">
        <v>14</v>
      </c>
      <c r="G440">
        <v>5</v>
      </c>
      <c r="H440">
        <v>16</v>
      </c>
      <c r="I440">
        <v>6</v>
      </c>
      <c r="J440">
        <v>15</v>
      </c>
      <c r="K440">
        <v>6</v>
      </c>
      <c r="L440">
        <v>17</v>
      </c>
      <c r="M440">
        <v>7</v>
      </c>
      <c r="N440">
        <v>16</v>
      </c>
      <c r="O440">
        <v>7</v>
      </c>
      <c r="P440">
        <v>18</v>
      </c>
      <c r="Q440">
        <v>8</v>
      </c>
      <c r="R440">
        <v>17</v>
      </c>
      <c r="S440">
        <v>8</v>
      </c>
      <c r="T440">
        <v>15</v>
      </c>
      <c r="U440" s="50">
        <v>9</v>
      </c>
      <c r="V440">
        <v>14</v>
      </c>
      <c r="W440">
        <f>E440-1</f>
        <v>4</v>
      </c>
      <c r="X440">
        <f>F440-1</f>
        <v>13</v>
      </c>
      <c r="Y440">
        <f>G440-1</f>
        <v>4</v>
      </c>
      <c r="Z440">
        <f>H440-1</f>
        <v>15</v>
      </c>
      <c r="AA440">
        <f>I440-1</f>
        <v>5</v>
      </c>
      <c r="AB440">
        <f>J440-1</f>
        <v>14</v>
      </c>
      <c r="AC440">
        <f>K440-1</f>
        <v>5</v>
      </c>
      <c r="AD440">
        <f>L440-1</f>
        <v>16</v>
      </c>
      <c r="AE440">
        <f t="shared" ref="AE440:BP440" si="4108">M440-1</f>
        <v>6</v>
      </c>
      <c r="AF440">
        <f t="shared" si="4108"/>
        <v>15</v>
      </c>
      <c r="AG440">
        <f t="shared" si="4108"/>
        <v>6</v>
      </c>
      <c r="AH440">
        <f t="shared" si="4108"/>
        <v>17</v>
      </c>
      <c r="AI440">
        <f t="shared" si="4108"/>
        <v>7</v>
      </c>
      <c r="AJ440">
        <f t="shared" si="4108"/>
        <v>16</v>
      </c>
      <c r="AK440" s="50">
        <f t="shared" si="4108"/>
        <v>7</v>
      </c>
      <c r="AL440">
        <f t="shared" si="4108"/>
        <v>14</v>
      </c>
      <c r="AM440">
        <f t="shared" si="4108"/>
        <v>8</v>
      </c>
      <c r="AN440">
        <f t="shared" si="4108"/>
        <v>13</v>
      </c>
      <c r="AO440">
        <f t="shared" si="4108"/>
        <v>3</v>
      </c>
      <c r="AP440">
        <f t="shared" si="4108"/>
        <v>12</v>
      </c>
      <c r="AQ440">
        <f t="shared" si="4108"/>
        <v>3</v>
      </c>
      <c r="AR440">
        <f t="shared" si="4108"/>
        <v>14</v>
      </c>
      <c r="AS440">
        <f t="shared" si="4108"/>
        <v>4</v>
      </c>
      <c r="AT440">
        <f t="shared" si="4108"/>
        <v>13</v>
      </c>
      <c r="AU440">
        <f t="shared" si="4108"/>
        <v>4</v>
      </c>
      <c r="AV440">
        <f t="shared" si="4108"/>
        <v>15</v>
      </c>
      <c r="AW440">
        <f t="shared" si="4108"/>
        <v>5</v>
      </c>
      <c r="AX440">
        <f t="shared" si="4108"/>
        <v>14</v>
      </c>
      <c r="AY440">
        <f t="shared" si="4108"/>
        <v>5</v>
      </c>
      <c r="AZ440">
        <f t="shared" si="4108"/>
        <v>16</v>
      </c>
      <c r="BA440" s="50">
        <f t="shared" si="4108"/>
        <v>6</v>
      </c>
      <c r="BB440">
        <f t="shared" si="4108"/>
        <v>15</v>
      </c>
      <c r="BC440">
        <f t="shared" si="4108"/>
        <v>6</v>
      </c>
      <c r="BD440">
        <f t="shared" si="4108"/>
        <v>13</v>
      </c>
      <c r="BE440">
        <f t="shared" si="4108"/>
        <v>7</v>
      </c>
      <c r="BF440">
        <f t="shared" si="4108"/>
        <v>12</v>
      </c>
      <c r="BG440">
        <f t="shared" si="4108"/>
        <v>2</v>
      </c>
      <c r="BH440">
        <f t="shared" si="4108"/>
        <v>11</v>
      </c>
      <c r="BI440">
        <f t="shared" si="4108"/>
        <v>2</v>
      </c>
      <c r="BJ440">
        <f t="shared" si="4108"/>
        <v>13</v>
      </c>
      <c r="BK440">
        <f t="shared" si="4108"/>
        <v>3</v>
      </c>
      <c r="BL440">
        <f t="shared" si="4108"/>
        <v>12</v>
      </c>
      <c r="BM440">
        <f t="shared" si="4108"/>
        <v>3</v>
      </c>
      <c r="BN440">
        <f t="shared" si="4108"/>
        <v>14</v>
      </c>
      <c r="BO440">
        <f t="shared" si="4108"/>
        <v>4</v>
      </c>
      <c r="BP440">
        <f t="shared" si="4108"/>
        <v>13</v>
      </c>
    </row>
    <row r="441" spans="1:68">
      <c r="A441" t="s">
        <v>235</v>
      </c>
      <c r="B441" t="s">
        <v>233</v>
      </c>
      <c r="C441" t="s">
        <v>674</v>
      </c>
      <c r="E441">
        <v>5</v>
      </c>
      <c r="F441">
        <v>0</v>
      </c>
      <c r="G441">
        <v>5</v>
      </c>
      <c r="H441">
        <v>2</v>
      </c>
      <c r="I441">
        <v>6</v>
      </c>
      <c r="J441">
        <v>1</v>
      </c>
      <c r="K441">
        <v>6</v>
      </c>
      <c r="L441">
        <v>3</v>
      </c>
      <c r="M441">
        <v>7</v>
      </c>
      <c r="N441">
        <v>2</v>
      </c>
      <c r="O441">
        <v>7</v>
      </c>
      <c r="P441">
        <v>4</v>
      </c>
      <c r="Q441">
        <v>8</v>
      </c>
      <c r="R441">
        <v>3</v>
      </c>
      <c r="S441">
        <v>8</v>
      </c>
      <c r="T441">
        <v>1</v>
      </c>
      <c r="U441" s="50">
        <v>9</v>
      </c>
      <c r="V441">
        <v>0</v>
      </c>
      <c r="W441">
        <f>E441+1</f>
        <v>6</v>
      </c>
      <c r="X441">
        <f>F441+1</f>
        <v>1</v>
      </c>
      <c r="Y441">
        <f>G441+1</f>
        <v>6</v>
      </c>
      <c r="Z441">
        <f>H441+1</f>
        <v>3</v>
      </c>
      <c r="AA441">
        <f>I441+1</f>
        <v>7</v>
      </c>
      <c r="AB441">
        <f>J441+1</f>
        <v>2</v>
      </c>
      <c r="AC441">
        <f>K441+1</f>
        <v>7</v>
      </c>
      <c r="AD441">
        <f>L441+1</f>
        <v>4</v>
      </c>
      <c r="AE441">
        <f t="shared" ref="AE441:BP441" si="4109">M441+1</f>
        <v>8</v>
      </c>
      <c r="AF441">
        <f t="shared" si="4109"/>
        <v>3</v>
      </c>
      <c r="AG441">
        <f t="shared" si="4109"/>
        <v>8</v>
      </c>
      <c r="AH441">
        <f t="shared" si="4109"/>
        <v>5</v>
      </c>
      <c r="AI441">
        <f t="shared" si="4109"/>
        <v>9</v>
      </c>
      <c r="AJ441">
        <f t="shared" si="4109"/>
        <v>4</v>
      </c>
      <c r="AK441" s="50">
        <f t="shared" si="4109"/>
        <v>9</v>
      </c>
      <c r="AL441">
        <f t="shared" si="4109"/>
        <v>2</v>
      </c>
      <c r="AM441">
        <f t="shared" si="4109"/>
        <v>10</v>
      </c>
      <c r="AN441">
        <f t="shared" si="4109"/>
        <v>1</v>
      </c>
      <c r="AO441">
        <f t="shared" si="4109"/>
        <v>7</v>
      </c>
      <c r="AP441">
        <f t="shared" si="4109"/>
        <v>2</v>
      </c>
      <c r="AQ441">
        <f t="shared" si="4109"/>
        <v>7</v>
      </c>
      <c r="AR441">
        <f t="shared" si="4109"/>
        <v>4</v>
      </c>
      <c r="AS441">
        <f t="shared" si="4109"/>
        <v>8</v>
      </c>
      <c r="AT441">
        <f t="shared" si="4109"/>
        <v>3</v>
      </c>
      <c r="AU441">
        <f t="shared" si="4109"/>
        <v>8</v>
      </c>
      <c r="AV441">
        <f t="shared" si="4109"/>
        <v>5</v>
      </c>
      <c r="AW441">
        <f t="shared" si="4109"/>
        <v>9</v>
      </c>
      <c r="AX441">
        <f t="shared" si="4109"/>
        <v>4</v>
      </c>
      <c r="AY441">
        <f t="shared" si="4109"/>
        <v>9</v>
      </c>
      <c r="AZ441">
        <f t="shared" si="4109"/>
        <v>6</v>
      </c>
      <c r="BA441" s="50">
        <f t="shared" si="4109"/>
        <v>10</v>
      </c>
      <c r="BB441">
        <f t="shared" si="4109"/>
        <v>5</v>
      </c>
      <c r="BC441">
        <f t="shared" si="4109"/>
        <v>10</v>
      </c>
      <c r="BD441">
        <f t="shared" si="4109"/>
        <v>3</v>
      </c>
      <c r="BE441">
        <f t="shared" si="4109"/>
        <v>11</v>
      </c>
      <c r="BF441">
        <f t="shared" si="4109"/>
        <v>2</v>
      </c>
      <c r="BG441">
        <f t="shared" si="4109"/>
        <v>8</v>
      </c>
      <c r="BH441">
        <f t="shared" si="4109"/>
        <v>3</v>
      </c>
      <c r="BI441">
        <f t="shared" si="4109"/>
        <v>8</v>
      </c>
      <c r="BJ441">
        <f t="shared" si="4109"/>
        <v>5</v>
      </c>
      <c r="BK441">
        <f t="shared" si="4109"/>
        <v>9</v>
      </c>
      <c r="BL441">
        <f t="shared" si="4109"/>
        <v>4</v>
      </c>
      <c r="BM441">
        <f t="shared" si="4109"/>
        <v>9</v>
      </c>
      <c r="BN441">
        <f t="shared" si="4109"/>
        <v>6</v>
      </c>
      <c r="BO441">
        <f t="shared" si="4109"/>
        <v>10</v>
      </c>
      <c r="BP441">
        <f t="shared" si="4109"/>
        <v>5</v>
      </c>
    </row>
    <row r="442" spans="1:68">
      <c r="A442" t="s">
        <v>235</v>
      </c>
      <c r="B442" t="s">
        <v>233</v>
      </c>
      <c r="C442" t="s">
        <v>675</v>
      </c>
      <c r="E442">
        <v>12</v>
      </c>
      <c r="F442">
        <v>7</v>
      </c>
      <c r="G442">
        <v>12</v>
      </c>
      <c r="H442">
        <v>9</v>
      </c>
      <c r="I442">
        <v>13</v>
      </c>
      <c r="J442">
        <v>8</v>
      </c>
      <c r="K442">
        <v>13</v>
      </c>
      <c r="L442">
        <v>10</v>
      </c>
      <c r="M442">
        <v>14</v>
      </c>
      <c r="N442">
        <v>9</v>
      </c>
      <c r="O442">
        <v>14</v>
      </c>
      <c r="P442">
        <v>11</v>
      </c>
      <c r="Q442">
        <v>15</v>
      </c>
      <c r="R442">
        <v>10</v>
      </c>
      <c r="S442">
        <v>15</v>
      </c>
      <c r="T442">
        <v>8</v>
      </c>
      <c r="U442" s="50">
        <v>16</v>
      </c>
      <c r="V442">
        <v>7</v>
      </c>
      <c r="W442">
        <f>E442-1</f>
        <v>11</v>
      </c>
      <c r="X442">
        <f>F442-1</f>
        <v>6</v>
      </c>
      <c r="Y442">
        <f>G442-1</f>
        <v>11</v>
      </c>
      <c r="Z442">
        <f>H442-1</f>
        <v>8</v>
      </c>
      <c r="AA442">
        <f>I442-1</f>
        <v>12</v>
      </c>
      <c r="AB442">
        <f>J442-1</f>
        <v>7</v>
      </c>
      <c r="AC442">
        <f>K442-1</f>
        <v>12</v>
      </c>
      <c r="AD442">
        <f>L442-1</f>
        <v>9</v>
      </c>
      <c r="AE442">
        <f t="shared" ref="AE442:BP442" si="4110">M442-1</f>
        <v>13</v>
      </c>
      <c r="AF442">
        <f t="shared" si="4110"/>
        <v>8</v>
      </c>
      <c r="AG442">
        <f t="shared" si="4110"/>
        <v>13</v>
      </c>
      <c r="AH442">
        <f t="shared" si="4110"/>
        <v>10</v>
      </c>
      <c r="AI442">
        <f t="shared" si="4110"/>
        <v>14</v>
      </c>
      <c r="AJ442">
        <f t="shared" si="4110"/>
        <v>9</v>
      </c>
      <c r="AK442" s="50">
        <f t="shared" si="4110"/>
        <v>14</v>
      </c>
      <c r="AL442">
        <f t="shared" si="4110"/>
        <v>7</v>
      </c>
      <c r="AM442">
        <f t="shared" si="4110"/>
        <v>15</v>
      </c>
      <c r="AN442">
        <f t="shared" si="4110"/>
        <v>6</v>
      </c>
      <c r="AO442">
        <f t="shared" si="4110"/>
        <v>10</v>
      </c>
      <c r="AP442">
        <f t="shared" si="4110"/>
        <v>5</v>
      </c>
      <c r="AQ442">
        <f t="shared" si="4110"/>
        <v>10</v>
      </c>
      <c r="AR442">
        <f t="shared" si="4110"/>
        <v>7</v>
      </c>
      <c r="AS442">
        <f t="shared" si="4110"/>
        <v>11</v>
      </c>
      <c r="AT442">
        <f t="shared" si="4110"/>
        <v>6</v>
      </c>
      <c r="AU442">
        <f t="shared" si="4110"/>
        <v>11</v>
      </c>
      <c r="AV442">
        <f t="shared" si="4110"/>
        <v>8</v>
      </c>
      <c r="AW442">
        <f t="shared" si="4110"/>
        <v>12</v>
      </c>
      <c r="AX442">
        <f t="shared" si="4110"/>
        <v>7</v>
      </c>
      <c r="AY442">
        <f t="shared" si="4110"/>
        <v>12</v>
      </c>
      <c r="AZ442">
        <f t="shared" si="4110"/>
        <v>9</v>
      </c>
      <c r="BA442" s="50">
        <f t="shared" si="4110"/>
        <v>13</v>
      </c>
      <c r="BB442">
        <f t="shared" si="4110"/>
        <v>8</v>
      </c>
      <c r="BC442">
        <f t="shared" si="4110"/>
        <v>13</v>
      </c>
      <c r="BD442">
        <f t="shared" si="4110"/>
        <v>6</v>
      </c>
      <c r="BE442">
        <f t="shared" si="4110"/>
        <v>14</v>
      </c>
      <c r="BF442">
        <f t="shared" si="4110"/>
        <v>5</v>
      </c>
      <c r="BG442">
        <f t="shared" si="4110"/>
        <v>9</v>
      </c>
      <c r="BH442">
        <f t="shared" si="4110"/>
        <v>4</v>
      </c>
      <c r="BI442">
        <f t="shared" si="4110"/>
        <v>9</v>
      </c>
      <c r="BJ442">
        <f t="shared" si="4110"/>
        <v>6</v>
      </c>
      <c r="BK442">
        <f t="shared" si="4110"/>
        <v>10</v>
      </c>
      <c r="BL442">
        <f t="shared" si="4110"/>
        <v>5</v>
      </c>
      <c r="BM442">
        <f t="shared" si="4110"/>
        <v>10</v>
      </c>
      <c r="BN442">
        <f t="shared" si="4110"/>
        <v>7</v>
      </c>
      <c r="BO442">
        <f t="shared" si="4110"/>
        <v>11</v>
      </c>
      <c r="BP442">
        <f t="shared" si="4110"/>
        <v>6</v>
      </c>
    </row>
    <row r="443" spans="1:68">
      <c r="A443" t="s">
        <v>237</v>
      </c>
      <c r="B443" t="s">
        <v>233</v>
      </c>
      <c r="C443" t="s">
        <v>676</v>
      </c>
      <c r="E443">
        <v>0</v>
      </c>
      <c r="F443">
        <v>7</v>
      </c>
      <c r="G443">
        <v>0</v>
      </c>
      <c r="H443">
        <v>8</v>
      </c>
      <c r="I443">
        <v>-1</v>
      </c>
      <c r="J443">
        <v>9</v>
      </c>
      <c r="K443">
        <v>-1</v>
      </c>
      <c r="L443">
        <v>8</v>
      </c>
      <c r="M443">
        <v>-2</v>
      </c>
      <c r="N443">
        <v>7</v>
      </c>
      <c r="O443">
        <v>-1</v>
      </c>
      <c r="P443">
        <v>7</v>
      </c>
      <c r="Q443">
        <v>0</v>
      </c>
      <c r="R443">
        <v>7</v>
      </c>
      <c r="S443">
        <v>2</v>
      </c>
      <c r="T443">
        <v>7</v>
      </c>
      <c r="U443" s="50">
        <f>E443+1</f>
        <v>1</v>
      </c>
      <c r="V443">
        <f>F443+1</f>
        <v>8</v>
      </c>
      <c r="W443">
        <f>G443+1</f>
        <v>1</v>
      </c>
      <c r="X443">
        <f>H443+1</f>
        <v>9</v>
      </c>
      <c r="Y443">
        <f>I443+1</f>
        <v>0</v>
      </c>
      <c r="Z443">
        <f>J443+1</f>
        <v>10</v>
      </c>
      <c r="AA443">
        <f>K443+1</f>
        <v>0</v>
      </c>
      <c r="AB443">
        <f>L443+1</f>
        <v>9</v>
      </c>
      <c r="AC443">
        <f t="shared" ref="AC443:BP443" si="4111">M443+1</f>
        <v>-1</v>
      </c>
      <c r="AD443">
        <f t="shared" si="4111"/>
        <v>8</v>
      </c>
      <c r="AE443">
        <f t="shared" si="4111"/>
        <v>0</v>
      </c>
      <c r="AF443">
        <f t="shared" si="4111"/>
        <v>8</v>
      </c>
      <c r="AG443">
        <f t="shared" si="4111"/>
        <v>1</v>
      </c>
      <c r="AH443">
        <f t="shared" si="4111"/>
        <v>8</v>
      </c>
      <c r="AI443">
        <f t="shared" si="4111"/>
        <v>3</v>
      </c>
      <c r="AJ443">
        <f t="shared" si="4111"/>
        <v>8</v>
      </c>
      <c r="AK443" s="50">
        <f t="shared" si="4111"/>
        <v>2</v>
      </c>
      <c r="AL443">
        <f t="shared" si="4111"/>
        <v>9</v>
      </c>
      <c r="AM443">
        <f t="shared" si="4111"/>
        <v>2</v>
      </c>
      <c r="AN443">
        <f t="shared" si="4111"/>
        <v>10</v>
      </c>
      <c r="AO443">
        <f t="shared" si="4111"/>
        <v>1</v>
      </c>
      <c r="AP443">
        <f t="shared" si="4111"/>
        <v>11</v>
      </c>
      <c r="AQ443">
        <f t="shared" si="4111"/>
        <v>1</v>
      </c>
      <c r="AR443">
        <f t="shared" si="4111"/>
        <v>10</v>
      </c>
      <c r="AS443">
        <f t="shared" si="4111"/>
        <v>0</v>
      </c>
      <c r="AT443">
        <f t="shared" si="4111"/>
        <v>9</v>
      </c>
      <c r="AU443">
        <f t="shared" si="4111"/>
        <v>1</v>
      </c>
      <c r="AV443">
        <f t="shared" si="4111"/>
        <v>9</v>
      </c>
      <c r="AW443">
        <f t="shared" si="4111"/>
        <v>2</v>
      </c>
      <c r="AX443">
        <f t="shared" si="4111"/>
        <v>9</v>
      </c>
      <c r="AY443">
        <f t="shared" si="4111"/>
        <v>4</v>
      </c>
      <c r="AZ443">
        <f t="shared" si="4111"/>
        <v>9</v>
      </c>
      <c r="BA443" s="50">
        <f t="shared" si="4111"/>
        <v>3</v>
      </c>
      <c r="BB443">
        <f t="shared" si="4111"/>
        <v>10</v>
      </c>
      <c r="BC443">
        <f t="shared" si="4111"/>
        <v>3</v>
      </c>
      <c r="BD443">
        <f t="shared" si="4111"/>
        <v>11</v>
      </c>
      <c r="BE443">
        <f t="shared" si="4111"/>
        <v>2</v>
      </c>
      <c r="BF443">
        <f t="shared" si="4111"/>
        <v>12</v>
      </c>
      <c r="BG443">
        <f t="shared" si="4111"/>
        <v>2</v>
      </c>
      <c r="BH443">
        <f t="shared" si="4111"/>
        <v>11</v>
      </c>
      <c r="BI443">
        <f t="shared" si="4111"/>
        <v>1</v>
      </c>
      <c r="BJ443">
        <f t="shared" si="4111"/>
        <v>10</v>
      </c>
      <c r="BK443">
        <f t="shared" si="4111"/>
        <v>2</v>
      </c>
      <c r="BL443">
        <f t="shared" si="4111"/>
        <v>10</v>
      </c>
      <c r="BM443">
        <f t="shared" si="4111"/>
        <v>3</v>
      </c>
      <c r="BN443">
        <f t="shared" si="4111"/>
        <v>10</v>
      </c>
      <c r="BO443">
        <f t="shared" si="4111"/>
        <v>5</v>
      </c>
      <c r="BP443">
        <f t="shared" si="4111"/>
        <v>10</v>
      </c>
    </row>
    <row r="444" spans="1:68">
      <c r="A444" t="s">
        <v>237</v>
      </c>
      <c r="B444" t="s">
        <v>233</v>
      </c>
      <c r="C444" t="s">
        <v>677</v>
      </c>
      <c r="E444">
        <v>7</v>
      </c>
      <c r="F444">
        <v>14</v>
      </c>
      <c r="G444">
        <v>7</v>
      </c>
      <c r="H444">
        <v>15</v>
      </c>
      <c r="I444">
        <v>6</v>
      </c>
      <c r="J444">
        <v>16</v>
      </c>
      <c r="K444">
        <v>6</v>
      </c>
      <c r="L444">
        <v>15</v>
      </c>
      <c r="M444">
        <v>5</v>
      </c>
      <c r="N444">
        <v>14</v>
      </c>
      <c r="O444">
        <v>6</v>
      </c>
      <c r="P444">
        <v>14</v>
      </c>
      <c r="Q444">
        <v>7</v>
      </c>
      <c r="R444">
        <v>14</v>
      </c>
      <c r="S444">
        <v>9</v>
      </c>
      <c r="T444">
        <v>14</v>
      </c>
      <c r="U444" s="50">
        <f>E444-1</f>
        <v>6</v>
      </c>
      <c r="V444">
        <f>F444-1</f>
        <v>13</v>
      </c>
      <c r="W444">
        <f>G444-1</f>
        <v>6</v>
      </c>
      <c r="X444">
        <f>H444-1</f>
        <v>14</v>
      </c>
      <c r="Y444">
        <f>I444-1</f>
        <v>5</v>
      </c>
      <c r="Z444">
        <f>J444-1</f>
        <v>15</v>
      </c>
      <c r="AA444">
        <f>K444-1</f>
        <v>5</v>
      </c>
      <c r="AB444">
        <f>L444-1</f>
        <v>14</v>
      </c>
      <c r="AC444">
        <f t="shared" ref="AC444:BP444" si="4112">M444-1</f>
        <v>4</v>
      </c>
      <c r="AD444">
        <f t="shared" si="4112"/>
        <v>13</v>
      </c>
      <c r="AE444">
        <f t="shared" si="4112"/>
        <v>5</v>
      </c>
      <c r="AF444">
        <f t="shared" si="4112"/>
        <v>13</v>
      </c>
      <c r="AG444">
        <f t="shared" si="4112"/>
        <v>6</v>
      </c>
      <c r="AH444">
        <f t="shared" si="4112"/>
        <v>13</v>
      </c>
      <c r="AI444">
        <f t="shared" si="4112"/>
        <v>8</v>
      </c>
      <c r="AJ444">
        <f t="shared" si="4112"/>
        <v>13</v>
      </c>
      <c r="AK444" s="50">
        <f t="shared" si="4112"/>
        <v>5</v>
      </c>
      <c r="AL444">
        <f t="shared" si="4112"/>
        <v>12</v>
      </c>
      <c r="AM444">
        <f t="shared" si="4112"/>
        <v>5</v>
      </c>
      <c r="AN444">
        <f t="shared" si="4112"/>
        <v>13</v>
      </c>
      <c r="AO444">
        <f t="shared" si="4112"/>
        <v>4</v>
      </c>
      <c r="AP444">
        <f t="shared" si="4112"/>
        <v>14</v>
      </c>
      <c r="AQ444">
        <f t="shared" si="4112"/>
        <v>4</v>
      </c>
      <c r="AR444">
        <f t="shared" si="4112"/>
        <v>13</v>
      </c>
      <c r="AS444">
        <f t="shared" si="4112"/>
        <v>3</v>
      </c>
      <c r="AT444">
        <f t="shared" si="4112"/>
        <v>12</v>
      </c>
      <c r="AU444">
        <f t="shared" si="4112"/>
        <v>4</v>
      </c>
      <c r="AV444">
        <f t="shared" si="4112"/>
        <v>12</v>
      </c>
      <c r="AW444">
        <f t="shared" si="4112"/>
        <v>5</v>
      </c>
      <c r="AX444">
        <f t="shared" si="4112"/>
        <v>12</v>
      </c>
      <c r="AY444">
        <f t="shared" si="4112"/>
        <v>7</v>
      </c>
      <c r="AZ444">
        <f t="shared" si="4112"/>
        <v>12</v>
      </c>
      <c r="BA444" s="50">
        <f t="shared" si="4112"/>
        <v>4</v>
      </c>
      <c r="BB444">
        <f t="shared" si="4112"/>
        <v>11</v>
      </c>
      <c r="BC444">
        <f t="shared" si="4112"/>
        <v>4</v>
      </c>
      <c r="BD444">
        <f t="shared" si="4112"/>
        <v>12</v>
      </c>
      <c r="BE444">
        <f t="shared" si="4112"/>
        <v>3</v>
      </c>
      <c r="BF444">
        <f t="shared" si="4112"/>
        <v>13</v>
      </c>
      <c r="BG444">
        <f t="shared" si="4112"/>
        <v>3</v>
      </c>
      <c r="BH444">
        <f t="shared" si="4112"/>
        <v>12</v>
      </c>
      <c r="BI444">
        <f t="shared" si="4112"/>
        <v>2</v>
      </c>
      <c r="BJ444">
        <f t="shared" si="4112"/>
        <v>11</v>
      </c>
      <c r="BK444">
        <f t="shared" si="4112"/>
        <v>3</v>
      </c>
      <c r="BL444">
        <f t="shared" si="4112"/>
        <v>11</v>
      </c>
      <c r="BM444">
        <f t="shared" si="4112"/>
        <v>4</v>
      </c>
      <c r="BN444">
        <f t="shared" si="4112"/>
        <v>11</v>
      </c>
      <c r="BO444">
        <f t="shared" si="4112"/>
        <v>6</v>
      </c>
      <c r="BP444">
        <f t="shared" si="4112"/>
        <v>11</v>
      </c>
    </row>
    <row r="445" spans="1:68">
      <c r="A445" t="s">
        <v>237</v>
      </c>
      <c r="B445" t="s">
        <v>233</v>
      </c>
      <c r="C445" t="s">
        <v>678</v>
      </c>
      <c r="E445">
        <v>7</v>
      </c>
      <c r="F445">
        <v>0</v>
      </c>
      <c r="G445">
        <v>7</v>
      </c>
      <c r="H445">
        <v>1</v>
      </c>
      <c r="I445">
        <v>6</v>
      </c>
      <c r="J445">
        <v>2</v>
      </c>
      <c r="K445">
        <v>6</v>
      </c>
      <c r="L445">
        <v>1</v>
      </c>
      <c r="M445">
        <v>5</v>
      </c>
      <c r="N445">
        <v>0</v>
      </c>
      <c r="O445">
        <v>6</v>
      </c>
      <c r="P445">
        <v>0</v>
      </c>
      <c r="Q445">
        <v>7</v>
      </c>
      <c r="R445">
        <v>0</v>
      </c>
      <c r="S445">
        <v>9</v>
      </c>
      <c r="T445">
        <v>0</v>
      </c>
      <c r="U445" s="50">
        <f>E445+1</f>
        <v>8</v>
      </c>
      <c r="V445">
        <f>F445+1</f>
        <v>1</v>
      </c>
      <c r="W445">
        <f>G445+1</f>
        <v>8</v>
      </c>
      <c r="X445">
        <f>H445+1</f>
        <v>2</v>
      </c>
      <c r="Y445">
        <f>I445+1</f>
        <v>7</v>
      </c>
      <c r="Z445">
        <f>J445+1</f>
        <v>3</v>
      </c>
      <c r="AA445">
        <f>K445+1</f>
        <v>7</v>
      </c>
      <c r="AB445">
        <f>L445+1</f>
        <v>2</v>
      </c>
      <c r="AC445">
        <f t="shared" ref="AC445:BP445" si="4113">M445+1</f>
        <v>6</v>
      </c>
      <c r="AD445">
        <f t="shared" si="4113"/>
        <v>1</v>
      </c>
      <c r="AE445">
        <f t="shared" si="4113"/>
        <v>7</v>
      </c>
      <c r="AF445">
        <f t="shared" si="4113"/>
        <v>1</v>
      </c>
      <c r="AG445">
        <f t="shared" si="4113"/>
        <v>8</v>
      </c>
      <c r="AH445">
        <f t="shared" si="4113"/>
        <v>1</v>
      </c>
      <c r="AI445">
        <f t="shared" si="4113"/>
        <v>10</v>
      </c>
      <c r="AJ445">
        <f t="shared" si="4113"/>
        <v>1</v>
      </c>
      <c r="AK445" s="50">
        <f t="shared" si="4113"/>
        <v>9</v>
      </c>
      <c r="AL445">
        <f t="shared" si="4113"/>
        <v>2</v>
      </c>
      <c r="AM445">
        <f t="shared" si="4113"/>
        <v>9</v>
      </c>
      <c r="AN445">
        <f t="shared" si="4113"/>
        <v>3</v>
      </c>
      <c r="AO445">
        <f t="shared" si="4113"/>
        <v>8</v>
      </c>
      <c r="AP445">
        <f t="shared" si="4113"/>
        <v>4</v>
      </c>
      <c r="AQ445">
        <f t="shared" si="4113"/>
        <v>8</v>
      </c>
      <c r="AR445">
        <f t="shared" si="4113"/>
        <v>3</v>
      </c>
      <c r="AS445">
        <f t="shared" si="4113"/>
        <v>7</v>
      </c>
      <c r="AT445">
        <f t="shared" si="4113"/>
        <v>2</v>
      </c>
      <c r="AU445">
        <f t="shared" si="4113"/>
        <v>8</v>
      </c>
      <c r="AV445">
        <f t="shared" si="4113"/>
        <v>2</v>
      </c>
      <c r="AW445">
        <f t="shared" si="4113"/>
        <v>9</v>
      </c>
      <c r="AX445">
        <f t="shared" si="4113"/>
        <v>2</v>
      </c>
      <c r="AY445">
        <f t="shared" si="4113"/>
        <v>11</v>
      </c>
      <c r="AZ445">
        <f t="shared" si="4113"/>
        <v>2</v>
      </c>
      <c r="BA445" s="50">
        <f t="shared" si="4113"/>
        <v>10</v>
      </c>
      <c r="BB445">
        <f t="shared" si="4113"/>
        <v>3</v>
      </c>
      <c r="BC445">
        <f t="shared" si="4113"/>
        <v>10</v>
      </c>
      <c r="BD445">
        <f t="shared" si="4113"/>
        <v>4</v>
      </c>
      <c r="BE445">
        <f t="shared" si="4113"/>
        <v>9</v>
      </c>
      <c r="BF445">
        <f t="shared" si="4113"/>
        <v>5</v>
      </c>
      <c r="BG445">
        <f t="shared" si="4113"/>
        <v>9</v>
      </c>
      <c r="BH445">
        <f t="shared" si="4113"/>
        <v>4</v>
      </c>
      <c r="BI445">
        <f t="shared" si="4113"/>
        <v>8</v>
      </c>
      <c r="BJ445">
        <f t="shared" si="4113"/>
        <v>3</v>
      </c>
      <c r="BK445">
        <f t="shared" si="4113"/>
        <v>9</v>
      </c>
      <c r="BL445">
        <f t="shared" si="4113"/>
        <v>3</v>
      </c>
      <c r="BM445">
        <f t="shared" si="4113"/>
        <v>10</v>
      </c>
      <c r="BN445">
        <f t="shared" si="4113"/>
        <v>3</v>
      </c>
      <c r="BO445">
        <f t="shared" si="4113"/>
        <v>12</v>
      </c>
      <c r="BP445">
        <f t="shared" si="4113"/>
        <v>3</v>
      </c>
    </row>
    <row r="446" spans="1:68">
      <c r="A446" t="s">
        <v>237</v>
      </c>
      <c r="B446" t="s">
        <v>233</v>
      </c>
      <c r="C446" t="s">
        <v>679</v>
      </c>
      <c r="E446">
        <f>E445+7</f>
        <v>14</v>
      </c>
      <c r="F446">
        <f t="shared" ref="F446:T446" si="4114">F445+7</f>
        <v>7</v>
      </c>
      <c r="G446">
        <f t="shared" si="4114"/>
        <v>14</v>
      </c>
      <c r="H446">
        <f t="shared" si="4114"/>
        <v>8</v>
      </c>
      <c r="I446">
        <f t="shared" si="4114"/>
        <v>13</v>
      </c>
      <c r="J446">
        <f t="shared" si="4114"/>
        <v>9</v>
      </c>
      <c r="K446">
        <f t="shared" si="4114"/>
        <v>13</v>
      </c>
      <c r="L446">
        <f t="shared" si="4114"/>
        <v>8</v>
      </c>
      <c r="M446">
        <f t="shared" si="4114"/>
        <v>12</v>
      </c>
      <c r="N446">
        <f t="shared" si="4114"/>
        <v>7</v>
      </c>
      <c r="O446">
        <f t="shared" si="4114"/>
        <v>13</v>
      </c>
      <c r="P446">
        <f t="shared" si="4114"/>
        <v>7</v>
      </c>
      <c r="Q446">
        <f t="shared" si="4114"/>
        <v>14</v>
      </c>
      <c r="R446">
        <f t="shared" si="4114"/>
        <v>7</v>
      </c>
      <c r="S446">
        <f t="shared" si="4114"/>
        <v>16</v>
      </c>
      <c r="T446">
        <f t="shared" si="4114"/>
        <v>7</v>
      </c>
      <c r="U446" s="50">
        <f>E446-1</f>
        <v>13</v>
      </c>
      <c r="V446">
        <f>F446-1</f>
        <v>6</v>
      </c>
      <c r="W446">
        <f>G446-1</f>
        <v>13</v>
      </c>
      <c r="X446">
        <f>H446-1</f>
        <v>7</v>
      </c>
      <c r="Y446">
        <f>I446-1</f>
        <v>12</v>
      </c>
      <c r="Z446">
        <f>J446-1</f>
        <v>8</v>
      </c>
      <c r="AA446">
        <f>K446-1</f>
        <v>12</v>
      </c>
      <c r="AB446">
        <f>L446-1</f>
        <v>7</v>
      </c>
      <c r="AC446">
        <f t="shared" ref="AC446:BP446" si="4115">M446-1</f>
        <v>11</v>
      </c>
      <c r="AD446">
        <f t="shared" si="4115"/>
        <v>6</v>
      </c>
      <c r="AE446">
        <f t="shared" si="4115"/>
        <v>12</v>
      </c>
      <c r="AF446">
        <f t="shared" si="4115"/>
        <v>6</v>
      </c>
      <c r="AG446">
        <f t="shared" si="4115"/>
        <v>13</v>
      </c>
      <c r="AH446">
        <f t="shared" si="4115"/>
        <v>6</v>
      </c>
      <c r="AI446">
        <f t="shared" si="4115"/>
        <v>15</v>
      </c>
      <c r="AJ446">
        <f t="shared" si="4115"/>
        <v>6</v>
      </c>
      <c r="AK446" s="50">
        <f t="shared" si="4115"/>
        <v>12</v>
      </c>
      <c r="AL446">
        <f t="shared" si="4115"/>
        <v>5</v>
      </c>
      <c r="AM446">
        <f t="shared" si="4115"/>
        <v>12</v>
      </c>
      <c r="AN446">
        <f t="shared" si="4115"/>
        <v>6</v>
      </c>
      <c r="AO446">
        <f t="shared" si="4115"/>
        <v>11</v>
      </c>
      <c r="AP446">
        <f t="shared" si="4115"/>
        <v>7</v>
      </c>
      <c r="AQ446">
        <f t="shared" si="4115"/>
        <v>11</v>
      </c>
      <c r="AR446">
        <f t="shared" si="4115"/>
        <v>6</v>
      </c>
      <c r="AS446">
        <f t="shared" si="4115"/>
        <v>10</v>
      </c>
      <c r="AT446">
        <f t="shared" si="4115"/>
        <v>5</v>
      </c>
      <c r="AU446">
        <f t="shared" si="4115"/>
        <v>11</v>
      </c>
      <c r="AV446">
        <f t="shared" si="4115"/>
        <v>5</v>
      </c>
      <c r="AW446">
        <f t="shared" si="4115"/>
        <v>12</v>
      </c>
      <c r="AX446">
        <f t="shared" si="4115"/>
        <v>5</v>
      </c>
      <c r="AY446">
        <f t="shared" si="4115"/>
        <v>14</v>
      </c>
      <c r="AZ446">
        <f t="shared" si="4115"/>
        <v>5</v>
      </c>
      <c r="BA446" s="50">
        <f t="shared" si="4115"/>
        <v>11</v>
      </c>
      <c r="BB446">
        <f t="shared" si="4115"/>
        <v>4</v>
      </c>
      <c r="BC446">
        <f t="shared" si="4115"/>
        <v>11</v>
      </c>
      <c r="BD446">
        <f t="shared" si="4115"/>
        <v>5</v>
      </c>
      <c r="BE446">
        <f t="shared" si="4115"/>
        <v>10</v>
      </c>
      <c r="BF446">
        <f t="shared" si="4115"/>
        <v>6</v>
      </c>
      <c r="BG446">
        <f t="shared" si="4115"/>
        <v>10</v>
      </c>
      <c r="BH446">
        <f t="shared" si="4115"/>
        <v>5</v>
      </c>
      <c r="BI446">
        <f t="shared" si="4115"/>
        <v>9</v>
      </c>
      <c r="BJ446">
        <f t="shared" si="4115"/>
        <v>4</v>
      </c>
      <c r="BK446">
        <f t="shared" si="4115"/>
        <v>10</v>
      </c>
      <c r="BL446">
        <f t="shared" si="4115"/>
        <v>4</v>
      </c>
      <c r="BM446">
        <f t="shared" si="4115"/>
        <v>11</v>
      </c>
      <c r="BN446">
        <f t="shared" si="4115"/>
        <v>4</v>
      </c>
      <c r="BO446">
        <f t="shared" si="4115"/>
        <v>13</v>
      </c>
      <c r="BP446">
        <f t="shared" si="4115"/>
        <v>4</v>
      </c>
    </row>
    <row r="447" spans="1:68">
      <c r="A447" t="s">
        <v>237</v>
      </c>
      <c r="B447" t="s">
        <v>233</v>
      </c>
      <c r="C447" t="s">
        <v>680</v>
      </c>
      <c r="E447">
        <v>0</v>
      </c>
      <c r="F447">
        <v>7</v>
      </c>
      <c r="G447">
        <v>0</v>
      </c>
      <c r="H447">
        <v>6</v>
      </c>
      <c r="I447">
        <v>3</v>
      </c>
      <c r="J447">
        <v>5</v>
      </c>
      <c r="K447">
        <v>3</v>
      </c>
      <c r="L447">
        <v>6</v>
      </c>
      <c r="M447">
        <v>2</v>
      </c>
      <c r="N447">
        <v>7</v>
      </c>
      <c r="O447">
        <v>1</v>
      </c>
      <c r="P447">
        <v>7</v>
      </c>
      <c r="Q447">
        <v>0</v>
      </c>
      <c r="R447">
        <v>7</v>
      </c>
      <c r="S447">
        <v>2</v>
      </c>
      <c r="T447">
        <v>7</v>
      </c>
      <c r="U447" s="50">
        <f>E447+1</f>
        <v>1</v>
      </c>
      <c r="V447">
        <f>F447+1</f>
        <v>8</v>
      </c>
      <c r="W447">
        <f>G447+1</f>
        <v>1</v>
      </c>
      <c r="X447">
        <f>H447+1</f>
        <v>7</v>
      </c>
      <c r="Y447">
        <f>I447+1</f>
        <v>4</v>
      </c>
      <c r="Z447">
        <f>J447+1</f>
        <v>6</v>
      </c>
      <c r="AA447">
        <f>K447+1</f>
        <v>4</v>
      </c>
      <c r="AB447">
        <f>L447+1</f>
        <v>7</v>
      </c>
      <c r="AC447">
        <f t="shared" ref="AC447:BP447" si="4116">M447+1</f>
        <v>3</v>
      </c>
      <c r="AD447">
        <f t="shared" si="4116"/>
        <v>8</v>
      </c>
      <c r="AE447">
        <f t="shared" si="4116"/>
        <v>2</v>
      </c>
      <c r="AF447">
        <f t="shared" si="4116"/>
        <v>8</v>
      </c>
      <c r="AG447">
        <f t="shared" si="4116"/>
        <v>1</v>
      </c>
      <c r="AH447">
        <f t="shared" si="4116"/>
        <v>8</v>
      </c>
      <c r="AI447">
        <f t="shared" si="4116"/>
        <v>3</v>
      </c>
      <c r="AJ447">
        <f t="shared" si="4116"/>
        <v>8</v>
      </c>
      <c r="AK447" s="50">
        <f t="shared" si="4116"/>
        <v>2</v>
      </c>
      <c r="AL447">
        <f t="shared" si="4116"/>
        <v>9</v>
      </c>
      <c r="AM447">
        <f t="shared" si="4116"/>
        <v>2</v>
      </c>
      <c r="AN447">
        <f t="shared" si="4116"/>
        <v>8</v>
      </c>
      <c r="AO447">
        <f t="shared" si="4116"/>
        <v>5</v>
      </c>
      <c r="AP447">
        <f t="shared" si="4116"/>
        <v>7</v>
      </c>
      <c r="AQ447">
        <f t="shared" si="4116"/>
        <v>5</v>
      </c>
      <c r="AR447">
        <f t="shared" si="4116"/>
        <v>8</v>
      </c>
      <c r="AS447">
        <f t="shared" si="4116"/>
        <v>4</v>
      </c>
      <c r="AT447">
        <f t="shared" si="4116"/>
        <v>9</v>
      </c>
      <c r="AU447">
        <f t="shared" si="4116"/>
        <v>3</v>
      </c>
      <c r="AV447">
        <f t="shared" si="4116"/>
        <v>9</v>
      </c>
      <c r="AW447">
        <f t="shared" si="4116"/>
        <v>2</v>
      </c>
      <c r="AX447">
        <f t="shared" si="4116"/>
        <v>9</v>
      </c>
      <c r="AY447">
        <f t="shared" si="4116"/>
        <v>4</v>
      </c>
      <c r="AZ447">
        <f t="shared" si="4116"/>
        <v>9</v>
      </c>
      <c r="BA447" s="50">
        <f t="shared" si="4116"/>
        <v>3</v>
      </c>
      <c r="BB447">
        <f t="shared" si="4116"/>
        <v>10</v>
      </c>
      <c r="BC447">
        <f t="shared" si="4116"/>
        <v>3</v>
      </c>
      <c r="BD447">
        <f t="shared" si="4116"/>
        <v>9</v>
      </c>
      <c r="BE447">
        <f t="shared" si="4116"/>
        <v>6</v>
      </c>
      <c r="BF447">
        <f t="shared" si="4116"/>
        <v>8</v>
      </c>
      <c r="BG447">
        <f t="shared" si="4116"/>
        <v>6</v>
      </c>
      <c r="BH447">
        <f t="shared" si="4116"/>
        <v>9</v>
      </c>
      <c r="BI447">
        <f t="shared" si="4116"/>
        <v>5</v>
      </c>
      <c r="BJ447">
        <f t="shared" si="4116"/>
        <v>10</v>
      </c>
      <c r="BK447">
        <f t="shared" si="4116"/>
        <v>4</v>
      </c>
      <c r="BL447">
        <f t="shared" si="4116"/>
        <v>10</v>
      </c>
      <c r="BM447">
        <f t="shared" si="4116"/>
        <v>3</v>
      </c>
      <c r="BN447">
        <f t="shared" si="4116"/>
        <v>10</v>
      </c>
      <c r="BO447">
        <f t="shared" si="4116"/>
        <v>5</v>
      </c>
      <c r="BP447">
        <f t="shared" si="4116"/>
        <v>10</v>
      </c>
    </row>
    <row r="448" spans="1:68">
      <c r="A448" t="s">
        <v>237</v>
      </c>
      <c r="B448" t="s">
        <v>233</v>
      </c>
      <c r="C448" t="s">
        <v>681</v>
      </c>
      <c r="E448">
        <v>7</v>
      </c>
      <c r="F448">
        <v>14</v>
      </c>
      <c r="G448">
        <v>7</v>
      </c>
      <c r="H448">
        <v>13</v>
      </c>
      <c r="I448">
        <v>10</v>
      </c>
      <c r="J448">
        <v>12</v>
      </c>
      <c r="K448">
        <v>10</v>
      </c>
      <c r="L448">
        <v>13</v>
      </c>
      <c r="M448">
        <v>9</v>
      </c>
      <c r="N448">
        <v>14</v>
      </c>
      <c r="O448">
        <v>8</v>
      </c>
      <c r="P448">
        <v>14</v>
      </c>
      <c r="Q448">
        <v>7</v>
      </c>
      <c r="R448">
        <v>14</v>
      </c>
      <c r="S448">
        <v>9</v>
      </c>
      <c r="T448">
        <v>14</v>
      </c>
      <c r="U448" s="50">
        <f>E448-1</f>
        <v>6</v>
      </c>
      <c r="V448">
        <f>F448-1</f>
        <v>13</v>
      </c>
      <c r="W448">
        <f>G448-1</f>
        <v>6</v>
      </c>
      <c r="X448">
        <f>H448-1</f>
        <v>12</v>
      </c>
      <c r="Y448">
        <f>I448-1</f>
        <v>9</v>
      </c>
      <c r="Z448">
        <f>J448-1</f>
        <v>11</v>
      </c>
      <c r="AA448">
        <f>K448-1</f>
        <v>9</v>
      </c>
      <c r="AB448">
        <f>L448-1</f>
        <v>12</v>
      </c>
      <c r="AC448">
        <f t="shared" ref="AC448:BP448" si="4117">M448-1</f>
        <v>8</v>
      </c>
      <c r="AD448">
        <f t="shared" si="4117"/>
        <v>13</v>
      </c>
      <c r="AE448">
        <f t="shared" si="4117"/>
        <v>7</v>
      </c>
      <c r="AF448">
        <f t="shared" si="4117"/>
        <v>13</v>
      </c>
      <c r="AG448">
        <f t="shared" si="4117"/>
        <v>6</v>
      </c>
      <c r="AH448">
        <f t="shared" si="4117"/>
        <v>13</v>
      </c>
      <c r="AI448">
        <f t="shared" si="4117"/>
        <v>8</v>
      </c>
      <c r="AJ448">
        <f t="shared" si="4117"/>
        <v>13</v>
      </c>
      <c r="AK448" s="50">
        <f t="shared" si="4117"/>
        <v>5</v>
      </c>
      <c r="AL448">
        <f t="shared" si="4117"/>
        <v>12</v>
      </c>
      <c r="AM448">
        <f t="shared" si="4117"/>
        <v>5</v>
      </c>
      <c r="AN448">
        <f t="shared" si="4117"/>
        <v>11</v>
      </c>
      <c r="AO448">
        <f t="shared" si="4117"/>
        <v>8</v>
      </c>
      <c r="AP448">
        <f t="shared" si="4117"/>
        <v>10</v>
      </c>
      <c r="AQ448">
        <f t="shared" si="4117"/>
        <v>8</v>
      </c>
      <c r="AR448">
        <f t="shared" si="4117"/>
        <v>11</v>
      </c>
      <c r="AS448">
        <f t="shared" si="4117"/>
        <v>7</v>
      </c>
      <c r="AT448">
        <f t="shared" si="4117"/>
        <v>12</v>
      </c>
      <c r="AU448">
        <f t="shared" si="4117"/>
        <v>6</v>
      </c>
      <c r="AV448">
        <f t="shared" si="4117"/>
        <v>12</v>
      </c>
      <c r="AW448">
        <f t="shared" si="4117"/>
        <v>5</v>
      </c>
      <c r="AX448">
        <f t="shared" si="4117"/>
        <v>12</v>
      </c>
      <c r="AY448">
        <f t="shared" si="4117"/>
        <v>7</v>
      </c>
      <c r="AZ448">
        <f t="shared" si="4117"/>
        <v>12</v>
      </c>
      <c r="BA448" s="50">
        <f t="shared" si="4117"/>
        <v>4</v>
      </c>
      <c r="BB448">
        <f t="shared" si="4117"/>
        <v>11</v>
      </c>
      <c r="BC448">
        <f t="shared" si="4117"/>
        <v>4</v>
      </c>
      <c r="BD448">
        <f t="shared" si="4117"/>
        <v>10</v>
      </c>
      <c r="BE448">
        <f t="shared" si="4117"/>
        <v>7</v>
      </c>
      <c r="BF448">
        <f t="shared" si="4117"/>
        <v>9</v>
      </c>
      <c r="BG448">
        <f t="shared" si="4117"/>
        <v>7</v>
      </c>
      <c r="BH448">
        <f t="shared" si="4117"/>
        <v>10</v>
      </c>
      <c r="BI448">
        <f t="shared" si="4117"/>
        <v>6</v>
      </c>
      <c r="BJ448">
        <f t="shared" si="4117"/>
        <v>11</v>
      </c>
      <c r="BK448">
        <f t="shared" si="4117"/>
        <v>5</v>
      </c>
      <c r="BL448">
        <f t="shared" si="4117"/>
        <v>11</v>
      </c>
      <c r="BM448">
        <f t="shared" si="4117"/>
        <v>4</v>
      </c>
      <c r="BN448">
        <f t="shared" si="4117"/>
        <v>11</v>
      </c>
      <c r="BO448">
        <f t="shared" si="4117"/>
        <v>6</v>
      </c>
      <c r="BP448">
        <f t="shared" si="4117"/>
        <v>11</v>
      </c>
    </row>
    <row r="449" spans="1:68">
      <c r="A449" t="s">
        <v>237</v>
      </c>
      <c r="B449" t="s">
        <v>233</v>
      </c>
      <c r="C449" t="s">
        <v>682</v>
      </c>
      <c r="E449">
        <v>7</v>
      </c>
      <c r="F449">
        <v>0</v>
      </c>
      <c r="G449">
        <v>7</v>
      </c>
      <c r="H449">
        <v>-1</v>
      </c>
      <c r="I449">
        <v>10</v>
      </c>
      <c r="J449">
        <v>-2</v>
      </c>
      <c r="K449">
        <v>10</v>
      </c>
      <c r="L449">
        <v>-1</v>
      </c>
      <c r="M449">
        <v>9</v>
      </c>
      <c r="N449">
        <v>0</v>
      </c>
      <c r="O449">
        <v>8</v>
      </c>
      <c r="P449">
        <v>0</v>
      </c>
      <c r="Q449">
        <v>7</v>
      </c>
      <c r="R449">
        <v>0</v>
      </c>
      <c r="S449">
        <v>9</v>
      </c>
      <c r="T449">
        <v>0</v>
      </c>
      <c r="U449" s="50">
        <f>E449+1</f>
        <v>8</v>
      </c>
      <c r="V449">
        <f>F449+1</f>
        <v>1</v>
      </c>
      <c r="W449">
        <f>G449+1</f>
        <v>8</v>
      </c>
      <c r="X449">
        <f>H449+1</f>
        <v>0</v>
      </c>
      <c r="Y449">
        <f>I449+1</f>
        <v>11</v>
      </c>
      <c r="Z449">
        <f>J449+1</f>
        <v>-1</v>
      </c>
      <c r="AA449">
        <f>K449+1</f>
        <v>11</v>
      </c>
      <c r="AB449">
        <f>L449+1</f>
        <v>0</v>
      </c>
      <c r="AC449">
        <f t="shared" ref="AC449:BP449" si="4118">M449+1</f>
        <v>10</v>
      </c>
      <c r="AD449">
        <f t="shared" si="4118"/>
        <v>1</v>
      </c>
      <c r="AE449">
        <f t="shared" si="4118"/>
        <v>9</v>
      </c>
      <c r="AF449">
        <f t="shared" si="4118"/>
        <v>1</v>
      </c>
      <c r="AG449">
        <f t="shared" si="4118"/>
        <v>8</v>
      </c>
      <c r="AH449">
        <f t="shared" si="4118"/>
        <v>1</v>
      </c>
      <c r="AI449">
        <f t="shared" si="4118"/>
        <v>10</v>
      </c>
      <c r="AJ449">
        <f t="shared" si="4118"/>
        <v>1</v>
      </c>
      <c r="AK449" s="50">
        <f t="shared" si="4118"/>
        <v>9</v>
      </c>
      <c r="AL449">
        <f t="shared" si="4118"/>
        <v>2</v>
      </c>
      <c r="AM449">
        <f t="shared" si="4118"/>
        <v>9</v>
      </c>
      <c r="AN449">
        <f t="shared" si="4118"/>
        <v>1</v>
      </c>
      <c r="AO449">
        <f t="shared" si="4118"/>
        <v>12</v>
      </c>
      <c r="AP449">
        <f t="shared" si="4118"/>
        <v>0</v>
      </c>
      <c r="AQ449">
        <f t="shared" si="4118"/>
        <v>12</v>
      </c>
      <c r="AR449">
        <f t="shared" si="4118"/>
        <v>1</v>
      </c>
      <c r="AS449">
        <f t="shared" si="4118"/>
        <v>11</v>
      </c>
      <c r="AT449">
        <f t="shared" si="4118"/>
        <v>2</v>
      </c>
      <c r="AU449">
        <f t="shared" si="4118"/>
        <v>10</v>
      </c>
      <c r="AV449">
        <f t="shared" si="4118"/>
        <v>2</v>
      </c>
      <c r="AW449">
        <f t="shared" si="4118"/>
        <v>9</v>
      </c>
      <c r="AX449">
        <f t="shared" si="4118"/>
        <v>2</v>
      </c>
      <c r="AY449">
        <f t="shared" si="4118"/>
        <v>11</v>
      </c>
      <c r="AZ449">
        <f t="shared" si="4118"/>
        <v>2</v>
      </c>
      <c r="BA449" s="50">
        <f t="shared" si="4118"/>
        <v>10</v>
      </c>
      <c r="BB449">
        <f t="shared" si="4118"/>
        <v>3</v>
      </c>
      <c r="BC449">
        <f t="shared" si="4118"/>
        <v>10</v>
      </c>
      <c r="BD449">
        <f t="shared" si="4118"/>
        <v>2</v>
      </c>
      <c r="BE449">
        <f t="shared" si="4118"/>
        <v>13</v>
      </c>
      <c r="BF449">
        <f t="shared" si="4118"/>
        <v>1</v>
      </c>
      <c r="BG449">
        <f t="shared" si="4118"/>
        <v>13</v>
      </c>
      <c r="BH449">
        <f t="shared" si="4118"/>
        <v>2</v>
      </c>
      <c r="BI449">
        <f t="shared" si="4118"/>
        <v>12</v>
      </c>
      <c r="BJ449">
        <f t="shared" si="4118"/>
        <v>3</v>
      </c>
      <c r="BK449">
        <f t="shared" si="4118"/>
        <v>11</v>
      </c>
      <c r="BL449">
        <f t="shared" si="4118"/>
        <v>3</v>
      </c>
      <c r="BM449">
        <f t="shared" si="4118"/>
        <v>10</v>
      </c>
      <c r="BN449">
        <f t="shared" si="4118"/>
        <v>3</v>
      </c>
      <c r="BO449">
        <f t="shared" si="4118"/>
        <v>12</v>
      </c>
      <c r="BP449">
        <f t="shared" si="4118"/>
        <v>3</v>
      </c>
    </row>
    <row r="450" spans="1:68">
      <c r="A450" t="s">
        <v>237</v>
      </c>
      <c r="B450" t="s">
        <v>233</v>
      </c>
      <c r="C450" t="s">
        <v>683</v>
      </c>
      <c r="E450">
        <v>14</v>
      </c>
      <c r="F450">
        <v>7</v>
      </c>
      <c r="G450">
        <v>14</v>
      </c>
      <c r="H450">
        <v>6</v>
      </c>
      <c r="I450">
        <v>17</v>
      </c>
      <c r="J450">
        <v>5</v>
      </c>
      <c r="K450">
        <v>17</v>
      </c>
      <c r="L450">
        <v>6</v>
      </c>
      <c r="M450">
        <v>16</v>
      </c>
      <c r="N450">
        <v>7</v>
      </c>
      <c r="O450">
        <v>15</v>
      </c>
      <c r="P450">
        <v>7</v>
      </c>
      <c r="Q450">
        <v>14</v>
      </c>
      <c r="R450">
        <v>7</v>
      </c>
      <c r="S450">
        <v>16</v>
      </c>
      <c r="T450">
        <v>7</v>
      </c>
      <c r="U450" s="50">
        <f>E450-1</f>
        <v>13</v>
      </c>
      <c r="V450">
        <f>F450-1</f>
        <v>6</v>
      </c>
      <c r="W450">
        <f>G450-1</f>
        <v>13</v>
      </c>
      <c r="X450">
        <f>H450-1</f>
        <v>5</v>
      </c>
      <c r="Y450">
        <f>I450-1</f>
        <v>16</v>
      </c>
      <c r="Z450">
        <f>J450-1</f>
        <v>4</v>
      </c>
      <c r="AA450">
        <f>K450-1</f>
        <v>16</v>
      </c>
      <c r="AB450">
        <f>L450-1</f>
        <v>5</v>
      </c>
      <c r="AC450">
        <f t="shared" ref="AC450:BP450" si="4119">M450-1</f>
        <v>15</v>
      </c>
      <c r="AD450">
        <f t="shared" si="4119"/>
        <v>6</v>
      </c>
      <c r="AE450">
        <f t="shared" si="4119"/>
        <v>14</v>
      </c>
      <c r="AF450">
        <f t="shared" si="4119"/>
        <v>6</v>
      </c>
      <c r="AG450">
        <f t="shared" si="4119"/>
        <v>13</v>
      </c>
      <c r="AH450">
        <f t="shared" si="4119"/>
        <v>6</v>
      </c>
      <c r="AI450">
        <f t="shared" si="4119"/>
        <v>15</v>
      </c>
      <c r="AJ450">
        <f t="shared" si="4119"/>
        <v>6</v>
      </c>
      <c r="AK450" s="50">
        <f t="shared" si="4119"/>
        <v>12</v>
      </c>
      <c r="AL450">
        <f t="shared" si="4119"/>
        <v>5</v>
      </c>
      <c r="AM450">
        <f t="shared" si="4119"/>
        <v>12</v>
      </c>
      <c r="AN450">
        <f t="shared" si="4119"/>
        <v>4</v>
      </c>
      <c r="AO450">
        <f t="shared" si="4119"/>
        <v>15</v>
      </c>
      <c r="AP450">
        <f t="shared" si="4119"/>
        <v>3</v>
      </c>
      <c r="AQ450">
        <f t="shared" si="4119"/>
        <v>15</v>
      </c>
      <c r="AR450">
        <f t="shared" si="4119"/>
        <v>4</v>
      </c>
      <c r="AS450">
        <f t="shared" si="4119"/>
        <v>14</v>
      </c>
      <c r="AT450">
        <f t="shared" si="4119"/>
        <v>5</v>
      </c>
      <c r="AU450">
        <f t="shared" si="4119"/>
        <v>13</v>
      </c>
      <c r="AV450">
        <f t="shared" si="4119"/>
        <v>5</v>
      </c>
      <c r="AW450">
        <f t="shared" si="4119"/>
        <v>12</v>
      </c>
      <c r="AX450">
        <f t="shared" si="4119"/>
        <v>5</v>
      </c>
      <c r="AY450">
        <f t="shared" si="4119"/>
        <v>14</v>
      </c>
      <c r="AZ450">
        <f t="shared" si="4119"/>
        <v>5</v>
      </c>
      <c r="BA450" s="50">
        <f t="shared" si="4119"/>
        <v>11</v>
      </c>
      <c r="BB450">
        <f t="shared" si="4119"/>
        <v>4</v>
      </c>
      <c r="BC450">
        <f t="shared" si="4119"/>
        <v>11</v>
      </c>
      <c r="BD450">
        <f t="shared" si="4119"/>
        <v>3</v>
      </c>
      <c r="BE450">
        <f t="shared" si="4119"/>
        <v>14</v>
      </c>
      <c r="BF450">
        <f t="shared" si="4119"/>
        <v>2</v>
      </c>
      <c r="BG450">
        <f t="shared" si="4119"/>
        <v>14</v>
      </c>
      <c r="BH450">
        <f t="shared" si="4119"/>
        <v>3</v>
      </c>
      <c r="BI450">
        <f t="shared" si="4119"/>
        <v>13</v>
      </c>
      <c r="BJ450">
        <f t="shared" si="4119"/>
        <v>4</v>
      </c>
      <c r="BK450">
        <f t="shared" si="4119"/>
        <v>12</v>
      </c>
      <c r="BL450">
        <f t="shared" si="4119"/>
        <v>4</v>
      </c>
      <c r="BM450">
        <f t="shared" si="4119"/>
        <v>11</v>
      </c>
      <c r="BN450">
        <f t="shared" si="4119"/>
        <v>4</v>
      </c>
      <c r="BO450">
        <f t="shared" si="4119"/>
        <v>13</v>
      </c>
      <c r="BP450">
        <f t="shared" si="4119"/>
        <v>4</v>
      </c>
    </row>
  </sheetData>
  <sortState xmlns:xlrd2="http://schemas.microsoft.com/office/spreadsheetml/2017/richdata2" ref="A344:BS353">
    <sortCondition ref="C344:C353"/>
  </sortState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C81"/>
  <sheetViews>
    <sheetView zoomScale="85" zoomScaleNormal="85" workbookViewId="0">
      <selection activeCell="G2" sqref="G2"/>
    </sheetView>
  </sheetViews>
  <sheetFormatPr defaultRowHeight="15"/>
  <cols>
    <col min="1" max="1" width="6.42578125" bestFit="1" customWidth="1"/>
    <col min="2" max="2" width="36.85546875" bestFit="1" customWidth="1"/>
    <col min="3" max="3" width="20.85546875" bestFit="1" customWidth="1"/>
    <col min="16" max="79" width="3.5703125" customWidth="1"/>
  </cols>
  <sheetData>
    <row r="1" spans="1:79" s="9" customFormat="1">
      <c r="A1" s="9" t="s">
        <v>180</v>
      </c>
      <c r="B1" s="1" t="s">
        <v>684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8" t="s">
        <v>685</v>
      </c>
      <c r="O1" s="10" t="s">
        <v>686</v>
      </c>
      <c r="P1" s="9">
        <v>-20</v>
      </c>
      <c r="Q1" s="9">
        <v>-19</v>
      </c>
      <c r="R1" s="9">
        <v>-18</v>
      </c>
      <c r="S1" s="9">
        <v>-17</v>
      </c>
      <c r="T1" s="9">
        <v>-16</v>
      </c>
      <c r="U1" s="9">
        <v>-15</v>
      </c>
      <c r="V1" s="9">
        <v>-14</v>
      </c>
      <c r="W1" s="9">
        <v>-13</v>
      </c>
      <c r="X1" s="9">
        <v>-12</v>
      </c>
      <c r="Y1" s="9">
        <v>-11</v>
      </c>
      <c r="Z1" s="9">
        <v>-10</v>
      </c>
      <c r="AA1" s="9">
        <v>-9</v>
      </c>
      <c r="AB1" s="9">
        <v>-8</v>
      </c>
      <c r="AC1" s="9">
        <v>-7</v>
      </c>
      <c r="AD1" s="9">
        <v>-6</v>
      </c>
      <c r="AE1" s="9">
        <v>-5</v>
      </c>
      <c r="AF1" s="9">
        <v>-4</v>
      </c>
      <c r="AG1" s="9">
        <v>-3</v>
      </c>
      <c r="AH1" s="9">
        <v>-2</v>
      </c>
      <c r="AI1" s="9">
        <v>-1</v>
      </c>
      <c r="AJ1" s="9">
        <v>0</v>
      </c>
      <c r="AK1" s="9">
        <v>1</v>
      </c>
      <c r="AL1" s="9">
        <v>2</v>
      </c>
      <c r="AM1" s="9">
        <v>3</v>
      </c>
      <c r="AN1" s="9">
        <v>4</v>
      </c>
      <c r="AO1" s="9">
        <v>5</v>
      </c>
      <c r="AP1" s="9">
        <v>6</v>
      </c>
      <c r="AQ1" s="9">
        <v>7</v>
      </c>
      <c r="AR1" s="9">
        <v>8</v>
      </c>
      <c r="AS1" s="9">
        <v>9</v>
      </c>
      <c r="AT1" s="9">
        <v>10</v>
      </c>
      <c r="AU1" s="9">
        <v>11</v>
      </c>
      <c r="AV1" s="9">
        <v>12</v>
      </c>
      <c r="AW1" s="9">
        <v>13</v>
      </c>
      <c r="AX1" s="9">
        <v>14</v>
      </c>
      <c r="AY1" s="9">
        <v>15</v>
      </c>
      <c r="AZ1" s="9">
        <v>16</v>
      </c>
      <c r="BA1" s="9">
        <v>17</v>
      </c>
      <c r="BB1" s="9">
        <v>18</v>
      </c>
      <c r="BC1" s="9">
        <v>19</v>
      </c>
      <c r="BD1" s="9">
        <v>20</v>
      </c>
      <c r="BE1" s="9">
        <v>21</v>
      </c>
      <c r="BF1" s="9">
        <v>22</v>
      </c>
      <c r="BG1" s="9">
        <v>23</v>
      </c>
      <c r="BH1" s="9">
        <v>24</v>
      </c>
      <c r="BI1" s="9">
        <v>25</v>
      </c>
      <c r="BJ1" s="9">
        <v>26</v>
      </c>
      <c r="BK1" s="9">
        <v>27</v>
      </c>
      <c r="BL1" s="9">
        <v>28</v>
      </c>
      <c r="BM1" s="9">
        <v>29</v>
      </c>
      <c r="BN1" s="9">
        <v>30</v>
      </c>
      <c r="BO1" s="9">
        <v>31</v>
      </c>
      <c r="BP1" s="9">
        <v>32</v>
      </c>
      <c r="BQ1" s="9">
        <v>33</v>
      </c>
      <c r="BR1" s="9">
        <v>34</v>
      </c>
      <c r="BS1" s="9">
        <v>35</v>
      </c>
      <c r="BT1" s="9">
        <v>36</v>
      </c>
      <c r="BU1" s="9">
        <v>37</v>
      </c>
      <c r="BV1" s="9">
        <v>38</v>
      </c>
      <c r="BW1" s="9">
        <v>39</v>
      </c>
      <c r="BX1" s="9">
        <v>40</v>
      </c>
      <c r="BY1" s="9">
        <v>41</v>
      </c>
      <c r="BZ1" s="9">
        <v>42</v>
      </c>
      <c r="CA1" s="9">
        <v>43</v>
      </c>
    </row>
    <row r="2" spans="1:79">
      <c r="A2" t="s">
        <v>14</v>
      </c>
      <c r="B2" s="2" t="s">
        <v>687</v>
      </c>
      <c r="C2" t="s">
        <v>688</v>
      </c>
      <c r="D2" s="2">
        <v>1</v>
      </c>
      <c r="E2" s="2">
        <v>3</v>
      </c>
      <c r="F2" s="2">
        <v>5</v>
      </c>
      <c r="G2" s="2">
        <v>6</v>
      </c>
      <c r="H2" s="2">
        <v>8</v>
      </c>
      <c r="I2" s="2">
        <v>10</v>
      </c>
      <c r="J2" s="2">
        <v>12</v>
      </c>
      <c r="K2" s="2">
        <v>13</v>
      </c>
      <c r="L2" s="2" t="s">
        <v>175</v>
      </c>
      <c r="M2" s="2" t="s">
        <v>175</v>
      </c>
      <c r="N2">
        <f t="shared" ref="N2:N49" si="0">MATCH(13,D2:M2,0)-1</f>
        <v>7</v>
      </c>
      <c r="P2">
        <f t="shared" ref="P2:Y12" ca="1" si="1">OFFSET($D2,0,MOD(P$1,$N2))+INT(P$1/$N2)*12</f>
        <v>-33</v>
      </c>
      <c r="Q2">
        <f t="shared" ca="1" si="1"/>
        <v>-31</v>
      </c>
      <c r="R2">
        <f t="shared" ca="1" si="1"/>
        <v>-30</v>
      </c>
      <c r="S2">
        <f t="shared" ca="1" si="1"/>
        <v>-28</v>
      </c>
      <c r="T2">
        <f t="shared" ca="1" si="1"/>
        <v>-26</v>
      </c>
      <c r="U2">
        <f t="shared" ca="1" si="1"/>
        <v>-24</v>
      </c>
      <c r="V2">
        <f t="shared" ca="1" si="1"/>
        <v>-23</v>
      </c>
      <c r="W2">
        <f t="shared" ca="1" si="1"/>
        <v>-21</v>
      </c>
      <c r="X2">
        <f t="shared" ca="1" si="1"/>
        <v>-19</v>
      </c>
      <c r="Y2">
        <f t="shared" ca="1" si="1"/>
        <v>-18</v>
      </c>
      <c r="Z2">
        <f t="shared" ref="Z2:AI12" ca="1" si="2">OFFSET($D2,0,MOD(Z$1,$N2))+INT(Z$1/$N2)*12</f>
        <v>-16</v>
      </c>
      <c r="AA2">
        <f t="shared" ca="1" si="2"/>
        <v>-14</v>
      </c>
      <c r="AB2">
        <f t="shared" ca="1" si="2"/>
        <v>-12</v>
      </c>
      <c r="AC2">
        <f t="shared" ca="1" si="2"/>
        <v>-11</v>
      </c>
      <c r="AD2">
        <f t="shared" ca="1" si="2"/>
        <v>-9</v>
      </c>
      <c r="AE2">
        <f t="shared" ca="1" si="2"/>
        <v>-7</v>
      </c>
      <c r="AF2">
        <f t="shared" ca="1" si="2"/>
        <v>-6</v>
      </c>
      <c r="AG2">
        <f t="shared" ca="1" si="2"/>
        <v>-4</v>
      </c>
      <c r="AH2">
        <f t="shared" ca="1" si="2"/>
        <v>-2</v>
      </c>
      <c r="AI2">
        <f t="shared" ca="1" si="2"/>
        <v>0</v>
      </c>
      <c r="AJ2">
        <f t="shared" ref="AJ2:AS12" ca="1" si="3">OFFSET($D2,0,MOD(AJ$1,$N2))+INT(AJ$1/$N2)*12</f>
        <v>1</v>
      </c>
      <c r="AK2">
        <f t="shared" ca="1" si="3"/>
        <v>3</v>
      </c>
      <c r="AL2">
        <f t="shared" ca="1" si="3"/>
        <v>5</v>
      </c>
      <c r="AM2">
        <f t="shared" ca="1" si="3"/>
        <v>6</v>
      </c>
      <c r="AN2">
        <f t="shared" ca="1" si="3"/>
        <v>8</v>
      </c>
      <c r="AO2">
        <f t="shared" ca="1" si="3"/>
        <v>10</v>
      </c>
      <c r="AP2">
        <f t="shared" ca="1" si="3"/>
        <v>12</v>
      </c>
      <c r="AQ2">
        <f t="shared" ca="1" si="3"/>
        <v>13</v>
      </c>
      <c r="AR2">
        <f t="shared" ca="1" si="3"/>
        <v>15</v>
      </c>
      <c r="AS2">
        <f t="shared" ca="1" si="3"/>
        <v>17</v>
      </c>
      <c r="AT2">
        <f t="shared" ref="AT2:BC12" ca="1" si="4">OFFSET($D2,0,MOD(AT$1,$N2))+INT(AT$1/$N2)*12</f>
        <v>18</v>
      </c>
      <c r="AU2">
        <f t="shared" ca="1" si="4"/>
        <v>20</v>
      </c>
      <c r="AV2">
        <f t="shared" ca="1" si="4"/>
        <v>22</v>
      </c>
      <c r="AW2">
        <f t="shared" ca="1" si="4"/>
        <v>24</v>
      </c>
      <c r="AX2">
        <f t="shared" ca="1" si="4"/>
        <v>25</v>
      </c>
      <c r="AY2">
        <f t="shared" ca="1" si="4"/>
        <v>27</v>
      </c>
      <c r="AZ2">
        <f t="shared" ca="1" si="4"/>
        <v>29</v>
      </c>
      <c r="BA2">
        <f t="shared" ca="1" si="4"/>
        <v>30</v>
      </c>
      <c r="BB2">
        <f t="shared" ca="1" si="4"/>
        <v>32</v>
      </c>
      <c r="BC2">
        <f t="shared" ca="1" si="4"/>
        <v>34</v>
      </c>
      <c r="BD2">
        <f t="shared" ref="BD2:BS12" ca="1" si="5">OFFSET($D2,0,MOD(BD$1,$N2))+INT(BD$1/$N2)*12</f>
        <v>36</v>
      </c>
      <c r="BE2">
        <f t="shared" ca="1" si="5"/>
        <v>37</v>
      </c>
      <c r="BF2">
        <f t="shared" ca="1" si="5"/>
        <v>39</v>
      </c>
      <c r="BG2">
        <f t="shared" ca="1" si="5"/>
        <v>41</v>
      </c>
      <c r="BH2">
        <f t="shared" ca="1" si="5"/>
        <v>42</v>
      </c>
      <c r="BI2">
        <f t="shared" ca="1" si="5"/>
        <v>44</v>
      </c>
      <c r="BJ2">
        <f t="shared" ca="1" si="5"/>
        <v>46</v>
      </c>
      <c r="BK2">
        <f t="shared" ca="1" si="5"/>
        <v>48</v>
      </c>
      <c r="BL2">
        <f t="shared" ca="1" si="5"/>
        <v>49</v>
      </c>
      <c r="BM2">
        <f t="shared" ca="1" si="5"/>
        <v>51</v>
      </c>
      <c r="BN2">
        <f t="shared" ca="1" si="5"/>
        <v>53</v>
      </c>
      <c r="BO2">
        <f t="shared" ca="1" si="5"/>
        <v>54</v>
      </c>
      <c r="BP2">
        <f t="shared" ca="1" si="5"/>
        <v>56</v>
      </c>
      <c r="BQ2">
        <f t="shared" ca="1" si="5"/>
        <v>58</v>
      </c>
      <c r="BR2">
        <f t="shared" ca="1" si="5"/>
        <v>60</v>
      </c>
      <c r="BS2">
        <f t="shared" ca="1" si="5"/>
        <v>61</v>
      </c>
      <c r="BT2">
        <f t="shared" ref="BO2:CA21" ca="1" si="6">OFFSET($D2,0,MOD(BT$1,$N2))+INT(BT$1/$N2)*12</f>
        <v>63</v>
      </c>
      <c r="BU2">
        <f t="shared" ca="1" si="6"/>
        <v>65</v>
      </c>
      <c r="BV2">
        <f t="shared" ca="1" si="6"/>
        <v>66</v>
      </c>
      <c r="BW2">
        <f t="shared" ca="1" si="6"/>
        <v>68</v>
      </c>
      <c r="BX2">
        <f t="shared" ca="1" si="6"/>
        <v>70</v>
      </c>
      <c r="BY2">
        <f t="shared" ca="1" si="6"/>
        <v>72</v>
      </c>
      <c r="BZ2">
        <f t="shared" ca="1" si="6"/>
        <v>73</v>
      </c>
      <c r="CA2">
        <f t="shared" ca="1" si="6"/>
        <v>75</v>
      </c>
    </row>
    <row r="3" spans="1:79">
      <c r="A3" t="s">
        <v>14</v>
      </c>
      <c r="B3" s="2" t="s">
        <v>689</v>
      </c>
      <c r="C3" t="s">
        <v>690</v>
      </c>
      <c r="D3" s="2">
        <v>1</v>
      </c>
      <c r="E3" s="2">
        <v>3</v>
      </c>
      <c r="F3" s="2">
        <v>5</v>
      </c>
      <c r="G3" s="2">
        <v>6</v>
      </c>
      <c r="H3" s="2">
        <v>8</v>
      </c>
      <c r="I3" s="2">
        <v>9</v>
      </c>
      <c r="J3" s="2">
        <v>11</v>
      </c>
      <c r="K3" s="2">
        <v>13</v>
      </c>
      <c r="L3" s="2" t="s">
        <v>175</v>
      </c>
      <c r="M3" s="2" t="s">
        <v>175</v>
      </c>
      <c r="N3">
        <f t="shared" si="0"/>
        <v>7</v>
      </c>
      <c r="P3">
        <f t="shared" ca="1" si="1"/>
        <v>-33</v>
      </c>
      <c r="Q3">
        <f t="shared" ca="1" si="1"/>
        <v>-31</v>
      </c>
      <c r="R3">
        <f t="shared" ca="1" si="1"/>
        <v>-30</v>
      </c>
      <c r="S3">
        <f t="shared" ca="1" si="1"/>
        <v>-28</v>
      </c>
      <c r="T3">
        <f t="shared" ca="1" si="1"/>
        <v>-27</v>
      </c>
      <c r="U3">
        <f t="shared" ca="1" si="1"/>
        <v>-25</v>
      </c>
      <c r="V3">
        <f t="shared" ca="1" si="1"/>
        <v>-23</v>
      </c>
      <c r="W3">
        <f t="shared" ca="1" si="1"/>
        <v>-21</v>
      </c>
      <c r="X3">
        <f t="shared" ca="1" si="1"/>
        <v>-19</v>
      </c>
      <c r="Y3">
        <f t="shared" ca="1" si="1"/>
        <v>-18</v>
      </c>
      <c r="Z3">
        <f t="shared" ca="1" si="2"/>
        <v>-16</v>
      </c>
      <c r="AA3">
        <f t="shared" ca="1" si="2"/>
        <v>-15</v>
      </c>
      <c r="AB3">
        <f t="shared" ca="1" si="2"/>
        <v>-13</v>
      </c>
      <c r="AC3">
        <f t="shared" ca="1" si="2"/>
        <v>-11</v>
      </c>
      <c r="AD3">
        <f t="shared" ca="1" si="2"/>
        <v>-9</v>
      </c>
      <c r="AE3">
        <f t="shared" ca="1" si="2"/>
        <v>-7</v>
      </c>
      <c r="AF3">
        <f t="shared" ca="1" si="2"/>
        <v>-6</v>
      </c>
      <c r="AG3">
        <f t="shared" ca="1" si="2"/>
        <v>-4</v>
      </c>
      <c r="AH3">
        <f t="shared" ca="1" si="2"/>
        <v>-3</v>
      </c>
      <c r="AI3">
        <f t="shared" ca="1" si="2"/>
        <v>-1</v>
      </c>
      <c r="AJ3">
        <f t="shared" ca="1" si="3"/>
        <v>1</v>
      </c>
      <c r="AK3">
        <f t="shared" ca="1" si="3"/>
        <v>3</v>
      </c>
      <c r="AL3">
        <f t="shared" ca="1" si="3"/>
        <v>5</v>
      </c>
      <c r="AM3">
        <f t="shared" ca="1" si="3"/>
        <v>6</v>
      </c>
      <c r="AN3">
        <f t="shared" ca="1" si="3"/>
        <v>8</v>
      </c>
      <c r="AO3">
        <f t="shared" ca="1" si="3"/>
        <v>9</v>
      </c>
      <c r="AP3">
        <f t="shared" ca="1" si="3"/>
        <v>11</v>
      </c>
      <c r="AQ3">
        <f t="shared" ca="1" si="3"/>
        <v>13</v>
      </c>
      <c r="AR3">
        <f t="shared" ca="1" si="3"/>
        <v>15</v>
      </c>
      <c r="AS3">
        <f t="shared" ca="1" si="3"/>
        <v>17</v>
      </c>
      <c r="AT3">
        <f t="shared" ca="1" si="4"/>
        <v>18</v>
      </c>
      <c r="AU3">
        <f t="shared" ca="1" si="4"/>
        <v>20</v>
      </c>
      <c r="AV3">
        <f t="shared" ca="1" si="4"/>
        <v>21</v>
      </c>
      <c r="AW3">
        <f t="shared" ca="1" si="4"/>
        <v>23</v>
      </c>
      <c r="AX3">
        <f t="shared" ca="1" si="4"/>
        <v>25</v>
      </c>
      <c r="AY3">
        <f t="shared" ca="1" si="4"/>
        <v>27</v>
      </c>
      <c r="AZ3">
        <f t="shared" ca="1" si="4"/>
        <v>29</v>
      </c>
      <c r="BA3">
        <f t="shared" ca="1" si="4"/>
        <v>30</v>
      </c>
      <c r="BB3">
        <f t="shared" ca="1" si="4"/>
        <v>32</v>
      </c>
      <c r="BC3">
        <f t="shared" ca="1" si="4"/>
        <v>33</v>
      </c>
      <c r="BD3">
        <f t="shared" ca="1" si="5"/>
        <v>35</v>
      </c>
      <c r="BE3">
        <f t="shared" ca="1" si="5"/>
        <v>37</v>
      </c>
      <c r="BF3">
        <f t="shared" ca="1" si="5"/>
        <v>39</v>
      </c>
      <c r="BG3">
        <f t="shared" ca="1" si="5"/>
        <v>41</v>
      </c>
      <c r="BH3">
        <f t="shared" ca="1" si="5"/>
        <v>42</v>
      </c>
      <c r="BI3">
        <f t="shared" ca="1" si="5"/>
        <v>44</v>
      </c>
      <c r="BJ3">
        <f t="shared" ca="1" si="5"/>
        <v>45</v>
      </c>
      <c r="BK3">
        <f t="shared" ca="1" si="5"/>
        <v>47</v>
      </c>
      <c r="BL3">
        <f t="shared" ca="1" si="5"/>
        <v>49</v>
      </c>
      <c r="BM3">
        <f t="shared" ca="1" si="5"/>
        <v>51</v>
      </c>
      <c r="BN3">
        <f t="shared" ca="1" si="5"/>
        <v>53</v>
      </c>
      <c r="BO3">
        <f t="shared" ca="1" si="6"/>
        <v>54</v>
      </c>
      <c r="BP3">
        <f t="shared" ca="1" si="6"/>
        <v>56</v>
      </c>
      <c r="BQ3">
        <f t="shared" ca="1" si="6"/>
        <v>57</v>
      </c>
      <c r="BR3">
        <f t="shared" ca="1" si="6"/>
        <v>59</v>
      </c>
      <c r="BS3">
        <f t="shared" ca="1" si="6"/>
        <v>61</v>
      </c>
      <c r="BT3">
        <f t="shared" ca="1" si="6"/>
        <v>63</v>
      </c>
      <c r="BU3">
        <f t="shared" ca="1" si="6"/>
        <v>65</v>
      </c>
      <c r="BV3">
        <f t="shared" ca="1" si="6"/>
        <v>66</v>
      </c>
      <c r="BW3">
        <f t="shared" ca="1" si="6"/>
        <v>68</v>
      </c>
      <c r="BX3">
        <f t="shared" ca="1" si="6"/>
        <v>69</v>
      </c>
      <c r="BY3">
        <f t="shared" ca="1" si="6"/>
        <v>71</v>
      </c>
      <c r="BZ3">
        <f t="shared" ca="1" si="6"/>
        <v>73</v>
      </c>
      <c r="CA3">
        <f t="shared" ca="1" si="6"/>
        <v>75</v>
      </c>
    </row>
    <row r="4" spans="1:79">
      <c r="A4" t="s">
        <v>14</v>
      </c>
      <c r="B4" s="2" t="s">
        <v>691</v>
      </c>
      <c r="C4" t="s">
        <v>692</v>
      </c>
      <c r="D4" s="2">
        <v>1</v>
      </c>
      <c r="E4" s="2">
        <v>3</v>
      </c>
      <c r="F4" s="2">
        <v>4</v>
      </c>
      <c r="G4" s="2">
        <v>6</v>
      </c>
      <c r="H4" s="2">
        <v>8</v>
      </c>
      <c r="I4" s="2">
        <v>10</v>
      </c>
      <c r="J4" s="2">
        <v>11</v>
      </c>
      <c r="K4" s="2">
        <v>13</v>
      </c>
      <c r="L4" s="2" t="s">
        <v>175</v>
      </c>
      <c r="M4" s="2" t="s">
        <v>175</v>
      </c>
      <c r="N4">
        <f t="shared" si="0"/>
        <v>7</v>
      </c>
      <c r="P4">
        <f t="shared" ca="1" si="1"/>
        <v>-33</v>
      </c>
      <c r="Q4">
        <f t="shared" ca="1" si="1"/>
        <v>-32</v>
      </c>
      <c r="R4">
        <f t="shared" ca="1" si="1"/>
        <v>-30</v>
      </c>
      <c r="S4">
        <f t="shared" ca="1" si="1"/>
        <v>-28</v>
      </c>
      <c r="T4">
        <f t="shared" ca="1" si="1"/>
        <v>-26</v>
      </c>
      <c r="U4">
        <f t="shared" ca="1" si="1"/>
        <v>-25</v>
      </c>
      <c r="V4">
        <f t="shared" ca="1" si="1"/>
        <v>-23</v>
      </c>
      <c r="W4">
        <f t="shared" ca="1" si="1"/>
        <v>-21</v>
      </c>
      <c r="X4">
        <f t="shared" ca="1" si="1"/>
        <v>-20</v>
      </c>
      <c r="Y4">
        <f t="shared" ca="1" si="1"/>
        <v>-18</v>
      </c>
      <c r="Z4">
        <f t="shared" ca="1" si="2"/>
        <v>-16</v>
      </c>
      <c r="AA4">
        <f t="shared" ca="1" si="2"/>
        <v>-14</v>
      </c>
      <c r="AB4">
        <f t="shared" ca="1" si="2"/>
        <v>-13</v>
      </c>
      <c r="AC4">
        <f t="shared" ca="1" si="2"/>
        <v>-11</v>
      </c>
      <c r="AD4">
        <f t="shared" ca="1" si="2"/>
        <v>-9</v>
      </c>
      <c r="AE4">
        <f t="shared" ca="1" si="2"/>
        <v>-8</v>
      </c>
      <c r="AF4">
        <f t="shared" ca="1" si="2"/>
        <v>-6</v>
      </c>
      <c r="AG4">
        <f t="shared" ca="1" si="2"/>
        <v>-4</v>
      </c>
      <c r="AH4">
        <f t="shared" ca="1" si="2"/>
        <v>-2</v>
      </c>
      <c r="AI4">
        <f t="shared" ca="1" si="2"/>
        <v>-1</v>
      </c>
      <c r="AJ4">
        <f t="shared" ca="1" si="3"/>
        <v>1</v>
      </c>
      <c r="AK4">
        <f t="shared" ca="1" si="3"/>
        <v>3</v>
      </c>
      <c r="AL4">
        <f t="shared" ca="1" si="3"/>
        <v>4</v>
      </c>
      <c r="AM4">
        <f t="shared" ca="1" si="3"/>
        <v>6</v>
      </c>
      <c r="AN4">
        <f t="shared" ca="1" si="3"/>
        <v>8</v>
      </c>
      <c r="AO4">
        <f t="shared" ca="1" si="3"/>
        <v>10</v>
      </c>
      <c r="AP4">
        <f t="shared" ca="1" si="3"/>
        <v>11</v>
      </c>
      <c r="AQ4">
        <f t="shared" ca="1" si="3"/>
        <v>13</v>
      </c>
      <c r="AR4">
        <f t="shared" ca="1" si="3"/>
        <v>15</v>
      </c>
      <c r="AS4">
        <f t="shared" ca="1" si="3"/>
        <v>16</v>
      </c>
      <c r="AT4">
        <f t="shared" ca="1" si="4"/>
        <v>18</v>
      </c>
      <c r="AU4">
        <f t="shared" ca="1" si="4"/>
        <v>20</v>
      </c>
      <c r="AV4">
        <f t="shared" ca="1" si="4"/>
        <v>22</v>
      </c>
      <c r="AW4">
        <f t="shared" ca="1" si="4"/>
        <v>23</v>
      </c>
      <c r="AX4">
        <f t="shared" ca="1" si="4"/>
        <v>25</v>
      </c>
      <c r="AY4">
        <f t="shared" ca="1" si="4"/>
        <v>27</v>
      </c>
      <c r="AZ4">
        <f t="shared" ca="1" si="4"/>
        <v>28</v>
      </c>
      <c r="BA4">
        <f t="shared" ca="1" si="4"/>
        <v>30</v>
      </c>
      <c r="BB4">
        <f t="shared" ca="1" si="4"/>
        <v>32</v>
      </c>
      <c r="BC4">
        <f t="shared" ca="1" si="4"/>
        <v>34</v>
      </c>
      <c r="BD4">
        <f t="shared" ca="1" si="5"/>
        <v>35</v>
      </c>
      <c r="BE4">
        <f t="shared" ca="1" si="5"/>
        <v>37</v>
      </c>
      <c r="BF4">
        <f t="shared" ca="1" si="5"/>
        <v>39</v>
      </c>
      <c r="BG4">
        <f t="shared" ca="1" si="5"/>
        <v>40</v>
      </c>
      <c r="BH4">
        <f t="shared" ca="1" si="5"/>
        <v>42</v>
      </c>
      <c r="BI4">
        <f t="shared" ca="1" si="5"/>
        <v>44</v>
      </c>
      <c r="BJ4">
        <f t="shared" ca="1" si="5"/>
        <v>46</v>
      </c>
      <c r="BK4">
        <f t="shared" ca="1" si="5"/>
        <v>47</v>
      </c>
      <c r="BL4">
        <f t="shared" ca="1" si="5"/>
        <v>49</v>
      </c>
      <c r="BM4">
        <f t="shared" ca="1" si="5"/>
        <v>51</v>
      </c>
      <c r="BN4">
        <f t="shared" ca="1" si="5"/>
        <v>52</v>
      </c>
      <c r="BO4">
        <f t="shared" ca="1" si="6"/>
        <v>54</v>
      </c>
      <c r="BP4">
        <f t="shared" ca="1" si="6"/>
        <v>56</v>
      </c>
      <c r="BQ4">
        <f t="shared" ca="1" si="6"/>
        <v>58</v>
      </c>
      <c r="BR4">
        <f t="shared" ca="1" si="6"/>
        <v>59</v>
      </c>
      <c r="BS4">
        <f t="shared" ca="1" si="6"/>
        <v>61</v>
      </c>
      <c r="BT4">
        <f t="shared" ca="1" si="6"/>
        <v>63</v>
      </c>
      <c r="BU4">
        <f t="shared" ca="1" si="6"/>
        <v>64</v>
      </c>
      <c r="BV4">
        <f t="shared" ca="1" si="6"/>
        <v>66</v>
      </c>
      <c r="BW4">
        <f t="shared" ca="1" si="6"/>
        <v>68</v>
      </c>
      <c r="BX4">
        <f t="shared" ca="1" si="6"/>
        <v>70</v>
      </c>
      <c r="BY4">
        <f t="shared" ca="1" si="6"/>
        <v>71</v>
      </c>
      <c r="BZ4">
        <f t="shared" ca="1" si="6"/>
        <v>73</v>
      </c>
      <c r="CA4">
        <f t="shared" ca="1" si="6"/>
        <v>75</v>
      </c>
    </row>
    <row r="5" spans="1:79">
      <c r="A5" t="s">
        <v>14</v>
      </c>
      <c r="B5" s="2" t="s">
        <v>693</v>
      </c>
      <c r="C5" t="s">
        <v>694</v>
      </c>
      <c r="D5" s="2">
        <v>1</v>
      </c>
      <c r="E5" s="2">
        <v>3</v>
      </c>
      <c r="F5" s="2">
        <v>4</v>
      </c>
      <c r="G5" s="2">
        <v>6</v>
      </c>
      <c r="H5" s="2">
        <v>8</v>
      </c>
      <c r="I5" s="2">
        <v>9</v>
      </c>
      <c r="J5" s="2">
        <v>11</v>
      </c>
      <c r="K5" s="2">
        <v>13</v>
      </c>
      <c r="L5" s="2" t="s">
        <v>175</v>
      </c>
      <c r="M5" s="2" t="s">
        <v>175</v>
      </c>
      <c r="N5">
        <f t="shared" si="0"/>
        <v>7</v>
      </c>
      <c r="P5">
        <f t="shared" ca="1" si="1"/>
        <v>-33</v>
      </c>
      <c r="Q5">
        <f t="shared" ca="1" si="1"/>
        <v>-32</v>
      </c>
      <c r="R5">
        <f t="shared" ca="1" si="1"/>
        <v>-30</v>
      </c>
      <c r="S5">
        <f t="shared" ca="1" si="1"/>
        <v>-28</v>
      </c>
      <c r="T5">
        <f t="shared" ca="1" si="1"/>
        <v>-27</v>
      </c>
      <c r="U5">
        <f t="shared" ca="1" si="1"/>
        <v>-25</v>
      </c>
      <c r="V5">
        <f t="shared" ca="1" si="1"/>
        <v>-23</v>
      </c>
      <c r="W5">
        <f t="shared" ca="1" si="1"/>
        <v>-21</v>
      </c>
      <c r="X5">
        <f t="shared" ca="1" si="1"/>
        <v>-20</v>
      </c>
      <c r="Y5">
        <f t="shared" ca="1" si="1"/>
        <v>-18</v>
      </c>
      <c r="Z5">
        <f t="shared" ca="1" si="2"/>
        <v>-16</v>
      </c>
      <c r="AA5">
        <f t="shared" ca="1" si="2"/>
        <v>-15</v>
      </c>
      <c r="AB5">
        <f t="shared" ca="1" si="2"/>
        <v>-13</v>
      </c>
      <c r="AC5">
        <f t="shared" ca="1" si="2"/>
        <v>-11</v>
      </c>
      <c r="AD5">
        <f t="shared" ca="1" si="2"/>
        <v>-9</v>
      </c>
      <c r="AE5">
        <f t="shared" ca="1" si="2"/>
        <v>-8</v>
      </c>
      <c r="AF5">
        <f t="shared" ca="1" si="2"/>
        <v>-6</v>
      </c>
      <c r="AG5">
        <f t="shared" ca="1" si="2"/>
        <v>-4</v>
      </c>
      <c r="AH5">
        <f t="shared" ca="1" si="2"/>
        <v>-3</v>
      </c>
      <c r="AI5">
        <f t="shared" ca="1" si="2"/>
        <v>-1</v>
      </c>
      <c r="AJ5">
        <f t="shared" ca="1" si="3"/>
        <v>1</v>
      </c>
      <c r="AK5">
        <f t="shared" ca="1" si="3"/>
        <v>3</v>
      </c>
      <c r="AL5">
        <f t="shared" ca="1" si="3"/>
        <v>4</v>
      </c>
      <c r="AM5">
        <f t="shared" ca="1" si="3"/>
        <v>6</v>
      </c>
      <c r="AN5">
        <f t="shared" ca="1" si="3"/>
        <v>8</v>
      </c>
      <c r="AO5">
        <f t="shared" ca="1" si="3"/>
        <v>9</v>
      </c>
      <c r="AP5">
        <f t="shared" ca="1" si="3"/>
        <v>11</v>
      </c>
      <c r="AQ5">
        <f t="shared" ca="1" si="3"/>
        <v>13</v>
      </c>
      <c r="AR5">
        <f t="shared" ca="1" si="3"/>
        <v>15</v>
      </c>
      <c r="AS5">
        <f t="shared" ca="1" si="3"/>
        <v>16</v>
      </c>
      <c r="AT5">
        <f t="shared" ca="1" si="4"/>
        <v>18</v>
      </c>
      <c r="AU5">
        <f t="shared" ca="1" si="4"/>
        <v>20</v>
      </c>
      <c r="AV5">
        <f t="shared" ca="1" si="4"/>
        <v>21</v>
      </c>
      <c r="AW5">
        <f t="shared" ca="1" si="4"/>
        <v>23</v>
      </c>
      <c r="AX5">
        <f t="shared" ca="1" si="4"/>
        <v>25</v>
      </c>
      <c r="AY5">
        <f t="shared" ca="1" si="4"/>
        <v>27</v>
      </c>
      <c r="AZ5">
        <f t="shared" ca="1" si="4"/>
        <v>28</v>
      </c>
      <c r="BA5">
        <f t="shared" ca="1" si="4"/>
        <v>30</v>
      </c>
      <c r="BB5">
        <f t="shared" ca="1" si="4"/>
        <v>32</v>
      </c>
      <c r="BC5">
        <f t="shared" ca="1" si="4"/>
        <v>33</v>
      </c>
      <c r="BD5">
        <f t="shared" ca="1" si="5"/>
        <v>35</v>
      </c>
      <c r="BE5">
        <f t="shared" ca="1" si="5"/>
        <v>37</v>
      </c>
      <c r="BF5">
        <f t="shared" ca="1" si="5"/>
        <v>39</v>
      </c>
      <c r="BG5">
        <f t="shared" ca="1" si="5"/>
        <v>40</v>
      </c>
      <c r="BH5">
        <f t="shared" ca="1" si="5"/>
        <v>42</v>
      </c>
      <c r="BI5">
        <f t="shared" ca="1" si="5"/>
        <v>44</v>
      </c>
      <c r="BJ5">
        <f t="shared" ca="1" si="5"/>
        <v>45</v>
      </c>
      <c r="BK5">
        <f t="shared" ca="1" si="5"/>
        <v>47</v>
      </c>
      <c r="BL5">
        <f t="shared" ca="1" si="5"/>
        <v>49</v>
      </c>
      <c r="BM5">
        <f t="shared" ca="1" si="5"/>
        <v>51</v>
      </c>
      <c r="BN5">
        <f t="shared" ca="1" si="5"/>
        <v>52</v>
      </c>
      <c r="BO5">
        <f t="shared" ca="1" si="6"/>
        <v>54</v>
      </c>
      <c r="BP5">
        <f t="shared" ca="1" si="6"/>
        <v>56</v>
      </c>
      <c r="BQ5">
        <f t="shared" ca="1" si="6"/>
        <v>57</v>
      </c>
      <c r="BR5">
        <f t="shared" ca="1" si="6"/>
        <v>59</v>
      </c>
      <c r="BS5">
        <f t="shared" ca="1" si="6"/>
        <v>61</v>
      </c>
      <c r="BT5">
        <f t="shared" ca="1" si="6"/>
        <v>63</v>
      </c>
      <c r="BU5">
        <f t="shared" ca="1" si="6"/>
        <v>64</v>
      </c>
      <c r="BV5">
        <f t="shared" ca="1" si="6"/>
        <v>66</v>
      </c>
      <c r="BW5">
        <f t="shared" ca="1" si="6"/>
        <v>68</v>
      </c>
      <c r="BX5">
        <f t="shared" ca="1" si="6"/>
        <v>69</v>
      </c>
      <c r="BY5">
        <f t="shared" ca="1" si="6"/>
        <v>71</v>
      </c>
      <c r="BZ5">
        <f t="shared" ca="1" si="6"/>
        <v>73</v>
      </c>
      <c r="CA5">
        <f t="shared" ca="1" si="6"/>
        <v>75</v>
      </c>
    </row>
    <row r="6" spans="1:79">
      <c r="A6" t="s">
        <v>14</v>
      </c>
      <c r="B6" s="2" t="s">
        <v>695</v>
      </c>
      <c r="C6" t="s">
        <v>696</v>
      </c>
      <c r="D6" s="2">
        <v>1</v>
      </c>
      <c r="E6" s="2">
        <v>3</v>
      </c>
      <c r="F6" s="2">
        <v>4</v>
      </c>
      <c r="G6" s="2">
        <v>6</v>
      </c>
      <c r="H6" s="2">
        <v>8</v>
      </c>
      <c r="I6" s="2">
        <v>10</v>
      </c>
      <c r="J6" s="2">
        <v>12</v>
      </c>
      <c r="K6" s="2">
        <v>13</v>
      </c>
      <c r="L6" s="2" t="s">
        <v>175</v>
      </c>
      <c r="M6" s="2" t="s">
        <v>175</v>
      </c>
      <c r="N6">
        <f t="shared" si="0"/>
        <v>7</v>
      </c>
      <c r="P6">
        <f t="shared" ca="1" si="1"/>
        <v>-33</v>
      </c>
      <c r="Q6">
        <f t="shared" ca="1" si="1"/>
        <v>-32</v>
      </c>
      <c r="R6">
        <f t="shared" ca="1" si="1"/>
        <v>-30</v>
      </c>
      <c r="S6">
        <f t="shared" ca="1" si="1"/>
        <v>-28</v>
      </c>
      <c r="T6">
        <f t="shared" ca="1" si="1"/>
        <v>-26</v>
      </c>
      <c r="U6">
        <f t="shared" ca="1" si="1"/>
        <v>-24</v>
      </c>
      <c r="V6">
        <f t="shared" ca="1" si="1"/>
        <v>-23</v>
      </c>
      <c r="W6">
        <f t="shared" ca="1" si="1"/>
        <v>-21</v>
      </c>
      <c r="X6">
        <f t="shared" ca="1" si="1"/>
        <v>-20</v>
      </c>
      <c r="Y6">
        <f t="shared" ca="1" si="1"/>
        <v>-18</v>
      </c>
      <c r="Z6">
        <f t="shared" ca="1" si="2"/>
        <v>-16</v>
      </c>
      <c r="AA6">
        <f t="shared" ca="1" si="2"/>
        <v>-14</v>
      </c>
      <c r="AB6">
        <f t="shared" ca="1" si="2"/>
        <v>-12</v>
      </c>
      <c r="AC6">
        <f t="shared" ca="1" si="2"/>
        <v>-11</v>
      </c>
      <c r="AD6">
        <f t="shared" ca="1" si="2"/>
        <v>-9</v>
      </c>
      <c r="AE6">
        <f t="shared" ca="1" si="2"/>
        <v>-8</v>
      </c>
      <c r="AF6">
        <f t="shared" ca="1" si="2"/>
        <v>-6</v>
      </c>
      <c r="AG6">
        <f t="shared" ca="1" si="2"/>
        <v>-4</v>
      </c>
      <c r="AH6">
        <f t="shared" ca="1" si="2"/>
        <v>-2</v>
      </c>
      <c r="AI6">
        <f t="shared" ca="1" si="2"/>
        <v>0</v>
      </c>
      <c r="AJ6">
        <f t="shared" ca="1" si="3"/>
        <v>1</v>
      </c>
      <c r="AK6">
        <f t="shared" ca="1" si="3"/>
        <v>3</v>
      </c>
      <c r="AL6">
        <f t="shared" ca="1" si="3"/>
        <v>4</v>
      </c>
      <c r="AM6">
        <f t="shared" ca="1" si="3"/>
        <v>6</v>
      </c>
      <c r="AN6">
        <f t="shared" ca="1" si="3"/>
        <v>8</v>
      </c>
      <c r="AO6">
        <f t="shared" ca="1" si="3"/>
        <v>10</v>
      </c>
      <c r="AP6">
        <f t="shared" ca="1" si="3"/>
        <v>12</v>
      </c>
      <c r="AQ6">
        <f t="shared" ca="1" si="3"/>
        <v>13</v>
      </c>
      <c r="AR6">
        <f t="shared" ca="1" si="3"/>
        <v>15</v>
      </c>
      <c r="AS6">
        <f t="shared" ca="1" si="3"/>
        <v>16</v>
      </c>
      <c r="AT6">
        <f t="shared" ca="1" si="4"/>
        <v>18</v>
      </c>
      <c r="AU6">
        <f t="shared" ca="1" si="4"/>
        <v>20</v>
      </c>
      <c r="AV6">
        <f t="shared" ca="1" si="4"/>
        <v>22</v>
      </c>
      <c r="AW6">
        <f t="shared" ca="1" si="4"/>
        <v>24</v>
      </c>
      <c r="AX6">
        <f t="shared" ca="1" si="4"/>
        <v>25</v>
      </c>
      <c r="AY6">
        <f t="shared" ca="1" si="4"/>
        <v>27</v>
      </c>
      <c r="AZ6">
        <f t="shared" ca="1" si="4"/>
        <v>28</v>
      </c>
      <c r="BA6">
        <f t="shared" ca="1" si="4"/>
        <v>30</v>
      </c>
      <c r="BB6">
        <f t="shared" ca="1" si="4"/>
        <v>32</v>
      </c>
      <c r="BC6">
        <f t="shared" ca="1" si="4"/>
        <v>34</v>
      </c>
      <c r="BD6">
        <f t="shared" ca="1" si="5"/>
        <v>36</v>
      </c>
      <c r="BE6">
        <f t="shared" ca="1" si="5"/>
        <v>37</v>
      </c>
      <c r="BF6">
        <f t="shared" ca="1" si="5"/>
        <v>39</v>
      </c>
      <c r="BG6">
        <f t="shared" ca="1" si="5"/>
        <v>40</v>
      </c>
      <c r="BH6">
        <f t="shared" ca="1" si="5"/>
        <v>42</v>
      </c>
      <c r="BI6">
        <f t="shared" ca="1" si="5"/>
        <v>44</v>
      </c>
      <c r="BJ6">
        <f t="shared" ca="1" si="5"/>
        <v>46</v>
      </c>
      <c r="BK6">
        <f t="shared" ca="1" si="5"/>
        <v>48</v>
      </c>
      <c r="BL6">
        <f t="shared" ca="1" si="5"/>
        <v>49</v>
      </c>
      <c r="BM6">
        <f t="shared" ca="1" si="5"/>
        <v>51</v>
      </c>
      <c r="BN6">
        <f t="shared" ca="1" si="5"/>
        <v>52</v>
      </c>
      <c r="BO6">
        <f t="shared" ca="1" si="6"/>
        <v>54</v>
      </c>
      <c r="BP6">
        <f t="shared" ca="1" si="6"/>
        <v>56</v>
      </c>
      <c r="BQ6">
        <f t="shared" ca="1" si="6"/>
        <v>58</v>
      </c>
      <c r="BR6">
        <f t="shared" ca="1" si="6"/>
        <v>60</v>
      </c>
      <c r="BS6">
        <f t="shared" ca="1" si="6"/>
        <v>61</v>
      </c>
      <c r="BT6">
        <f t="shared" ca="1" si="6"/>
        <v>63</v>
      </c>
      <c r="BU6">
        <f t="shared" ca="1" si="6"/>
        <v>64</v>
      </c>
      <c r="BV6">
        <f t="shared" ca="1" si="6"/>
        <v>66</v>
      </c>
      <c r="BW6">
        <f t="shared" ca="1" si="6"/>
        <v>68</v>
      </c>
      <c r="BX6">
        <f t="shared" ca="1" si="6"/>
        <v>70</v>
      </c>
      <c r="BY6">
        <f t="shared" ca="1" si="6"/>
        <v>72</v>
      </c>
      <c r="BZ6">
        <f t="shared" ca="1" si="6"/>
        <v>73</v>
      </c>
      <c r="CA6">
        <f t="shared" ca="1" si="6"/>
        <v>75</v>
      </c>
    </row>
    <row r="7" spans="1:79">
      <c r="A7" t="s">
        <v>14</v>
      </c>
      <c r="B7" s="2" t="s">
        <v>697</v>
      </c>
      <c r="C7" t="s">
        <v>698</v>
      </c>
      <c r="D7" s="2">
        <v>1</v>
      </c>
      <c r="E7" s="2">
        <v>3</v>
      </c>
      <c r="F7" s="2">
        <v>4</v>
      </c>
      <c r="G7" s="2">
        <v>6</v>
      </c>
      <c r="H7" s="2">
        <v>8</v>
      </c>
      <c r="I7" s="2">
        <v>9</v>
      </c>
      <c r="J7" s="2">
        <v>10</v>
      </c>
      <c r="K7" s="2">
        <v>11</v>
      </c>
      <c r="L7" s="2">
        <v>12</v>
      </c>
      <c r="M7" s="2">
        <v>13</v>
      </c>
      <c r="N7">
        <f t="shared" si="0"/>
        <v>9</v>
      </c>
      <c r="P7">
        <f t="shared" ca="1" si="1"/>
        <v>-25</v>
      </c>
      <c r="Q7">
        <f t="shared" ca="1" si="1"/>
        <v>-24</v>
      </c>
      <c r="R7">
        <f t="shared" ca="1" si="1"/>
        <v>-23</v>
      </c>
      <c r="S7">
        <f t="shared" ca="1" si="1"/>
        <v>-21</v>
      </c>
      <c r="T7">
        <f t="shared" ca="1" si="1"/>
        <v>-20</v>
      </c>
      <c r="U7">
        <f t="shared" ca="1" si="1"/>
        <v>-18</v>
      </c>
      <c r="V7">
        <f t="shared" ca="1" si="1"/>
        <v>-16</v>
      </c>
      <c r="W7">
        <f t="shared" ca="1" si="1"/>
        <v>-15</v>
      </c>
      <c r="X7">
        <f t="shared" ca="1" si="1"/>
        <v>-14</v>
      </c>
      <c r="Y7">
        <f t="shared" ca="1" si="1"/>
        <v>-13</v>
      </c>
      <c r="Z7">
        <f t="shared" ca="1" si="2"/>
        <v>-12</v>
      </c>
      <c r="AA7">
        <f t="shared" ca="1" si="2"/>
        <v>-11</v>
      </c>
      <c r="AB7">
        <f t="shared" ca="1" si="2"/>
        <v>-9</v>
      </c>
      <c r="AC7">
        <f t="shared" ca="1" si="2"/>
        <v>-8</v>
      </c>
      <c r="AD7">
        <f t="shared" ca="1" si="2"/>
        <v>-6</v>
      </c>
      <c r="AE7">
        <f t="shared" ca="1" si="2"/>
        <v>-4</v>
      </c>
      <c r="AF7">
        <f t="shared" ca="1" si="2"/>
        <v>-3</v>
      </c>
      <c r="AG7">
        <f t="shared" ca="1" si="2"/>
        <v>-2</v>
      </c>
      <c r="AH7">
        <f t="shared" ca="1" si="2"/>
        <v>-1</v>
      </c>
      <c r="AI7">
        <f t="shared" ca="1" si="2"/>
        <v>0</v>
      </c>
      <c r="AJ7">
        <f t="shared" ca="1" si="3"/>
        <v>1</v>
      </c>
      <c r="AK7">
        <f t="shared" ca="1" si="3"/>
        <v>3</v>
      </c>
      <c r="AL7">
        <f t="shared" ca="1" si="3"/>
        <v>4</v>
      </c>
      <c r="AM7">
        <f t="shared" ca="1" si="3"/>
        <v>6</v>
      </c>
      <c r="AN7">
        <f t="shared" ca="1" si="3"/>
        <v>8</v>
      </c>
      <c r="AO7">
        <f t="shared" ca="1" si="3"/>
        <v>9</v>
      </c>
      <c r="AP7">
        <f t="shared" ca="1" si="3"/>
        <v>10</v>
      </c>
      <c r="AQ7">
        <f t="shared" ca="1" si="3"/>
        <v>11</v>
      </c>
      <c r="AR7">
        <f t="shared" ca="1" si="3"/>
        <v>12</v>
      </c>
      <c r="AS7">
        <f t="shared" ca="1" si="3"/>
        <v>13</v>
      </c>
      <c r="AT7">
        <f t="shared" ca="1" si="4"/>
        <v>15</v>
      </c>
      <c r="AU7">
        <f t="shared" ca="1" si="4"/>
        <v>16</v>
      </c>
      <c r="AV7">
        <f t="shared" ca="1" si="4"/>
        <v>18</v>
      </c>
      <c r="AW7">
        <f t="shared" ca="1" si="4"/>
        <v>20</v>
      </c>
      <c r="AX7">
        <f t="shared" ca="1" si="4"/>
        <v>21</v>
      </c>
      <c r="AY7">
        <f t="shared" ca="1" si="4"/>
        <v>22</v>
      </c>
      <c r="AZ7">
        <f t="shared" ca="1" si="4"/>
        <v>23</v>
      </c>
      <c r="BA7">
        <f t="shared" ca="1" si="4"/>
        <v>24</v>
      </c>
      <c r="BB7">
        <f t="shared" ca="1" si="4"/>
        <v>25</v>
      </c>
      <c r="BC7">
        <f t="shared" ca="1" si="4"/>
        <v>27</v>
      </c>
      <c r="BD7">
        <f t="shared" ca="1" si="5"/>
        <v>28</v>
      </c>
      <c r="BE7">
        <f t="shared" ca="1" si="5"/>
        <v>30</v>
      </c>
      <c r="BF7">
        <f t="shared" ca="1" si="5"/>
        <v>32</v>
      </c>
      <c r="BG7">
        <f t="shared" ca="1" si="5"/>
        <v>33</v>
      </c>
      <c r="BH7">
        <f t="shared" ca="1" si="5"/>
        <v>34</v>
      </c>
      <c r="BI7">
        <f t="shared" ca="1" si="5"/>
        <v>35</v>
      </c>
      <c r="BJ7">
        <f t="shared" ca="1" si="5"/>
        <v>36</v>
      </c>
      <c r="BK7">
        <f t="shared" ca="1" si="5"/>
        <v>37</v>
      </c>
      <c r="BL7">
        <f t="shared" ca="1" si="5"/>
        <v>39</v>
      </c>
      <c r="BM7">
        <f t="shared" ca="1" si="5"/>
        <v>40</v>
      </c>
      <c r="BN7">
        <f t="shared" ca="1" si="5"/>
        <v>42</v>
      </c>
      <c r="BO7">
        <f t="shared" ca="1" si="6"/>
        <v>44</v>
      </c>
      <c r="BP7">
        <f t="shared" ca="1" si="6"/>
        <v>45</v>
      </c>
      <c r="BQ7">
        <f t="shared" ca="1" si="6"/>
        <v>46</v>
      </c>
      <c r="BR7">
        <f t="shared" ca="1" si="6"/>
        <v>47</v>
      </c>
      <c r="BS7">
        <f t="shared" ca="1" si="6"/>
        <v>48</v>
      </c>
      <c r="BT7">
        <f t="shared" ca="1" si="6"/>
        <v>49</v>
      </c>
      <c r="BU7">
        <f t="shared" ca="1" si="6"/>
        <v>51</v>
      </c>
      <c r="BV7">
        <f t="shared" ca="1" si="6"/>
        <v>52</v>
      </c>
      <c r="BW7">
        <f t="shared" ca="1" si="6"/>
        <v>54</v>
      </c>
      <c r="BX7">
        <f t="shared" ca="1" si="6"/>
        <v>56</v>
      </c>
      <c r="BY7">
        <f t="shared" ca="1" si="6"/>
        <v>57</v>
      </c>
      <c r="BZ7">
        <f t="shared" ca="1" si="6"/>
        <v>58</v>
      </c>
      <c r="CA7">
        <f t="shared" ca="1" si="6"/>
        <v>59</v>
      </c>
    </row>
    <row r="8" spans="1:79">
      <c r="A8" t="s">
        <v>14</v>
      </c>
      <c r="B8" s="2" t="s">
        <v>699</v>
      </c>
      <c r="C8" t="s">
        <v>700</v>
      </c>
      <c r="D8" s="2">
        <v>1</v>
      </c>
      <c r="E8" s="2">
        <v>3</v>
      </c>
      <c r="F8" s="2">
        <v>4</v>
      </c>
      <c r="G8" s="2">
        <v>6</v>
      </c>
      <c r="H8" s="2">
        <v>8</v>
      </c>
      <c r="I8" s="2">
        <v>9</v>
      </c>
      <c r="J8" s="2">
        <v>11</v>
      </c>
      <c r="K8" s="2">
        <v>13</v>
      </c>
      <c r="L8" s="2" t="s">
        <v>175</v>
      </c>
      <c r="M8" s="2" t="s">
        <v>175</v>
      </c>
      <c r="N8">
        <f t="shared" si="0"/>
        <v>7</v>
      </c>
      <c r="P8">
        <f t="shared" ca="1" si="1"/>
        <v>-33</v>
      </c>
      <c r="Q8">
        <f t="shared" ca="1" si="1"/>
        <v>-32</v>
      </c>
      <c r="R8">
        <f t="shared" ca="1" si="1"/>
        <v>-30</v>
      </c>
      <c r="S8">
        <f t="shared" ca="1" si="1"/>
        <v>-28</v>
      </c>
      <c r="T8">
        <f t="shared" ca="1" si="1"/>
        <v>-27</v>
      </c>
      <c r="U8">
        <f t="shared" ca="1" si="1"/>
        <v>-25</v>
      </c>
      <c r="V8">
        <f t="shared" ca="1" si="1"/>
        <v>-23</v>
      </c>
      <c r="W8">
        <f t="shared" ca="1" si="1"/>
        <v>-21</v>
      </c>
      <c r="X8">
        <f t="shared" ca="1" si="1"/>
        <v>-20</v>
      </c>
      <c r="Y8">
        <f t="shared" ca="1" si="1"/>
        <v>-18</v>
      </c>
      <c r="Z8">
        <f t="shared" ca="1" si="2"/>
        <v>-16</v>
      </c>
      <c r="AA8">
        <f t="shared" ca="1" si="2"/>
        <v>-15</v>
      </c>
      <c r="AB8">
        <f t="shared" ca="1" si="2"/>
        <v>-13</v>
      </c>
      <c r="AC8">
        <f t="shared" ca="1" si="2"/>
        <v>-11</v>
      </c>
      <c r="AD8">
        <f t="shared" ca="1" si="2"/>
        <v>-9</v>
      </c>
      <c r="AE8">
        <f t="shared" ca="1" si="2"/>
        <v>-8</v>
      </c>
      <c r="AF8">
        <f t="shared" ca="1" si="2"/>
        <v>-6</v>
      </c>
      <c r="AG8">
        <f t="shared" ca="1" si="2"/>
        <v>-4</v>
      </c>
      <c r="AH8">
        <f t="shared" ca="1" si="2"/>
        <v>-3</v>
      </c>
      <c r="AI8">
        <f t="shared" ca="1" si="2"/>
        <v>-1</v>
      </c>
      <c r="AJ8">
        <f t="shared" ca="1" si="3"/>
        <v>1</v>
      </c>
      <c r="AK8">
        <f t="shared" ca="1" si="3"/>
        <v>3</v>
      </c>
      <c r="AL8">
        <f t="shared" ca="1" si="3"/>
        <v>4</v>
      </c>
      <c r="AM8">
        <f t="shared" ca="1" si="3"/>
        <v>6</v>
      </c>
      <c r="AN8">
        <f t="shared" ca="1" si="3"/>
        <v>8</v>
      </c>
      <c r="AO8">
        <f t="shared" ca="1" si="3"/>
        <v>9</v>
      </c>
      <c r="AP8">
        <f t="shared" ca="1" si="3"/>
        <v>11</v>
      </c>
      <c r="AQ8">
        <f t="shared" ca="1" si="3"/>
        <v>13</v>
      </c>
      <c r="AR8">
        <f t="shared" ca="1" si="3"/>
        <v>15</v>
      </c>
      <c r="AS8">
        <f t="shared" ca="1" si="3"/>
        <v>16</v>
      </c>
      <c r="AT8">
        <f t="shared" ca="1" si="4"/>
        <v>18</v>
      </c>
      <c r="AU8">
        <f t="shared" ca="1" si="4"/>
        <v>20</v>
      </c>
      <c r="AV8">
        <f t="shared" ca="1" si="4"/>
        <v>21</v>
      </c>
      <c r="AW8">
        <f t="shared" ca="1" si="4"/>
        <v>23</v>
      </c>
      <c r="AX8">
        <f t="shared" ca="1" si="4"/>
        <v>25</v>
      </c>
      <c r="AY8">
        <f t="shared" ca="1" si="4"/>
        <v>27</v>
      </c>
      <c r="AZ8">
        <f t="shared" ca="1" si="4"/>
        <v>28</v>
      </c>
      <c r="BA8">
        <f t="shared" ca="1" si="4"/>
        <v>30</v>
      </c>
      <c r="BB8">
        <f t="shared" ca="1" si="4"/>
        <v>32</v>
      </c>
      <c r="BC8">
        <f t="shared" ca="1" si="4"/>
        <v>33</v>
      </c>
      <c r="BD8">
        <f t="shared" ca="1" si="5"/>
        <v>35</v>
      </c>
      <c r="BE8">
        <f t="shared" ca="1" si="5"/>
        <v>37</v>
      </c>
      <c r="BF8">
        <f t="shared" ca="1" si="5"/>
        <v>39</v>
      </c>
      <c r="BG8">
        <f t="shared" ca="1" si="5"/>
        <v>40</v>
      </c>
      <c r="BH8">
        <f t="shared" ca="1" si="5"/>
        <v>42</v>
      </c>
      <c r="BI8">
        <f t="shared" ca="1" si="5"/>
        <v>44</v>
      </c>
      <c r="BJ8">
        <f t="shared" ca="1" si="5"/>
        <v>45</v>
      </c>
      <c r="BK8">
        <f t="shared" ca="1" si="5"/>
        <v>47</v>
      </c>
      <c r="BL8">
        <f t="shared" ca="1" si="5"/>
        <v>49</v>
      </c>
      <c r="BM8">
        <f t="shared" ca="1" si="5"/>
        <v>51</v>
      </c>
      <c r="BN8">
        <f t="shared" ca="1" si="5"/>
        <v>52</v>
      </c>
      <c r="BO8">
        <f t="shared" ca="1" si="6"/>
        <v>54</v>
      </c>
      <c r="BP8">
        <f t="shared" ca="1" si="6"/>
        <v>56</v>
      </c>
      <c r="BQ8">
        <f t="shared" ca="1" si="6"/>
        <v>57</v>
      </c>
      <c r="BR8">
        <f t="shared" ca="1" si="6"/>
        <v>59</v>
      </c>
      <c r="BS8">
        <f t="shared" ca="1" si="6"/>
        <v>61</v>
      </c>
      <c r="BT8">
        <f t="shared" ca="1" si="6"/>
        <v>63</v>
      </c>
      <c r="BU8">
        <f t="shared" ca="1" si="6"/>
        <v>64</v>
      </c>
      <c r="BV8">
        <f t="shared" ca="1" si="6"/>
        <v>66</v>
      </c>
      <c r="BW8">
        <f t="shared" ca="1" si="6"/>
        <v>68</v>
      </c>
      <c r="BX8">
        <f t="shared" ca="1" si="6"/>
        <v>69</v>
      </c>
      <c r="BY8">
        <f t="shared" ca="1" si="6"/>
        <v>71</v>
      </c>
      <c r="BZ8">
        <f t="shared" ca="1" si="6"/>
        <v>73</v>
      </c>
      <c r="CA8">
        <f t="shared" ca="1" si="6"/>
        <v>75</v>
      </c>
    </row>
    <row r="9" spans="1:79">
      <c r="A9" t="s">
        <v>14</v>
      </c>
      <c r="B9" s="2" t="s">
        <v>701</v>
      </c>
      <c r="C9" t="s">
        <v>702</v>
      </c>
      <c r="D9" s="2">
        <v>1</v>
      </c>
      <c r="E9" s="2">
        <v>3</v>
      </c>
      <c r="F9" s="2">
        <v>4</v>
      </c>
      <c r="G9" s="2">
        <v>6</v>
      </c>
      <c r="H9" s="2">
        <v>8</v>
      </c>
      <c r="I9" s="2">
        <v>9</v>
      </c>
      <c r="J9" s="2">
        <v>12</v>
      </c>
      <c r="K9" s="2">
        <v>13</v>
      </c>
      <c r="L9" s="2" t="s">
        <v>175</v>
      </c>
      <c r="M9" s="2" t="s">
        <v>175</v>
      </c>
      <c r="N9">
        <f t="shared" si="0"/>
        <v>7</v>
      </c>
      <c r="P9">
        <f t="shared" ca="1" si="1"/>
        <v>-33</v>
      </c>
      <c r="Q9">
        <f t="shared" ca="1" si="1"/>
        <v>-32</v>
      </c>
      <c r="R9">
        <f t="shared" ca="1" si="1"/>
        <v>-30</v>
      </c>
      <c r="S9">
        <f t="shared" ca="1" si="1"/>
        <v>-28</v>
      </c>
      <c r="T9">
        <f t="shared" ca="1" si="1"/>
        <v>-27</v>
      </c>
      <c r="U9">
        <f t="shared" ca="1" si="1"/>
        <v>-24</v>
      </c>
      <c r="V9">
        <f t="shared" ca="1" si="1"/>
        <v>-23</v>
      </c>
      <c r="W9">
        <f t="shared" ca="1" si="1"/>
        <v>-21</v>
      </c>
      <c r="X9">
        <f t="shared" ca="1" si="1"/>
        <v>-20</v>
      </c>
      <c r="Y9">
        <f t="shared" ca="1" si="1"/>
        <v>-18</v>
      </c>
      <c r="Z9">
        <f t="shared" ca="1" si="2"/>
        <v>-16</v>
      </c>
      <c r="AA9">
        <f t="shared" ca="1" si="2"/>
        <v>-15</v>
      </c>
      <c r="AB9">
        <f t="shared" ca="1" si="2"/>
        <v>-12</v>
      </c>
      <c r="AC9">
        <f t="shared" ca="1" si="2"/>
        <v>-11</v>
      </c>
      <c r="AD9">
        <f t="shared" ca="1" si="2"/>
        <v>-9</v>
      </c>
      <c r="AE9">
        <f t="shared" ca="1" si="2"/>
        <v>-8</v>
      </c>
      <c r="AF9">
        <f t="shared" ca="1" si="2"/>
        <v>-6</v>
      </c>
      <c r="AG9">
        <f t="shared" ca="1" si="2"/>
        <v>-4</v>
      </c>
      <c r="AH9">
        <f t="shared" ca="1" si="2"/>
        <v>-3</v>
      </c>
      <c r="AI9">
        <f t="shared" ca="1" si="2"/>
        <v>0</v>
      </c>
      <c r="AJ9">
        <f t="shared" ca="1" si="3"/>
        <v>1</v>
      </c>
      <c r="AK9">
        <f t="shared" ca="1" si="3"/>
        <v>3</v>
      </c>
      <c r="AL9">
        <f t="shared" ca="1" si="3"/>
        <v>4</v>
      </c>
      <c r="AM9">
        <f t="shared" ca="1" si="3"/>
        <v>6</v>
      </c>
      <c r="AN9">
        <f t="shared" ca="1" si="3"/>
        <v>8</v>
      </c>
      <c r="AO9">
        <f t="shared" ca="1" si="3"/>
        <v>9</v>
      </c>
      <c r="AP9">
        <f t="shared" ca="1" si="3"/>
        <v>12</v>
      </c>
      <c r="AQ9">
        <f t="shared" ca="1" si="3"/>
        <v>13</v>
      </c>
      <c r="AR9">
        <f t="shared" ca="1" si="3"/>
        <v>15</v>
      </c>
      <c r="AS9">
        <f t="shared" ca="1" si="3"/>
        <v>16</v>
      </c>
      <c r="AT9">
        <f t="shared" ca="1" si="4"/>
        <v>18</v>
      </c>
      <c r="AU9">
        <f t="shared" ca="1" si="4"/>
        <v>20</v>
      </c>
      <c r="AV9">
        <f t="shared" ca="1" si="4"/>
        <v>21</v>
      </c>
      <c r="AW9">
        <f t="shared" ca="1" si="4"/>
        <v>24</v>
      </c>
      <c r="AX9">
        <f t="shared" ca="1" si="4"/>
        <v>25</v>
      </c>
      <c r="AY9">
        <f t="shared" ca="1" si="4"/>
        <v>27</v>
      </c>
      <c r="AZ9">
        <f t="shared" ca="1" si="4"/>
        <v>28</v>
      </c>
      <c r="BA9">
        <f t="shared" ca="1" si="4"/>
        <v>30</v>
      </c>
      <c r="BB9">
        <f t="shared" ca="1" si="4"/>
        <v>32</v>
      </c>
      <c r="BC9">
        <f t="shared" ca="1" si="4"/>
        <v>33</v>
      </c>
      <c r="BD9">
        <f t="shared" ca="1" si="5"/>
        <v>36</v>
      </c>
      <c r="BE9">
        <f t="shared" ca="1" si="5"/>
        <v>37</v>
      </c>
      <c r="BF9">
        <f t="shared" ca="1" si="5"/>
        <v>39</v>
      </c>
      <c r="BG9">
        <f t="shared" ca="1" si="5"/>
        <v>40</v>
      </c>
      <c r="BH9">
        <f t="shared" ca="1" si="5"/>
        <v>42</v>
      </c>
      <c r="BI9">
        <f t="shared" ca="1" si="5"/>
        <v>44</v>
      </c>
      <c r="BJ9">
        <f t="shared" ca="1" si="5"/>
        <v>45</v>
      </c>
      <c r="BK9">
        <f t="shared" ca="1" si="5"/>
        <v>48</v>
      </c>
      <c r="BL9">
        <f t="shared" ca="1" si="5"/>
        <v>49</v>
      </c>
      <c r="BM9">
        <f t="shared" ca="1" si="5"/>
        <v>51</v>
      </c>
      <c r="BN9">
        <f t="shared" ca="1" si="5"/>
        <v>52</v>
      </c>
      <c r="BO9">
        <f t="shared" ca="1" si="6"/>
        <v>54</v>
      </c>
      <c r="BP9">
        <f t="shared" ca="1" si="6"/>
        <v>56</v>
      </c>
      <c r="BQ9">
        <f t="shared" ca="1" si="6"/>
        <v>57</v>
      </c>
      <c r="BR9">
        <f t="shared" ca="1" si="6"/>
        <v>60</v>
      </c>
      <c r="BS9">
        <f t="shared" ca="1" si="6"/>
        <v>61</v>
      </c>
      <c r="BT9">
        <f t="shared" ca="1" si="6"/>
        <v>63</v>
      </c>
      <c r="BU9">
        <f t="shared" ca="1" si="6"/>
        <v>64</v>
      </c>
      <c r="BV9">
        <f t="shared" ca="1" si="6"/>
        <v>66</v>
      </c>
      <c r="BW9">
        <f t="shared" ca="1" si="6"/>
        <v>68</v>
      </c>
      <c r="BX9">
        <f t="shared" ca="1" si="6"/>
        <v>69</v>
      </c>
      <c r="BY9">
        <f t="shared" ca="1" si="6"/>
        <v>72</v>
      </c>
      <c r="BZ9">
        <f t="shared" ca="1" si="6"/>
        <v>73</v>
      </c>
      <c r="CA9">
        <f t="shared" ca="1" si="6"/>
        <v>75</v>
      </c>
    </row>
    <row r="10" spans="1:79">
      <c r="A10" t="s">
        <v>14</v>
      </c>
      <c r="B10" s="2" t="s">
        <v>703</v>
      </c>
      <c r="C10" t="s">
        <v>704</v>
      </c>
      <c r="D10" s="2">
        <v>1</v>
      </c>
      <c r="E10" s="2">
        <v>2</v>
      </c>
      <c r="F10" s="2">
        <v>5</v>
      </c>
      <c r="G10" s="2">
        <v>6</v>
      </c>
      <c r="H10" s="2">
        <v>8</v>
      </c>
      <c r="I10" s="2">
        <v>9</v>
      </c>
      <c r="J10" s="2">
        <v>11</v>
      </c>
      <c r="K10" s="2">
        <v>13</v>
      </c>
      <c r="L10" s="2" t="s">
        <v>175</v>
      </c>
      <c r="M10" s="2" t="s">
        <v>175</v>
      </c>
      <c r="N10">
        <f t="shared" si="0"/>
        <v>7</v>
      </c>
      <c r="P10">
        <f t="shared" ca="1" si="1"/>
        <v>-34</v>
      </c>
      <c r="Q10">
        <f t="shared" ca="1" si="1"/>
        <v>-31</v>
      </c>
      <c r="R10">
        <f t="shared" ca="1" si="1"/>
        <v>-30</v>
      </c>
      <c r="S10">
        <f t="shared" ca="1" si="1"/>
        <v>-28</v>
      </c>
      <c r="T10">
        <f t="shared" ca="1" si="1"/>
        <v>-27</v>
      </c>
      <c r="U10">
        <f t="shared" ca="1" si="1"/>
        <v>-25</v>
      </c>
      <c r="V10">
        <f t="shared" ca="1" si="1"/>
        <v>-23</v>
      </c>
      <c r="W10">
        <f t="shared" ca="1" si="1"/>
        <v>-22</v>
      </c>
      <c r="X10">
        <f t="shared" ca="1" si="1"/>
        <v>-19</v>
      </c>
      <c r="Y10">
        <f t="shared" ca="1" si="1"/>
        <v>-18</v>
      </c>
      <c r="Z10">
        <f t="shared" ca="1" si="2"/>
        <v>-16</v>
      </c>
      <c r="AA10">
        <f t="shared" ca="1" si="2"/>
        <v>-15</v>
      </c>
      <c r="AB10">
        <f t="shared" ca="1" si="2"/>
        <v>-13</v>
      </c>
      <c r="AC10">
        <f t="shared" ca="1" si="2"/>
        <v>-11</v>
      </c>
      <c r="AD10">
        <f t="shared" ca="1" si="2"/>
        <v>-10</v>
      </c>
      <c r="AE10">
        <f t="shared" ca="1" si="2"/>
        <v>-7</v>
      </c>
      <c r="AF10">
        <f t="shared" ca="1" si="2"/>
        <v>-6</v>
      </c>
      <c r="AG10">
        <f t="shared" ca="1" si="2"/>
        <v>-4</v>
      </c>
      <c r="AH10">
        <f t="shared" ca="1" si="2"/>
        <v>-3</v>
      </c>
      <c r="AI10">
        <f t="shared" ca="1" si="2"/>
        <v>-1</v>
      </c>
      <c r="AJ10">
        <f t="shared" ca="1" si="3"/>
        <v>1</v>
      </c>
      <c r="AK10">
        <f t="shared" ca="1" si="3"/>
        <v>2</v>
      </c>
      <c r="AL10">
        <f t="shared" ca="1" si="3"/>
        <v>5</v>
      </c>
      <c r="AM10">
        <f t="shared" ca="1" si="3"/>
        <v>6</v>
      </c>
      <c r="AN10">
        <f t="shared" ca="1" si="3"/>
        <v>8</v>
      </c>
      <c r="AO10">
        <f t="shared" ca="1" si="3"/>
        <v>9</v>
      </c>
      <c r="AP10">
        <f t="shared" ca="1" si="3"/>
        <v>11</v>
      </c>
      <c r="AQ10">
        <f t="shared" ca="1" si="3"/>
        <v>13</v>
      </c>
      <c r="AR10">
        <f t="shared" ca="1" si="3"/>
        <v>14</v>
      </c>
      <c r="AS10">
        <f t="shared" ca="1" si="3"/>
        <v>17</v>
      </c>
      <c r="AT10">
        <f t="shared" ca="1" si="4"/>
        <v>18</v>
      </c>
      <c r="AU10">
        <f t="shared" ca="1" si="4"/>
        <v>20</v>
      </c>
      <c r="AV10">
        <f t="shared" ca="1" si="4"/>
        <v>21</v>
      </c>
      <c r="AW10">
        <f t="shared" ca="1" si="4"/>
        <v>23</v>
      </c>
      <c r="AX10">
        <f t="shared" ca="1" si="4"/>
        <v>25</v>
      </c>
      <c r="AY10">
        <f t="shared" ca="1" si="4"/>
        <v>26</v>
      </c>
      <c r="AZ10">
        <f t="shared" ca="1" si="4"/>
        <v>29</v>
      </c>
      <c r="BA10">
        <f t="shared" ca="1" si="4"/>
        <v>30</v>
      </c>
      <c r="BB10">
        <f t="shared" ca="1" si="4"/>
        <v>32</v>
      </c>
      <c r="BC10">
        <f t="shared" ca="1" si="4"/>
        <v>33</v>
      </c>
      <c r="BD10">
        <f t="shared" ca="1" si="5"/>
        <v>35</v>
      </c>
      <c r="BE10">
        <f t="shared" ca="1" si="5"/>
        <v>37</v>
      </c>
      <c r="BF10">
        <f t="shared" ca="1" si="5"/>
        <v>38</v>
      </c>
      <c r="BG10">
        <f t="shared" ca="1" si="5"/>
        <v>41</v>
      </c>
      <c r="BH10">
        <f t="shared" ca="1" si="5"/>
        <v>42</v>
      </c>
      <c r="BI10">
        <f t="shared" ca="1" si="5"/>
        <v>44</v>
      </c>
      <c r="BJ10">
        <f t="shared" ca="1" si="5"/>
        <v>45</v>
      </c>
      <c r="BK10">
        <f t="shared" ca="1" si="5"/>
        <v>47</v>
      </c>
      <c r="BL10">
        <f t="shared" ca="1" si="5"/>
        <v>49</v>
      </c>
      <c r="BM10">
        <f t="shared" ca="1" si="5"/>
        <v>50</v>
      </c>
      <c r="BN10">
        <f t="shared" ca="1" si="5"/>
        <v>53</v>
      </c>
      <c r="BO10">
        <f t="shared" ca="1" si="6"/>
        <v>54</v>
      </c>
      <c r="BP10">
        <f t="shared" ca="1" si="6"/>
        <v>56</v>
      </c>
      <c r="BQ10">
        <f t="shared" ca="1" si="6"/>
        <v>57</v>
      </c>
      <c r="BR10">
        <f t="shared" ca="1" si="6"/>
        <v>59</v>
      </c>
      <c r="BS10">
        <f t="shared" ca="1" si="6"/>
        <v>61</v>
      </c>
      <c r="BT10">
        <f t="shared" ca="1" si="6"/>
        <v>62</v>
      </c>
      <c r="BU10">
        <f t="shared" ca="1" si="6"/>
        <v>65</v>
      </c>
      <c r="BV10">
        <f t="shared" ca="1" si="6"/>
        <v>66</v>
      </c>
      <c r="BW10">
        <f t="shared" ca="1" si="6"/>
        <v>68</v>
      </c>
      <c r="BX10">
        <f t="shared" ca="1" si="6"/>
        <v>69</v>
      </c>
      <c r="BY10">
        <f t="shared" ca="1" si="6"/>
        <v>71</v>
      </c>
      <c r="BZ10">
        <f t="shared" ca="1" si="6"/>
        <v>73</v>
      </c>
      <c r="CA10">
        <f t="shared" ca="1" si="6"/>
        <v>74</v>
      </c>
    </row>
    <row r="11" spans="1:79">
      <c r="A11" t="s">
        <v>14</v>
      </c>
      <c r="B11" s="2" t="s">
        <v>705</v>
      </c>
      <c r="C11" t="s">
        <v>706</v>
      </c>
      <c r="D11" s="2">
        <v>1</v>
      </c>
      <c r="E11" s="2">
        <v>3</v>
      </c>
      <c r="F11" s="2">
        <v>5</v>
      </c>
      <c r="G11" s="2">
        <v>7</v>
      </c>
      <c r="H11" s="2">
        <v>8</v>
      </c>
      <c r="I11" s="2">
        <v>10</v>
      </c>
      <c r="J11" s="2">
        <v>11</v>
      </c>
      <c r="K11" s="2">
        <v>13</v>
      </c>
      <c r="L11" s="2" t="s">
        <v>175</v>
      </c>
      <c r="M11" s="2" t="s">
        <v>175</v>
      </c>
      <c r="N11">
        <f t="shared" si="0"/>
        <v>7</v>
      </c>
      <c r="P11">
        <f t="shared" ca="1" si="1"/>
        <v>-33</v>
      </c>
      <c r="Q11">
        <f t="shared" ca="1" si="1"/>
        <v>-31</v>
      </c>
      <c r="R11">
        <f t="shared" ca="1" si="1"/>
        <v>-29</v>
      </c>
      <c r="S11">
        <f t="shared" ca="1" si="1"/>
        <v>-28</v>
      </c>
      <c r="T11">
        <f t="shared" ca="1" si="1"/>
        <v>-26</v>
      </c>
      <c r="U11">
        <f t="shared" ca="1" si="1"/>
        <v>-25</v>
      </c>
      <c r="V11">
        <f t="shared" ca="1" si="1"/>
        <v>-23</v>
      </c>
      <c r="W11">
        <f t="shared" ca="1" si="1"/>
        <v>-21</v>
      </c>
      <c r="X11">
        <f t="shared" ca="1" si="1"/>
        <v>-19</v>
      </c>
      <c r="Y11">
        <f t="shared" ca="1" si="1"/>
        <v>-17</v>
      </c>
      <c r="Z11">
        <f t="shared" ca="1" si="2"/>
        <v>-16</v>
      </c>
      <c r="AA11">
        <f t="shared" ca="1" si="2"/>
        <v>-14</v>
      </c>
      <c r="AB11">
        <f t="shared" ca="1" si="2"/>
        <v>-13</v>
      </c>
      <c r="AC11">
        <f t="shared" ca="1" si="2"/>
        <v>-11</v>
      </c>
      <c r="AD11">
        <f t="shared" ca="1" si="2"/>
        <v>-9</v>
      </c>
      <c r="AE11">
        <f t="shared" ca="1" si="2"/>
        <v>-7</v>
      </c>
      <c r="AF11">
        <f t="shared" ca="1" si="2"/>
        <v>-5</v>
      </c>
      <c r="AG11">
        <f t="shared" ca="1" si="2"/>
        <v>-4</v>
      </c>
      <c r="AH11">
        <f t="shared" ca="1" si="2"/>
        <v>-2</v>
      </c>
      <c r="AI11">
        <f t="shared" ca="1" si="2"/>
        <v>-1</v>
      </c>
      <c r="AJ11">
        <f t="shared" ca="1" si="3"/>
        <v>1</v>
      </c>
      <c r="AK11">
        <f t="shared" ca="1" si="3"/>
        <v>3</v>
      </c>
      <c r="AL11">
        <f t="shared" ca="1" si="3"/>
        <v>5</v>
      </c>
      <c r="AM11">
        <f t="shared" ca="1" si="3"/>
        <v>7</v>
      </c>
      <c r="AN11">
        <f t="shared" ca="1" si="3"/>
        <v>8</v>
      </c>
      <c r="AO11">
        <f t="shared" ca="1" si="3"/>
        <v>10</v>
      </c>
      <c r="AP11">
        <f t="shared" ca="1" si="3"/>
        <v>11</v>
      </c>
      <c r="AQ11">
        <f t="shared" ca="1" si="3"/>
        <v>13</v>
      </c>
      <c r="AR11">
        <f t="shared" ca="1" si="3"/>
        <v>15</v>
      </c>
      <c r="AS11">
        <f t="shared" ca="1" si="3"/>
        <v>17</v>
      </c>
      <c r="AT11">
        <f t="shared" ca="1" si="4"/>
        <v>19</v>
      </c>
      <c r="AU11">
        <f t="shared" ca="1" si="4"/>
        <v>20</v>
      </c>
      <c r="AV11">
        <f t="shared" ca="1" si="4"/>
        <v>22</v>
      </c>
      <c r="AW11">
        <f t="shared" ca="1" si="4"/>
        <v>23</v>
      </c>
      <c r="AX11">
        <f t="shared" ca="1" si="4"/>
        <v>25</v>
      </c>
      <c r="AY11">
        <f t="shared" ca="1" si="4"/>
        <v>27</v>
      </c>
      <c r="AZ11">
        <f t="shared" ca="1" si="4"/>
        <v>29</v>
      </c>
      <c r="BA11">
        <f t="shared" ca="1" si="4"/>
        <v>31</v>
      </c>
      <c r="BB11">
        <f t="shared" ca="1" si="4"/>
        <v>32</v>
      </c>
      <c r="BC11">
        <f t="shared" ca="1" si="4"/>
        <v>34</v>
      </c>
      <c r="BD11">
        <f t="shared" ca="1" si="5"/>
        <v>35</v>
      </c>
      <c r="BE11">
        <f t="shared" ca="1" si="5"/>
        <v>37</v>
      </c>
      <c r="BF11">
        <f t="shared" ca="1" si="5"/>
        <v>39</v>
      </c>
      <c r="BG11">
        <f t="shared" ca="1" si="5"/>
        <v>41</v>
      </c>
      <c r="BH11">
        <f t="shared" ca="1" si="5"/>
        <v>43</v>
      </c>
      <c r="BI11">
        <f t="shared" ca="1" si="5"/>
        <v>44</v>
      </c>
      <c r="BJ11">
        <f t="shared" ca="1" si="5"/>
        <v>46</v>
      </c>
      <c r="BK11">
        <f t="shared" ca="1" si="5"/>
        <v>47</v>
      </c>
      <c r="BL11">
        <f t="shared" ca="1" si="5"/>
        <v>49</v>
      </c>
      <c r="BM11">
        <f t="shared" ca="1" si="5"/>
        <v>51</v>
      </c>
      <c r="BN11">
        <f t="shared" ca="1" si="5"/>
        <v>53</v>
      </c>
      <c r="BO11">
        <f t="shared" ca="1" si="6"/>
        <v>55</v>
      </c>
      <c r="BP11">
        <f t="shared" ca="1" si="6"/>
        <v>56</v>
      </c>
      <c r="BQ11">
        <f t="shared" ca="1" si="6"/>
        <v>58</v>
      </c>
      <c r="BR11">
        <f t="shared" ca="1" si="6"/>
        <v>59</v>
      </c>
      <c r="BS11">
        <f t="shared" ca="1" si="6"/>
        <v>61</v>
      </c>
      <c r="BT11">
        <f t="shared" ca="1" si="6"/>
        <v>63</v>
      </c>
      <c r="BU11">
        <f t="shared" ca="1" si="6"/>
        <v>65</v>
      </c>
      <c r="BV11">
        <f t="shared" ca="1" si="6"/>
        <v>67</v>
      </c>
      <c r="BW11">
        <f t="shared" ca="1" si="6"/>
        <v>68</v>
      </c>
      <c r="BX11">
        <f t="shared" ca="1" si="6"/>
        <v>70</v>
      </c>
      <c r="BY11">
        <f t="shared" ca="1" si="6"/>
        <v>71</v>
      </c>
      <c r="BZ11">
        <f t="shared" ca="1" si="6"/>
        <v>73</v>
      </c>
      <c r="CA11">
        <f t="shared" ca="1" si="6"/>
        <v>75</v>
      </c>
    </row>
    <row r="12" spans="1:79">
      <c r="A12" t="s">
        <v>14</v>
      </c>
      <c r="B12" s="2" t="s">
        <v>707</v>
      </c>
      <c r="C12" t="s">
        <v>708</v>
      </c>
      <c r="D12" s="2">
        <v>1</v>
      </c>
      <c r="E12" s="2">
        <v>2</v>
      </c>
      <c r="F12" s="2">
        <v>4</v>
      </c>
      <c r="G12" s="2">
        <v>6</v>
      </c>
      <c r="H12" s="2">
        <v>7</v>
      </c>
      <c r="I12" s="2">
        <v>9</v>
      </c>
      <c r="J12" s="2">
        <v>11</v>
      </c>
      <c r="K12" s="2">
        <v>13</v>
      </c>
      <c r="L12" s="2" t="s">
        <v>175</v>
      </c>
      <c r="M12" s="2" t="s">
        <v>175</v>
      </c>
      <c r="N12">
        <f t="shared" si="0"/>
        <v>7</v>
      </c>
      <c r="P12">
        <f t="shared" ca="1" si="1"/>
        <v>-34</v>
      </c>
      <c r="Q12">
        <f t="shared" ca="1" si="1"/>
        <v>-32</v>
      </c>
      <c r="R12">
        <f t="shared" ca="1" si="1"/>
        <v>-30</v>
      </c>
      <c r="S12">
        <f t="shared" ca="1" si="1"/>
        <v>-29</v>
      </c>
      <c r="T12">
        <f t="shared" ca="1" si="1"/>
        <v>-27</v>
      </c>
      <c r="U12">
        <f t="shared" ca="1" si="1"/>
        <v>-25</v>
      </c>
      <c r="V12">
        <f t="shared" ca="1" si="1"/>
        <v>-23</v>
      </c>
      <c r="W12">
        <f t="shared" ca="1" si="1"/>
        <v>-22</v>
      </c>
      <c r="X12">
        <f t="shared" ca="1" si="1"/>
        <v>-20</v>
      </c>
      <c r="Y12">
        <f t="shared" ca="1" si="1"/>
        <v>-18</v>
      </c>
      <c r="Z12">
        <f t="shared" ca="1" si="2"/>
        <v>-17</v>
      </c>
      <c r="AA12">
        <f t="shared" ca="1" si="2"/>
        <v>-15</v>
      </c>
      <c r="AB12">
        <f t="shared" ca="1" si="2"/>
        <v>-13</v>
      </c>
      <c r="AC12">
        <f t="shared" ca="1" si="2"/>
        <v>-11</v>
      </c>
      <c r="AD12">
        <f t="shared" ca="1" si="2"/>
        <v>-10</v>
      </c>
      <c r="AE12">
        <f t="shared" ca="1" si="2"/>
        <v>-8</v>
      </c>
      <c r="AF12">
        <f t="shared" ca="1" si="2"/>
        <v>-6</v>
      </c>
      <c r="AG12">
        <f t="shared" ca="1" si="2"/>
        <v>-5</v>
      </c>
      <c r="AH12">
        <f t="shared" ca="1" si="2"/>
        <v>-3</v>
      </c>
      <c r="AI12">
        <f t="shared" ca="1" si="2"/>
        <v>-1</v>
      </c>
      <c r="AJ12">
        <f t="shared" ca="1" si="3"/>
        <v>1</v>
      </c>
      <c r="AK12">
        <f t="shared" ca="1" si="3"/>
        <v>2</v>
      </c>
      <c r="AL12">
        <f t="shared" ca="1" si="3"/>
        <v>4</v>
      </c>
      <c r="AM12">
        <f t="shared" ca="1" si="3"/>
        <v>6</v>
      </c>
      <c r="AN12">
        <f t="shared" ca="1" si="3"/>
        <v>7</v>
      </c>
      <c r="AO12">
        <f t="shared" ca="1" si="3"/>
        <v>9</v>
      </c>
      <c r="AP12">
        <f t="shared" ca="1" si="3"/>
        <v>11</v>
      </c>
      <c r="AQ12">
        <f t="shared" ca="1" si="3"/>
        <v>13</v>
      </c>
      <c r="AR12">
        <f t="shared" ca="1" si="3"/>
        <v>14</v>
      </c>
      <c r="AS12">
        <f t="shared" ca="1" si="3"/>
        <v>16</v>
      </c>
      <c r="AT12">
        <f t="shared" ca="1" si="4"/>
        <v>18</v>
      </c>
      <c r="AU12">
        <f t="shared" ca="1" si="4"/>
        <v>19</v>
      </c>
      <c r="AV12">
        <f t="shared" ca="1" si="4"/>
        <v>21</v>
      </c>
      <c r="AW12">
        <f t="shared" ca="1" si="4"/>
        <v>23</v>
      </c>
      <c r="AX12">
        <f t="shared" ca="1" si="4"/>
        <v>25</v>
      </c>
      <c r="AY12">
        <f t="shared" ca="1" si="4"/>
        <v>26</v>
      </c>
      <c r="AZ12">
        <f t="shared" ca="1" si="4"/>
        <v>28</v>
      </c>
      <c r="BA12">
        <f t="shared" ca="1" si="4"/>
        <v>30</v>
      </c>
      <c r="BB12">
        <f t="shared" ca="1" si="4"/>
        <v>31</v>
      </c>
      <c r="BC12">
        <f t="shared" ca="1" si="4"/>
        <v>33</v>
      </c>
      <c r="BD12">
        <f t="shared" ca="1" si="5"/>
        <v>35</v>
      </c>
      <c r="BE12">
        <f t="shared" ca="1" si="5"/>
        <v>37</v>
      </c>
      <c r="BF12">
        <f t="shared" ca="1" si="5"/>
        <v>38</v>
      </c>
      <c r="BG12">
        <f t="shared" ca="1" si="5"/>
        <v>40</v>
      </c>
      <c r="BH12">
        <f t="shared" ca="1" si="5"/>
        <v>42</v>
      </c>
      <c r="BI12">
        <f t="shared" ca="1" si="5"/>
        <v>43</v>
      </c>
      <c r="BJ12">
        <f t="shared" ca="1" si="5"/>
        <v>45</v>
      </c>
      <c r="BK12">
        <f t="shared" ca="1" si="5"/>
        <v>47</v>
      </c>
      <c r="BL12">
        <f t="shared" ca="1" si="5"/>
        <v>49</v>
      </c>
      <c r="BM12">
        <f t="shared" ca="1" si="5"/>
        <v>50</v>
      </c>
      <c r="BN12">
        <f t="shared" ca="1" si="5"/>
        <v>52</v>
      </c>
      <c r="BO12">
        <f t="shared" ca="1" si="6"/>
        <v>54</v>
      </c>
      <c r="BP12">
        <f t="shared" ca="1" si="6"/>
        <v>55</v>
      </c>
      <c r="BQ12">
        <f t="shared" ca="1" si="6"/>
        <v>57</v>
      </c>
      <c r="BR12">
        <f t="shared" ca="1" si="6"/>
        <v>59</v>
      </c>
      <c r="BS12">
        <f t="shared" ca="1" si="6"/>
        <v>61</v>
      </c>
      <c r="BT12">
        <f t="shared" ca="1" si="6"/>
        <v>62</v>
      </c>
      <c r="BU12">
        <f t="shared" ca="1" si="6"/>
        <v>64</v>
      </c>
      <c r="BV12">
        <f t="shared" ca="1" si="6"/>
        <v>66</v>
      </c>
      <c r="BW12">
        <f t="shared" ca="1" si="6"/>
        <v>67</v>
      </c>
      <c r="BX12">
        <f t="shared" ca="1" si="6"/>
        <v>69</v>
      </c>
      <c r="BY12">
        <f t="shared" ca="1" si="6"/>
        <v>71</v>
      </c>
      <c r="BZ12">
        <f t="shared" ca="1" si="6"/>
        <v>73</v>
      </c>
      <c r="CA12">
        <f t="shared" ca="1" si="6"/>
        <v>74</v>
      </c>
    </row>
    <row r="13" spans="1:79">
      <c r="A13" t="s">
        <v>14</v>
      </c>
      <c r="B13" s="2" t="s">
        <v>709</v>
      </c>
      <c r="C13" t="s">
        <v>710</v>
      </c>
      <c r="D13" s="2">
        <v>1</v>
      </c>
      <c r="E13" s="2">
        <v>3</v>
      </c>
      <c r="F13" s="2">
        <v>5</v>
      </c>
      <c r="G13" s="2">
        <v>6</v>
      </c>
      <c r="H13" s="2">
        <v>8</v>
      </c>
      <c r="I13" s="2">
        <v>10</v>
      </c>
      <c r="J13" s="2">
        <v>11</v>
      </c>
      <c r="K13" s="2">
        <v>13</v>
      </c>
      <c r="L13" s="2" t="s">
        <v>175</v>
      </c>
      <c r="M13" s="2" t="s">
        <v>175</v>
      </c>
      <c r="N13">
        <f t="shared" si="0"/>
        <v>7</v>
      </c>
      <c r="P13">
        <f t="shared" ref="P13:Y25" ca="1" si="7">OFFSET($D13,0,MOD(P$1,$N13))+INT(P$1/$N13)*12</f>
        <v>-33</v>
      </c>
      <c r="Q13">
        <f t="shared" ca="1" si="7"/>
        <v>-31</v>
      </c>
      <c r="R13">
        <f t="shared" ca="1" si="7"/>
        <v>-30</v>
      </c>
      <c r="S13">
        <f t="shared" ca="1" si="7"/>
        <v>-28</v>
      </c>
      <c r="T13">
        <f t="shared" ca="1" si="7"/>
        <v>-26</v>
      </c>
      <c r="U13">
        <f t="shared" ca="1" si="7"/>
        <v>-25</v>
      </c>
      <c r="V13">
        <f t="shared" ca="1" si="7"/>
        <v>-23</v>
      </c>
      <c r="W13">
        <f t="shared" ca="1" si="7"/>
        <v>-21</v>
      </c>
      <c r="X13">
        <f t="shared" ca="1" si="7"/>
        <v>-19</v>
      </c>
      <c r="Y13">
        <f t="shared" ca="1" si="7"/>
        <v>-18</v>
      </c>
      <c r="Z13">
        <f t="shared" ref="Z13:AI25" ca="1" si="8">OFFSET($D13,0,MOD(Z$1,$N13))+INT(Z$1/$N13)*12</f>
        <v>-16</v>
      </c>
      <c r="AA13">
        <f t="shared" ca="1" si="8"/>
        <v>-14</v>
      </c>
      <c r="AB13">
        <f t="shared" ca="1" si="8"/>
        <v>-13</v>
      </c>
      <c r="AC13">
        <f t="shared" ca="1" si="8"/>
        <v>-11</v>
      </c>
      <c r="AD13">
        <f t="shared" ca="1" si="8"/>
        <v>-9</v>
      </c>
      <c r="AE13">
        <f t="shared" ca="1" si="8"/>
        <v>-7</v>
      </c>
      <c r="AF13">
        <f t="shared" ca="1" si="8"/>
        <v>-6</v>
      </c>
      <c r="AG13">
        <f t="shared" ca="1" si="8"/>
        <v>-4</v>
      </c>
      <c r="AH13">
        <f t="shared" ca="1" si="8"/>
        <v>-2</v>
      </c>
      <c r="AI13">
        <f t="shared" ca="1" si="8"/>
        <v>-1</v>
      </c>
      <c r="AJ13">
        <f t="shared" ref="AJ13:AS25" ca="1" si="9">OFFSET($D13,0,MOD(AJ$1,$N13))+INT(AJ$1/$N13)*12</f>
        <v>1</v>
      </c>
      <c r="AK13">
        <f t="shared" ca="1" si="9"/>
        <v>3</v>
      </c>
      <c r="AL13">
        <f t="shared" ca="1" si="9"/>
        <v>5</v>
      </c>
      <c r="AM13">
        <f t="shared" ca="1" si="9"/>
        <v>6</v>
      </c>
      <c r="AN13">
        <f t="shared" ca="1" si="9"/>
        <v>8</v>
      </c>
      <c r="AO13">
        <f t="shared" ca="1" si="9"/>
        <v>10</v>
      </c>
      <c r="AP13">
        <f t="shared" ca="1" si="9"/>
        <v>11</v>
      </c>
      <c r="AQ13">
        <f t="shared" ca="1" si="9"/>
        <v>13</v>
      </c>
      <c r="AR13">
        <f t="shared" ca="1" si="9"/>
        <v>15</v>
      </c>
      <c r="AS13">
        <f t="shared" ca="1" si="9"/>
        <v>17</v>
      </c>
      <c r="AT13">
        <f t="shared" ref="AT13:BC25" ca="1" si="10">OFFSET($D13,0,MOD(AT$1,$N13))+INT(AT$1/$N13)*12</f>
        <v>18</v>
      </c>
      <c r="AU13">
        <f t="shared" ca="1" si="10"/>
        <v>20</v>
      </c>
      <c r="AV13">
        <f t="shared" ca="1" si="10"/>
        <v>22</v>
      </c>
      <c r="AW13">
        <f t="shared" ca="1" si="10"/>
        <v>23</v>
      </c>
      <c r="AX13">
        <f t="shared" ca="1" si="10"/>
        <v>25</v>
      </c>
      <c r="AY13">
        <f t="shared" ca="1" si="10"/>
        <v>27</v>
      </c>
      <c r="AZ13">
        <f t="shared" ca="1" si="10"/>
        <v>29</v>
      </c>
      <c r="BA13">
        <f t="shared" ca="1" si="10"/>
        <v>30</v>
      </c>
      <c r="BB13">
        <f t="shared" ca="1" si="10"/>
        <v>32</v>
      </c>
      <c r="BC13">
        <f t="shared" ca="1" si="10"/>
        <v>34</v>
      </c>
      <c r="BD13">
        <f t="shared" ref="BD13:BS25" ca="1" si="11">OFFSET($D13,0,MOD(BD$1,$N13))+INT(BD$1/$N13)*12</f>
        <v>35</v>
      </c>
      <c r="BE13">
        <f t="shared" ca="1" si="11"/>
        <v>37</v>
      </c>
      <c r="BF13">
        <f t="shared" ca="1" si="11"/>
        <v>39</v>
      </c>
      <c r="BG13">
        <f t="shared" ca="1" si="11"/>
        <v>41</v>
      </c>
      <c r="BH13">
        <f t="shared" ca="1" si="11"/>
        <v>42</v>
      </c>
      <c r="BI13">
        <f t="shared" ca="1" si="11"/>
        <v>44</v>
      </c>
      <c r="BJ13">
        <f t="shared" ca="1" si="11"/>
        <v>46</v>
      </c>
      <c r="BK13">
        <f t="shared" ca="1" si="11"/>
        <v>47</v>
      </c>
      <c r="BL13">
        <f t="shared" ca="1" si="11"/>
        <v>49</v>
      </c>
      <c r="BM13">
        <f t="shared" ca="1" si="11"/>
        <v>51</v>
      </c>
      <c r="BN13">
        <f t="shared" ca="1" si="11"/>
        <v>53</v>
      </c>
      <c r="BO13">
        <f t="shared" ca="1" si="11"/>
        <v>54</v>
      </c>
      <c r="BP13">
        <f t="shared" ca="1" si="11"/>
        <v>56</v>
      </c>
      <c r="BQ13">
        <f t="shared" ca="1" si="11"/>
        <v>58</v>
      </c>
      <c r="BR13">
        <f t="shared" ca="1" si="11"/>
        <v>59</v>
      </c>
      <c r="BS13">
        <f t="shared" ca="1" si="11"/>
        <v>61</v>
      </c>
      <c r="BT13">
        <f t="shared" ca="1" si="6"/>
        <v>63</v>
      </c>
      <c r="BU13">
        <f t="shared" ca="1" si="6"/>
        <v>65</v>
      </c>
      <c r="BV13">
        <f t="shared" ca="1" si="6"/>
        <v>66</v>
      </c>
      <c r="BW13">
        <f t="shared" ca="1" si="6"/>
        <v>68</v>
      </c>
      <c r="BX13">
        <f t="shared" ca="1" si="6"/>
        <v>70</v>
      </c>
      <c r="BY13">
        <f t="shared" ca="1" si="6"/>
        <v>71</v>
      </c>
      <c r="BZ13">
        <f t="shared" ca="1" si="6"/>
        <v>73</v>
      </c>
      <c r="CA13">
        <f t="shared" ca="1" si="6"/>
        <v>75</v>
      </c>
    </row>
    <row r="14" spans="1:79">
      <c r="A14" t="s">
        <v>14</v>
      </c>
      <c r="B14" s="2" t="s">
        <v>711</v>
      </c>
      <c r="C14" t="s">
        <v>712</v>
      </c>
      <c r="D14" s="2">
        <v>1</v>
      </c>
      <c r="E14" s="2">
        <v>2</v>
      </c>
      <c r="F14" s="2">
        <v>4</v>
      </c>
      <c r="G14" s="2">
        <v>6</v>
      </c>
      <c r="H14" s="2">
        <v>8</v>
      </c>
      <c r="I14" s="2">
        <v>9</v>
      </c>
      <c r="J14" s="2">
        <v>11</v>
      </c>
      <c r="K14" s="2">
        <v>13</v>
      </c>
      <c r="L14" s="2" t="s">
        <v>175</v>
      </c>
      <c r="M14" s="2" t="s">
        <v>175</v>
      </c>
      <c r="N14">
        <f t="shared" si="0"/>
        <v>7</v>
      </c>
      <c r="P14">
        <f t="shared" ca="1" si="7"/>
        <v>-34</v>
      </c>
      <c r="Q14">
        <f t="shared" ca="1" si="7"/>
        <v>-32</v>
      </c>
      <c r="R14">
        <f t="shared" ca="1" si="7"/>
        <v>-30</v>
      </c>
      <c r="S14">
        <f t="shared" ca="1" si="7"/>
        <v>-28</v>
      </c>
      <c r="T14">
        <f t="shared" ca="1" si="7"/>
        <v>-27</v>
      </c>
      <c r="U14">
        <f t="shared" ca="1" si="7"/>
        <v>-25</v>
      </c>
      <c r="V14">
        <f t="shared" ca="1" si="7"/>
        <v>-23</v>
      </c>
      <c r="W14">
        <f t="shared" ca="1" si="7"/>
        <v>-22</v>
      </c>
      <c r="X14">
        <f t="shared" ca="1" si="7"/>
        <v>-20</v>
      </c>
      <c r="Y14">
        <f t="shared" ca="1" si="7"/>
        <v>-18</v>
      </c>
      <c r="Z14">
        <f t="shared" ca="1" si="8"/>
        <v>-16</v>
      </c>
      <c r="AA14">
        <f t="shared" ca="1" si="8"/>
        <v>-15</v>
      </c>
      <c r="AB14">
        <f t="shared" ca="1" si="8"/>
        <v>-13</v>
      </c>
      <c r="AC14">
        <f t="shared" ca="1" si="8"/>
        <v>-11</v>
      </c>
      <c r="AD14">
        <f t="shared" ca="1" si="8"/>
        <v>-10</v>
      </c>
      <c r="AE14">
        <f t="shared" ca="1" si="8"/>
        <v>-8</v>
      </c>
      <c r="AF14">
        <f t="shared" ca="1" si="8"/>
        <v>-6</v>
      </c>
      <c r="AG14">
        <f t="shared" ca="1" si="8"/>
        <v>-4</v>
      </c>
      <c r="AH14">
        <f t="shared" ca="1" si="8"/>
        <v>-3</v>
      </c>
      <c r="AI14">
        <f t="shared" ca="1" si="8"/>
        <v>-1</v>
      </c>
      <c r="AJ14">
        <f t="shared" ca="1" si="9"/>
        <v>1</v>
      </c>
      <c r="AK14">
        <f t="shared" ca="1" si="9"/>
        <v>2</v>
      </c>
      <c r="AL14">
        <f t="shared" ca="1" si="9"/>
        <v>4</v>
      </c>
      <c r="AM14">
        <f t="shared" ca="1" si="9"/>
        <v>6</v>
      </c>
      <c r="AN14">
        <f t="shared" ca="1" si="9"/>
        <v>8</v>
      </c>
      <c r="AO14">
        <f t="shared" ca="1" si="9"/>
        <v>9</v>
      </c>
      <c r="AP14">
        <f t="shared" ca="1" si="9"/>
        <v>11</v>
      </c>
      <c r="AQ14">
        <f t="shared" ca="1" si="9"/>
        <v>13</v>
      </c>
      <c r="AR14">
        <f t="shared" ca="1" si="9"/>
        <v>14</v>
      </c>
      <c r="AS14">
        <f t="shared" ca="1" si="9"/>
        <v>16</v>
      </c>
      <c r="AT14">
        <f t="shared" ca="1" si="10"/>
        <v>18</v>
      </c>
      <c r="AU14">
        <f t="shared" ca="1" si="10"/>
        <v>20</v>
      </c>
      <c r="AV14">
        <f t="shared" ca="1" si="10"/>
        <v>21</v>
      </c>
      <c r="AW14">
        <f t="shared" ca="1" si="10"/>
        <v>23</v>
      </c>
      <c r="AX14">
        <f t="shared" ca="1" si="10"/>
        <v>25</v>
      </c>
      <c r="AY14">
        <f t="shared" ca="1" si="10"/>
        <v>26</v>
      </c>
      <c r="AZ14">
        <f t="shared" ca="1" si="10"/>
        <v>28</v>
      </c>
      <c r="BA14">
        <f t="shared" ca="1" si="10"/>
        <v>30</v>
      </c>
      <c r="BB14">
        <f t="shared" ca="1" si="10"/>
        <v>32</v>
      </c>
      <c r="BC14">
        <f t="shared" ca="1" si="10"/>
        <v>33</v>
      </c>
      <c r="BD14">
        <f t="shared" ca="1" si="11"/>
        <v>35</v>
      </c>
      <c r="BE14">
        <f t="shared" ca="1" si="11"/>
        <v>37</v>
      </c>
      <c r="BF14">
        <f t="shared" ca="1" si="11"/>
        <v>38</v>
      </c>
      <c r="BG14">
        <f t="shared" ca="1" si="11"/>
        <v>40</v>
      </c>
      <c r="BH14">
        <f t="shared" ca="1" si="11"/>
        <v>42</v>
      </c>
      <c r="BI14">
        <f t="shared" ca="1" si="11"/>
        <v>44</v>
      </c>
      <c r="BJ14">
        <f t="shared" ca="1" si="11"/>
        <v>45</v>
      </c>
      <c r="BK14">
        <f t="shared" ca="1" si="11"/>
        <v>47</v>
      </c>
      <c r="BL14">
        <f t="shared" ca="1" si="11"/>
        <v>49</v>
      </c>
      <c r="BM14">
        <f t="shared" ca="1" si="11"/>
        <v>50</v>
      </c>
      <c r="BN14">
        <f t="shared" ca="1" si="11"/>
        <v>52</v>
      </c>
      <c r="BO14">
        <f t="shared" ca="1" si="11"/>
        <v>54</v>
      </c>
      <c r="BP14">
        <f t="shared" ca="1" si="11"/>
        <v>56</v>
      </c>
      <c r="BQ14">
        <f t="shared" ca="1" si="11"/>
        <v>57</v>
      </c>
      <c r="BR14">
        <f t="shared" ca="1" si="11"/>
        <v>59</v>
      </c>
      <c r="BS14">
        <f t="shared" ca="1" si="11"/>
        <v>61</v>
      </c>
      <c r="BT14">
        <f t="shared" ca="1" si="6"/>
        <v>62</v>
      </c>
      <c r="BU14">
        <f t="shared" ca="1" si="6"/>
        <v>64</v>
      </c>
      <c r="BV14">
        <f t="shared" ca="1" si="6"/>
        <v>66</v>
      </c>
      <c r="BW14">
        <f t="shared" ca="1" si="6"/>
        <v>68</v>
      </c>
      <c r="BX14">
        <f t="shared" ca="1" si="6"/>
        <v>69</v>
      </c>
      <c r="BY14">
        <f t="shared" ca="1" si="6"/>
        <v>71</v>
      </c>
      <c r="BZ14">
        <f t="shared" ca="1" si="6"/>
        <v>73</v>
      </c>
      <c r="CA14">
        <f t="shared" ca="1" si="6"/>
        <v>74</v>
      </c>
    </row>
    <row r="15" spans="1:79">
      <c r="A15" t="s">
        <v>14</v>
      </c>
      <c r="B15" s="2" t="s">
        <v>713</v>
      </c>
      <c r="C15" t="s">
        <v>710</v>
      </c>
      <c r="D15" s="2">
        <v>1</v>
      </c>
      <c r="E15" s="2">
        <v>3</v>
      </c>
      <c r="F15" s="2">
        <v>5</v>
      </c>
      <c r="G15" s="2">
        <v>6</v>
      </c>
      <c r="H15" s="2">
        <v>8</v>
      </c>
      <c r="I15" s="2">
        <v>10</v>
      </c>
      <c r="J15" s="2">
        <v>11</v>
      </c>
      <c r="K15" s="2">
        <v>13</v>
      </c>
      <c r="L15" s="2" t="s">
        <v>175</v>
      </c>
      <c r="M15" s="2" t="s">
        <v>175</v>
      </c>
      <c r="N15">
        <f t="shared" si="0"/>
        <v>7</v>
      </c>
      <c r="P15">
        <f t="shared" ca="1" si="7"/>
        <v>-33</v>
      </c>
      <c r="Q15">
        <f t="shared" ca="1" si="7"/>
        <v>-31</v>
      </c>
      <c r="R15">
        <f t="shared" ca="1" si="7"/>
        <v>-30</v>
      </c>
      <c r="S15">
        <f t="shared" ca="1" si="7"/>
        <v>-28</v>
      </c>
      <c r="T15">
        <f t="shared" ca="1" si="7"/>
        <v>-26</v>
      </c>
      <c r="U15">
        <f t="shared" ca="1" si="7"/>
        <v>-25</v>
      </c>
      <c r="V15">
        <f t="shared" ca="1" si="7"/>
        <v>-23</v>
      </c>
      <c r="W15">
        <f t="shared" ca="1" si="7"/>
        <v>-21</v>
      </c>
      <c r="X15">
        <f t="shared" ca="1" si="7"/>
        <v>-19</v>
      </c>
      <c r="Y15">
        <f t="shared" ca="1" si="7"/>
        <v>-18</v>
      </c>
      <c r="Z15">
        <f t="shared" ca="1" si="8"/>
        <v>-16</v>
      </c>
      <c r="AA15">
        <f t="shared" ca="1" si="8"/>
        <v>-14</v>
      </c>
      <c r="AB15">
        <f t="shared" ca="1" si="8"/>
        <v>-13</v>
      </c>
      <c r="AC15">
        <f t="shared" ca="1" si="8"/>
        <v>-11</v>
      </c>
      <c r="AD15">
        <f t="shared" ca="1" si="8"/>
        <v>-9</v>
      </c>
      <c r="AE15">
        <f t="shared" ca="1" si="8"/>
        <v>-7</v>
      </c>
      <c r="AF15">
        <f t="shared" ca="1" si="8"/>
        <v>-6</v>
      </c>
      <c r="AG15">
        <f t="shared" ca="1" si="8"/>
        <v>-4</v>
      </c>
      <c r="AH15">
        <f t="shared" ca="1" si="8"/>
        <v>-2</v>
      </c>
      <c r="AI15">
        <f t="shared" ca="1" si="8"/>
        <v>-1</v>
      </c>
      <c r="AJ15">
        <f t="shared" ca="1" si="9"/>
        <v>1</v>
      </c>
      <c r="AK15">
        <f t="shared" ca="1" si="9"/>
        <v>3</v>
      </c>
      <c r="AL15">
        <f t="shared" ca="1" si="9"/>
        <v>5</v>
      </c>
      <c r="AM15">
        <f t="shared" ca="1" si="9"/>
        <v>6</v>
      </c>
      <c r="AN15">
        <f t="shared" ca="1" si="9"/>
        <v>8</v>
      </c>
      <c r="AO15">
        <f t="shared" ca="1" si="9"/>
        <v>10</v>
      </c>
      <c r="AP15">
        <f t="shared" ca="1" si="9"/>
        <v>11</v>
      </c>
      <c r="AQ15">
        <f t="shared" ca="1" si="9"/>
        <v>13</v>
      </c>
      <c r="AR15">
        <f t="shared" ca="1" si="9"/>
        <v>15</v>
      </c>
      <c r="AS15">
        <f t="shared" ca="1" si="9"/>
        <v>17</v>
      </c>
      <c r="AT15">
        <f t="shared" ca="1" si="10"/>
        <v>18</v>
      </c>
      <c r="AU15">
        <f t="shared" ca="1" si="10"/>
        <v>20</v>
      </c>
      <c r="AV15">
        <f t="shared" ca="1" si="10"/>
        <v>22</v>
      </c>
      <c r="AW15">
        <f t="shared" ca="1" si="10"/>
        <v>23</v>
      </c>
      <c r="AX15">
        <f t="shared" ca="1" si="10"/>
        <v>25</v>
      </c>
      <c r="AY15">
        <f t="shared" ca="1" si="10"/>
        <v>27</v>
      </c>
      <c r="AZ15">
        <f t="shared" ca="1" si="10"/>
        <v>29</v>
      </c>
      <c r="BA15">
        <f t="shared" ca="1" si="10"/>
        <v>30</v>
      </c>
      <c r="BB15">
        <f t="shared" ca="1" si="10"/>
        <v>32</v>
      </c>
      <c r="BC15">
        <f t="shared" ca="1" si="10"/>
        <v>34</v>
      </c>
      <c r="BD15">
        <f t="shared" ca="1" si="11"/>
        <v>35</v>
      </c>
      <c r="BE15">
        <f t="shared" ca="1" si="11"/>
        <v>37</v>
      </c>
      <c r="BF15">
        <f t="shared" ca="1" si="11"/>
        <v>39</v>
      </c>
      <c r="BG15">
        <f t="shared" ca="1" si="11"/>
        <v>41</v>
      </c>
      <c r="BH15">
        <f t="shared" ca="1" si="11"/>
        <v>42</v>
      </c>
      <c r="BI15">
        <f t="shared" ca="1" si="11"/>
        <v>44</v>
      </c>
      <c r="BJ15">
        <f t="shared" ca="1" si="11"/>
        <v>46</v>
      </c>
      <c r="BK15">
        <f t="shared" ca="1" si="11"/>
        <v>47</v>
      </c>
      <c r="BL15">
        <f t="shared" ca="1" si="11"/>
        <v>49</v>
      </c>
      <c r="BM15">
        <f t="shared" ca="1" si="11"/>
        <v>51</v>
      </c>
      <c r="BN15">
        <f t="shared" ca="1" si="11"/>
        <v>53</v>
      </c>
      <c r="BO15">
        <f t="shared" ca="1" si="11"/>
        <v>54</v>
      </c>
      <c r="BP15">
        <f t="shared" ca="1" si="11"/>
        <v>56</v>
      </c>
      <c r="BQ15">
        <f t="shared" ca="1" si="11"/>
        <v>58</v>
      </c>
      <c r="BR15">
        <f t="shared" ca="1" si="11"/>
        <v>59</v>
      </c>
      <c r="BS15">
        <f t="shared" ca="1" si="11"/>
        <v>61</v>
      </c>
      <c r="BT15">
        <f t="shared" ca="1" si="6"/>
        <v>63</v>
      </c>
      <c r="BU15">
        <f t="shared" ca="1" si="6"/>
        <v>65</v>
      </c>
      <c r="BV15">
        <f t="shared" ca="1" si="6"/>
        <v>66</v>
      </c>
      <c r="BW15">
        <f t="shared" ca="1" si="6"/>
        <v>68</v>
      </c>
      <c r="BX15">
        <f t="shared" ca="1" si="6"/>
        <v>70</v>
      </c>
      <c r="BY15">
        <f t="shared" ca="1" si="6"/>
        <v>71</v>
      </c>
      <c r="BZ15">
        <f t="shared" ca="1" si="6"/>
        <v>73</v>
      </c>
      <c r="CA15">
        <f t="shared" ca="1" si="6"/>
        <v>75</v>
      </c>
    </row>
    <row r="16" spans="1:79">
      <c r="A16" t="s">
        <v>14</v>
      </c>
      <c r="B16" s="2" t="s">
        <v>714</v>
      </c>
      <c r="C16" t="s">
        <v>700</v>
      </c>
      <c r="D16" s="2">
        <v>1</v>
      </c>
      <c r="E16" s="2">
        <v>3</v>
      </c>
      <c r="F16" s="2">
        <v>4</v>
      </c>
      <c r="G16" s="2">
        <v>6</v>
      </c>
      <c r="H16" s="2">
        <v>8</v>
      </c>
      <c r="I16" s="2">
        <v>9</v>
      </c>
      <c r="J16" s="2">
        <v>11</v>
      </c>
      <c r="K16" s="2">
        <v>13</v>
      </c>
      <c r="L16" s="2" t="s">
        <v>175</v>
      </c>
      <c r="M16" s="2" t="s">
        <v>175</v>
      </c>
      <c r="N16">
        <f t="shared" si="0"/>
        <v>7</v>
      </c>
      <c r="P16">
        <f t="shared" ca="1" si="7"/>
        <v>-33</v>
      </c>
      <c r="Q16">
        <f t="shared" ca="1" si="7"/>
        <v>-32</v>
      </c>
      <c r="R16">
        <f t="shared" ca="1" si="7"/>
        <v>-30</v>
      </c>
      <c r="S16">
        <f t="shared" ca="1" si="7"/>
        <v>-28</v>
      </c>
      <c r="T16">
        <f t="shared" ca="1" si="7"/>
        <v>-27</v>
      </c>
      <c r="U16">
        <f t="shared" ca="1" si="7"/>
        <v>-25</v>
      </c>
      <c r="V16">
        <f t="shared" ca="1" si="7"/>
        <v>-23</v>
      </c>
      <c r="W16">
        <f t="shared" ca="1" si="7"/>
        <v>-21</v>
      </c>
      <c r="X16">
        <f t="shared" ca="1" si="7"/>
        <v>-20</v>
      </c>
      <c r="Y16">
        <f t="shared" ca="1" si="7"/>
        <v>-18</v>
      </c>
      <c r="Z16">
        <f t="shared" ca="1" si="8"/>
        <v>-16</v>
      </c>
      <c r="AA16">
        <f t="shared" ca="1" si="8"/>
        <v>-15</v>
      </c>
      <c r="AB16">
        <f t="shared" ca="1" si="8"/>
        <v>-13</v>
      </c>
      <c r="AC16">
        <f t="shared" ca="1" si="8"/>
        <v>-11</v>
      </c>
      <c r="AD16">
        <f t="shared" ca="1" si="8"/>
        <v>-9</v>
      </c>
      <c r="AE16">
        <f t="shared" ca="1" si="8"/>
        <v>-8</v>
      </c>
      <c r="AF16">
        <f t="shared" ca="1" si="8"/>
        <v>-6</v>
      </c>
      <c r="AG16">
        <f t="shared" ca="1" si="8"/>
        <v>-4</v>
      </c>
      <c r="AH16">
        <f t="shared" ca="1" si="8"/>
        <v>-3</v>
      </c>
      <c r="AI16">
        <f t="shared" ca="1" si="8"/>
        <v>-1</v>
      </c>
      <c r="AJ16">
        <f t="shared" ca="1" si="9"/>
        <v>1</v>
      </c>
      <c r="AK16">
        <f t="shared" ca="1" si="9"/>
        <v>3</v>
      </c>
      <c r="AL16">
        <f t="shared" ca="1" si="9"/>
        <v>4</v>
      </c>
      <c r="AM16">
        <f t="shared" ca="1" si="9"/>
        <v>6</v>
      </c>
      <c r="AN16">
        <f t="shared" ca="1" si="9"/>
        <v>8</v>
      </c>
      <c r="AO16">
        <f t="shared" ca="1" si="9"/>
        <v>9</v>
      </c>
      <c r="AP16">
        <f t="shared" ca="1" si="9"/>
        <v>11</v>
      </c>
      <c r="AQ16">
        <f t="shared" ca="1" si="9"/>
        <v>13</v>
      </c>
      <c r="AR16">
        <f t="shared" ca="1" si="9"/>
        <v>15</v>
      </c>
      <c r="AS16">
        <f t="shared" ca="1" si="9"/>
        <v>16</v>
      </c>
      <c r="AT16">
        <f t="shared" ca="1" si="10"/>
        <v>18</v>
      </c>
      <c r="AU16">
        <f t="shared" ca="1" si="10"/>
        <v>20</v>
      </c>
      <c r="AV16">
        <f t="shared" ca="1" si="10"/>
        <v>21</v>
      </c>
      <c r="AW16">
        <f t="shared" ca="1" si="10"/>
        <v>23</v>
      </c>
      <c r="AX16">
        <f t="shared" ca="1" si="10"/>
        <v>25</v>
      </c>
      <c r="AY16">
        <f t="shared" ca="1" si="10"/>
        <v>27</v>
      </c>
      <c r="AZ16">
        <f t="shared" ca="1" si="10"/>
        <v>28</v>
      </c>
      <c r="BA16">
        <f t="shared" ca="1" si="10"/>
        <v>30</v>
      </c>
      <c r="BB16">
        <f t="shared" ca="1" si="10"/>
        <v>32</v>
      </c>
      <c r="BC16">
        <f t="shared" ca="1" si="10"/>
        <v>33</v>
      </c>
      <c r="BD16">
        <f t="shared" ca="1" si="11"/>
        <v>35</v>
      </c>
      <c r="BE16">
        <f t="shared" ca="1" si="11"/>
        <v>37</v>
      </c>
      <c r="BF16">
        <f t="shared" ca="1" si="11"/>
        <v>39</v>
      </c>
      <c r="BG16">
        <f t="shared" ca="1" si="11"/>
        <v>40</v>
      </c>
      <c r="BH16">
        <f t="shared" ca="1" si="11"/>
        <v>42</v>
      </c>
      <c r="BI16">
        <f t="shared" ca="1" si="11"/>
        <v>44</v>
      </c>
      <c r="BJ16">
        <f t="shared" ca="1" si="11"/>
        <v>45</v>
      </c>
      <c r="BK16">
        <f t="shared" ca="1" si="11"/>
        <v>47</v>
      </c>
      <c r="BL16">
        <f t="shared" ca="1" si="11"/>
        <v>49</v>
      </c>
      <c r="BM16">
        <f t="shared" ca="1" si="11"/>
        <v>51</v>
      </c>
      <c r="BN16">
        <f t="shared" ca="1" si="11"/>
        <v>52</v>
      </c>
      <c r="BO16">
        <f t="shared" ca="1" si="11"/>
        <v>54</v>
      </c>
      <c r="BP16">
        <f t="shared" ca="1" si="11"/>
        <v>56</v>
      </c>
      <c r="BQ16">
        <f t="shared" ca="1" si="11"/>
        <v>57</v>
      </c>
      <c r="BR16">
        <f t="shared" ca="1" si="11"/>
        <v>59</v>
      </c>
      <c r="BS16">
        <f t="shared" ca="1" si="11"/>
        <v>61</v>
      </c>
      <c r="BT16">
        <f t="shared" ca="1" si="6"/>
        <v>63</v>
      </c>
      <c r="BU16">
        <f t="shared" ca="1" si="6"/>
        <v>64</v>
      </c>
      <c r="BV16">
        <f t="shared" ca="1" si="6"/>
        <v>66</v>
      </c>
      <c r="BW16">
        <f t="shared" ca="1" si="6"/>
        <v>68</v>
      </c>
      <c r="BX16">
        <f t="shared" ca="1" si="6"/>
        <v>69</v>
      </c>
      <c r="BY16">
        <f t="shared" ca="1" si="6"/>
        <v>71</v>
      </c>
      <c r="BZ16">
        <f t="shared" ca="1" si="6"/>
        <v>73</v>
      </c>
      <c r="CA16">
        <f t="shared" ca="1" si="6"/>
        <v>75</v>
      </c>
    </row>
    <row r="17" spans="1:79">
      <c r="A17" t="s">
        <v>14</v>
      </c>
      <c r="B17" s="2" t="s">
        <v>715</v>
      </c>
      <c r="C17" t="s">
        <v>716</v>
      </c>
      <c r="D17" s="2">
        <v>1</v>
      </c>
      <c r="E17" s="2">
        <v>3</v>
      </c>
      <c r="F17" s="2">
        <v>7</v>
      </c>
      <c r="G17" s="2">
        <v>8</v>
      </c>
      <c r="H17" s="2">
        <v>10</v>
      </c>
      <c r="I17" s="2">
        <v>12</v>
      </c>
      <c r="J17" s="2">
        <v>13</v>
      </c>
      <c r="K17" s="2" t="s">
        <v>175</v>
      </c>
      <c r="L17" s="2" t="s">
        <v>175</v>
      </c>
      <c r="M17" s="2" t="s">
        <v>175</v>
      </c>
      <c r="N17">
        <f t="shared" si="0"/>
        <v>6</v>
      </c>
      <c r="P17">
        <f t="shared" ca="1" si="7"/>
        <v>-38</v>
      </c>
      <c r="Q17">
        <f t="shared" ca="1" si="7"/>
        <v>-36</v>
      </c>
      <c r="R17">
        <f t="shared" ca="1" si="7"/>
        <v>-35</v>
      </c>
      <c r="S17">
        <f t="shared" ca="1" si="7"/>
        <v>-33</v>
      </c>
      <c r="T17">
        <f t="shared" ca="1" si="7"/>
        <v>-29</v>
      </c>
      <c r="U17">
        <f t="shared" ca="1" si="7"/>
        <v>-28</v>
      </c>
      <c r="V17">
        <f t="shared" ca="1" si="7"/>
        <v>-26</v>
      </c>
      <c r="W17">
        <f t="shared" ca="1" si="7"/>
        <v>-24</v>
      </c>
      <c r="X17">
        <f t="shared" ca="1" si="7"/>
        <v>-23</v>
      </c>
      <c r="Y17">
        <f t="shared" ca="1" si="7"/>
        <v>-21</v>
      </c>
      <c r="Z17">
        <f t="shared" ca="1" si="8"/>
        <v>-17</v>
      </c>
      <c r="AA17">
        <f t="shared" ca="1" si="8"/>
        <v>-16</v>
      </c>
      <c r="AB17">
        <f t="shared" ca="1" si="8"/>
        <v>-14</v>
      </c>
      <c r="AC17">
        <f t="shared" ca="1" si="8"/>
        <v>-12</v>
      </c>
      <c r="AD17">
        <f t="shared" ca="1" si="8"/>
        <v>-11</v>
      </c>
      <c r="AE17">
        <f t="shared" ca="1" si="8"/>
        <v>-9</v>
      </c>
      <c r="AF17">
        <f t="shared" ca="1" si="8"/>
        <v>-5</v>
      </c>
      <c r="AG17">
        <f t="shared" ca="1" si="8"/>
        <v>-4</v>
      </c>
      <c r="AH17">
        <f t="shared" ca="1" si="8"/>
        <v>-2</v>
      </c>
      <c r="AI17">
        <f t="shared" ca="1" si="8"/>
        <v>0</v>
      </c>
      <c r="AJ17">
        <f t="shared" ca="1" si="9"/>
        <v>1</v>
      </c>
      <c r="AK17">
        <f t="shared" ca="1" si="9"/>
        <v>3</v>
      </c>
      <c r="AL17">
        <f t="shared" ca="1" si="9"/>
        <v>7</v>
      </c>
      <c r="AM17">
        <f t="shared" ca="1" si="9"/>
        <v>8</v>
      </c>
      <c r="AN17">
        <f t="shared" ca="1" si="9"/>
        <v>10</v>
      </c>
      <c r="AO17">
        <f t="shared" ca="1" si="9"/>
        <v>12</v>
      </c>
      <c r="AP17">
        <f t="shared" ca="1" si="9"/>
        <v>13</v>
      </c>
      <c r="AQ17">
        <f t="shared" ca="1" si="9"/>
        <v>15</v>
      </c>
      <c r="AR17">
        <f t="shared" ca="1" si="9"/>
        <v>19</v>
      </c>
      <c r="AS17">
        <f t="shared" ca="1" si="9"/>
        <v>20</v>
      </c>
      <c r="AT17">
        <f t="shared" ca="1" si="10"/>
        <v>22</v>
      </c>
      <c r="AU17">
        <f t="shared" ca="1" si="10"/>
        <v>24</v>
      </c>
      <c r="AV17">
        <f t="shared" ca="1" si="10"/>
        <v>25</v>
      </c>
      <c r="AW17">
        <f t="shared" ca="1" si="10"/>
        <v>27</v>
      </c>
      <c r="AX17">
        <f t="shared" ca="1" si="10"/>
        <v>31</v>
      </c>
      <c r="AY17">
        <f t="shared" ca="1" si="10"/>
        <v>32</v>
      </c>
      <c r="AZ17">
        <f t="shared" ca="1" si="10"/>
        <v>34</v>
      </c>
      <c r="BA17">
        <f t="shared" ca="1" si="10"/>
        <v>36</v>
      </c>
      <c r="BB17">
        <f t="shared" ca="1" si="10"/>
        <v>37</v>
      </c>
      <c r="BC17">
        <f t="shared" ca="1" si="10"/>
        <v>39</v>
      </c>
      <c r="BD17">
        <f t="shared" ca="1" si="11"/>
        <v>43</v>
      </c>
      <c r="BE17">
        <f t="shared" ca="1" si="11"/>
        <v>44</v>
      </c>
      <c r="BF17">
        <f t="shared" ca="1" si="11"/>
        <v>46</v>
      </c>
      <c r="BG17">
        <f t="shared" ca="1" si="11"/>
        <v>48</v>
      </c>
      <c r="BH17">
        <f t="shared" ca="1" si="11"/>
        <v>49</v>
      </c>
      <c r="BI17">
        <f t="shared" ca="1" si="11"/>
        <v>51</v>
      </c>
      <c r="BJ17">
        <f t="shared" ca="1" si="11"/>
        <v>55</v>
      </c>
      <c r="BK17">
        <f t="shared" ca="1" si="11"/>
        <v>56</v>
      </c>
      <c r="BL17">
        <f t="shared" ca="1" si="11"/>
        <v>58</v>
      </c>
      <c r="BM17">
        <f t="shared" ca="1" si="11"/>
        <v>60</v>
      </c>
      <c r="BN17">
        <f t="shared" ca="1" si="11"/>
        <v>61</v>
      </c>
      <c r="BO17">
        <f t="shared" ca="1" si="6"/>
        <v>63</v>
      </c>
      <c r="BP17">
        <f t="shared" ca="1" si="6"/>
        <v>67</v>
      </c>
      <c r="BQ17">
        <f t="shared" ca="1" si="6"/>
        <v>68</v>
      </c>
      <c r="BR17">
        <f t="shared" ca="1" si="6"/>
        <v>70</v>
      </c>
      <c r="BS17">
        <f t="shared" ca="1" si="6"/>
        <v>72</v>
      </c>
      <c r="BT17">
        <f t="shared" ca="1" si="6"/>
        <v>73</v>
      </c>
      <c r="BU17">
        <f t="shared" ca="1" si="6"/>
        <v>75</v>
      </c>
      <c r="BV17">
        <f t="shared" ca="1" si="6"/>
        <v>79</v>
      </c>
      <c r="BW17">
        <f t="shared" ca="1" si="6"/>
        <v>80</v>
      </c>
      <c r="BX17">
        <f t="shared" ca="1" si="6"/>
        <v>82</v>
      </c>
      <c r="BY17">
        <f t="shared" ca="1" si="6"/>
        <v>84</v>
      </c>
      <c r="BZ17">
        <f t="shared" ca="1" si="6"/>
        <v>85</v>
      </c>
      <c r="CA17">
        <f t="shared" ca="1" si="6"/>
        <v>87</v>
      </c>
    </row>
    <row r="18" spans="1:79">
      <c r="A18" t="s">
        <v>14</v>
      </c>
      <c r="B18" s="2" t="s">
        <v>717</v>
      </c>
      <c r="C18" t="s">
        <v>718</v>
      </c>
      <c r="D18" s="2">
        <v>1</v>
      </c>
      <c r="E18" s="2">
        <v>3</v>
      </c>
      <c r="F18" s="2">
        <v>5</v>
      </c>
      <c r="G18" s="2">
        <v>8</v>
      </c>
      <c r="H18" s="2">
        <v>10</v>
      </c>
      <c r="I18" s="2">
        <v>13</v>
      </c>
      <c r="J18" s="2" t="s">
        <v>175</v>
      </c>
      <c r="K18" s="2" t="s">
        <v>175</v>
      </c>
      <c r="L18" s="2" t="s">
        <v>175</v>
      </c>
      <c r="M18" s="2" t="s">
        <v>175</v>
      </c>
      <c r="N18">
        <f t="shared" si="0"/>
        <v>5</v>
      </c>
      <c r="P18">
        <f t="shared" ca="1" si="7"/>
        <v>-47</v>
      </c>
      <c r="Q18">
        <f t="shared" ca="1" si="7"/>
        <v>-45</v>
      </c>
      <c r="R18">
        <f t="shared" ca="1" si="7"/>
        <v>-43</v>
      </c>
      <c r="S18">
        <f t="shared" ca="1" si="7"/>
        <v>-40</v>
      </c>
      <c r="T18">
        <f t="shared" ca="1" si="7"/>
        <v>-38</v>
      </c>
      <c r="U18">
        <f t="shared" ca="1" si="7"/>
        <v>-35</v>
      </c>
      <c r="V18">
        <f t="shared" ca="1" si="7"/>
        <v>-33</v>
      </c>
      <c r="W18">
        <f t="shared" ca="1" si="7"/>
        <v>-31</v>
      </c>
      <c r="X18">
        <f t="shared" ca="1" si="7"/>
        <v>-28</v>
      </c>
      <c r="Y18">
        <f t="shared" ca="1" si="7"/>
        <v>-26</v>
      </c>
      <c r="Z18">
        <f t="shared" ca="1" si="8"/>
        <v>-23</v>
      </c>
      <c r="AA18">
        <f t="shared" ca="1" si="8"/>
        <v>-21</v>
      </c>
      <c r="AB18">
        <f t="shared" ca="1" si="8"/>
        <v>-19</v>
      </c>
      <c r="AC18">
        <f t="shared" ca="1" si="8"/>
        <v>-16</v>
      </c>
      <c r="AD18">
        <f t="shared" ca="1" si="8"/>
        <v>-14</v>
      </c>
      <c r="AE18">
        <f t="shared" ca="1" si="8"/>
        <v>-11</v>
      </c>
      <c r="AF18">
        <f t="shared" ca="1" si="8"/>
        <v>-9</v>
      </c>
      <c r="AG18">
        <f t="shared" ca="1" si="8"/>
        <v>-7</v>
      </c>
      <c r="AH18">
        <f t="shared" ca="1" si="8"/>
        <v>-4</v>
      </c>
      <c r="AI18">
        <f t="shared" ca="1" si="8"/>
        <v>-2</v>
      </c>
      <c r="AJ18">
        <f t="shared" ca="1" si="9"/>
        <v>1</v>
      </c>
      <c r="AK18">
        <f t="shared" ca="1" si="9"/>
        <v>3</v>
      </c>
      <c r="AL18">
        <f t="shared" ca="1" si="9"/>
        <v>5</v>
      </c>
      <c r="AM18">
        <f t="shared" ca="1" si="9"/>
        <v>8</v>
      </c>
      <c r="AN18">
        <f t="shared" ca="1" si="9"/>
        <v>10</v>
      </c>
      <c r="AO18">
        <f t="shared" ca="1" si="9"/>
        <v>13</v>
      </c>
      <c r="AP18">
        <f t="shared" ca="1" si="9"/>
        <v>15</v>
      </c>
      <c r="AQ18">
        <f t="shared" ca="1" si="9"/>
        <v>17</v>
      </c>
      <c r="AR18">
        <f t="shared" ca="1" si="9"/>
        <v>20</v>
      </c>
      <c r="AS18">
        <f t="shared" ca="1" si="9"/>
        <v>22</v>
      </c>
      <c r="AT18">
        <f t="shared" ca="1" si="10"/>
        <v>25</v>
      </c>
      <c r="AU18">
        <f t="shared" ca="1" si="10"/>
        <v>27</v>
      </c>
      <c r="AV18">
        <f t="shared" ca="1" si="10"/>
        <v>29</v>
      </c>
      <c r="AW18">
        <f t="shared" ca="1" si="10"/>
        <v>32</v>
      </c>
      <c r="AX18">
        <f t="shared" ca="1" si="10"/>
        <v>34</v>
      </c>
      <c r="AY18">
        <f t="shared" ca="1" si="10"/>
        <v>37</v>
      </c>
      <c r="AZ18">
        <f t="shared" ca="1" si="10"/>
        <v>39</v>
      </c>
      <c r="BA18">
        <f t="shared" ca="1" si="10"/>
        <v>41</v>
      </c>
      <c r="BB18">
        <f t="shared" ca="1" si="10"/>
        <v>44</v>
      </c>
      <c r="BC18">
        <f t="shared" ca="1" si="10"/>
        <v>46</v>
      </c>
      <c r="BD18">
        <f t="shared" ca="1" si="11"/>
        <v>49</v>
      </c>
      <c r="BE18">
        <f t="shared" ca="1" si="11"/>
        <v>51</v>
      </c>
      <c r="BF18">
        <f t="shared" ca="1" si="11"/>
        <v>53</v>
      </c>
      <c r="BG18">
        <f t="shared" ca="1" si="11"/>
        <v>56</v>
      </c>
      <c r="BH18">
        <f t="shared" ca="1" si="11"/>
        <v>58</v>
      </c>
      <c r="BI18">
        <f t="shared" ca="1" si="11"/>
        <v>61</v>
      </c>
      <c r="BJ18">
        <f t="shared" ca="1" si="11"/>
        <v>63</v>
      </c>
      <c r="BK18">
        <f t="shared" ca="1" si="11"/>
        <v>65</v>
      </c>
      <c r="BL18">
        <f t="shared" ca="1" si="11"/>
        <v>68</v>
      </c>
      <c r="BM18">
        <f t="shared" ca="1" si="11"/>
        <v>70</v>
      </c>
      <c r="BN18">
        <f t="shared" ca="1" si="11"/>
        <v>73</v>
      </c>
      <c r="BO18">
        <f t="shared" ca="1" si="6"/>
        <v>75</v>
      </c>
      <c r="BP18">
        <f t="shared" ca="1" si="6"/>
        <v>77</v>
      </c>
      <c r="BQ18">
        <f t="shared" ca="1" si="6"/>
        <v>80</v>
      </c>
      <c r="BR18">
        <f t="shared" ca="1" si="6"/>
        <v>82</v>
      </c>
      <c r="BS18">
        <f t="shared" ca="1" si="6"/>
        <v>85</v>
      </c>
      <c r="BT18">
        <f t="shared" ca="1" si="6"/>
        <v>87</v>
      </c>
      <c r="BU18">
        <f t="shared" ca="1" si="6"/>
        <v>89</v>
      </c>
      <c r="BV18">
        <f t="shared" ca="1" si="6"/>
        <v>92</v>
      </c>
      <c r="BW18">
        <f t="shared" ca="1" si="6"/>
        <v>94</v>
      </c>
      <c r="BX18">
        <f t="shared" ca="1" si="6"/>
        <v>97</v>
      </c>
      <c r="BY18">
        <f t="shared" ca="1" si="6"/>
        <v>99</v>
      </c>
      <c r="BZ18">
        <f t="shared" ca="1" si="6"/>
        <v>101</v>
      </c>
      <c r="CA18">
        <f t="shared" ca="1" si="6"/>
        <v>104</v>
      </c>
    </row>
    <row r="19" spans="1:79">
      <c r="A19" t="s">
        <v>14</v>
      </c>
      <c r="B19" s="2" t="s">
        <v>719</v>
      </c>
      <c r="C19" t="s">
        <v>720</v>
      </c>
      <c r="D19" s="2">
        <v>1</v>
      </c>
      <c r="E19" s="2">
        <v>4</v>
      </c>
      <c r="F19" s="2">
        <v>6</v>
      </c>
      <c r="G19" s="2">
        <v>8</v>
      </c>
      <c r="H19" s="2">
        <v>11</v>
      </c>
      <c r="I19" s="2">
        <v>13</v>
      </c>
      <c r="J19" s="2" t="s">
        <v>175</v>
      </c>
      <c r="K19" s="2" t="s">
        <v>175</v>
      </c>
      <c r="L19" s="2" t="s">
        <v>175</v>
      </c>
      <c r="M19" s="2" t="s">
        <v>175</v>
      </c>
      <c r="N19">
        <f t="shared" si="0"/>
        <v>5</v>
      </c>
      <c r="P19">
        <f t="shared" ca="1" si="7"/>
        <v>-47</v>
      </c>
      <c r="Q19">
        <f t="shared" ca="1" si="7"/>
        <v>-44</v>
      </c>
      <c r="R19">
        <f t="shared" ca="1" si="7"/>
        <v>-42</v>
      </c>
      <c r="S19">
        <f t="shared" ca="1" si="7"/>
        <v>-40</v>
      </c>
      <c r="T19">
        <f t="shared" ca="1" si="7"/>
        <v>-37</v>
      </c>
      <c r="U19">
        <f t="shared" ca="1" si="7"/>
        <v>-35</v>
      </c>
      <c r="V19">
        <f t="shared" ca="1" si="7"/>
        <v>-32</v>
      </c>
      <c r="W19">
        <f t="shared" ca="1" si="7"/>
        <v>-30</v>
      </c>
      <c r="X19">
        <f t="shared" ca="1" si="7"/>
        <v>-28</v>
      </c>
      <c r="Y19">
        <f t="shared" ca="1" si="7"/>
        <v>-25</v>
      </c>
      <c r="Z19">
        <f t="shared" ca="1" si="8"/>
        <v>-23</v>
      </c>
      <c r="AA19">
        <f t="shared" ca="1" si="8"/>
        <v>-20</v>
      </c>
      <c r="AB19">
        <f t="shared" ca="1" si="8"/>
        <v>-18</v>
      </c>
      <c r="AC19">
        <f t="shared" ca="1" si="8"/>
        <v>-16</v>
      </c>
      <c r="AD19">
        <f t="shared" ca="1" si="8"/>
        <v>-13</v>
      </c>
      <c r="AE19">
        <f t="shared" ca="1" si="8"/>
        <v>-11</v>
      </c>
      <c r="AF19">
        <f t="shared" ca="1" si="8"/>
        <v>-8</v>
      </c>
      <c r="AG19">
        <f t="shared" ca="1" si="8"/>
        <v>-6</v>
      </c>
      <c r="AH19">
        <f t="shared" ca="1" si="8"/>
        <v>-4</v>
      </c>
      <c r="AI19">
        <f t="shared" ca="1" si="8"/>
        <v>-1</v>
      </c>
      <c r="AJ19">
        <f t="shared" ca="1" si="9"/>
        <v>1</v>
      </c>
      <c r="AK19">
        <f t="shared" ca="1" si="9"/>
        <v>4</v>
      </c>
      <c r="AL19">
        <f t="shared" ca="1" si="9"/>
        <v>6</v>
      </c>
      <c r="AM19">
        <f t="shared" ca="1" si="9"/>
        <v>8</v>
      </c>
      <c r="AN19">
        <f t="shared" ca="1" si="9"/>
        <v>11</v>
      </c>
      <c r="AO19">
        <f t="shared" ca="1" si="9"/>
        <v>13</v>
      </c>
      <c r="AP19">
        <f t="shared" ca="1" si="9"/>
        <v>16</v>
      </c>
      <c r="AQ19">
        <f t="shared" ca="1" si="9"/>
        <v>18</v>
      </c>
      <c r="AR19">
        <f t="shared" ca="1" si="9"/>
        <v>20</v>
      </c>
      <c r="AS19">
        <f t="shared" ca="1" si="9"/>
        <v>23</v>
      </c>
      <c r="AT19">
        <f t="shared" ca="1" si="10"/>
        <v>25</v>
      </c>
      <c r="AU19">
        <f t="shared" ca="1" si="10"/>
        <v>28</v>
      </c>
      <c r="AV19">
        <f t="shared" ca="1" si="10"/>
        <v>30</v>
      </c>
      <c r="AW19">
        <f t="shared" ca="1" si="10"/>
        <v>32</v>
      </c>
      <c r="AX19">
        <f t="shared" ca="1" si="10"/>
        <v>35</v>
      </c>
      <c r="AY19">
        <f t="shared" ca="1" si="10"/>
        <v>37</v>
      </c>
      <c r="AZ19">
        <f t="shared" ca="1" si="10"/>
        <v>40</v>
      </c>
      <c r="BA19">
        <f t="shared" ca="1" si="10"/>
        <v>42</v>
      </c>
      <c r="BB19">
        <f t="shared" ca="1" si="10"/>
        <v>44</v>
      </c>
      <c r="BC19">
        <f t="shared" ca="1" si="10"/>
        <v>47</v>
      </c>
      <c r="BD19">
        <f t="shared" ca="1" si="11"/>
        <v>49</v>
      </c>
      <c r="BE19">
        <f t="shared" ca="1" si="11"/>
        <v>52</v>
      </c>
      <c r="BF19">
        <f t="shared" ca="1" si="11"/>
        <v>54</v>
      </c>
      <c r="BG19">
        <f t="shared" ca="1" si="11"/>
        <v>56</v>
      </c>
      <c r="BH19">
        <f t="shared" ca="1" si="11"/>
        <v>59</v>
      </c>
      <c r="BI19">
        <f t="shared" ca="1" si="11"/>
        <v>61</v>
      </c>
      <c r="BJ19">
        <f t="shared" ca="1" si="11"/>
        <v>64</v>
      </c>
      <c r="BK19">
        <f t="shared" ca="1" si="11"/>
        <v>66</v>
      </c>
      <c r="BL19">
        <f t="shared" ca="1" si="11"/>
        <v>68</v>
      </c>
      <c r="BM19">
        <f t="shared" ca="1" si="11"/>
        <v>71</v>
      </c>
      <c r="BN19">
        <f t="shared" ca="1" si="11"/>
        <v>73</v>
      </c>
      <c r="BO19">
        <f t="shared" ca="1" si="6"/>
        <v>76</v>
      </c>
      <c r="BP19">
        <f t="shared" ca="1" si="6"/>
        <v>78</v>
      </c>
      <c r="BQ19">
        <f t="shared" ca="1" si="6"/>
        <v>80</v>
      </c>
      <c r="BR19">
        <f t="shared" ca="1" si="6"/>
        <v>83</v>
      </c>
      <c r="BS19">
        <f t="shared" ca="1" si="6"/>
        <v>85</v>
      </c>
      <c r="BT19">
        <f t="shared" ca="1" si="6"/>
        <v>88</v>
      </c>
      <c r="BU19">
        <f t="shared" ca="1" si="6"/>
        <v>90</v>
      </c>
      <c r="BV19">
        <f t="shared" ca="1" si="6"/>
        <v>92</v>
      </c>
      <c r="BW19">
        <f t="shared" ca="1" si="6"/>
        <v>95</v>
      </c>
      <c r="BX19">
        <f t="shared" ca="1" si="6"/>
        <v>97</v>
      </c>
      <c r="BY19">
        <f t="shared" ca="1" si="6"/>
        <v>100</v>
      </c>
      <c r="BZ19">
        <f t="shared" ca="1" si="6"/>
        <v>102</v>
      </c>
      <c r="CA19">
        <f t="shared" ca="1" si="6"/>
        <v>104</v>
      </c>
    </row>
    <row r="20" spans="1:79">
      <c r="A20" t="s">
        <v>14</v>
      </c>
      <c r="B20" s="2" t="s">
        <v>721</v>
      </c>
      <c r="C20" t="s">
        <v>722</v>
      </c>
      <c r="D20" s="2">
        <v>1</v>
      </c>
      <c r="E20" s="2">
        <v>2</v>
      </c>
      <c r="F20" s="2">
        <v>6</v>
      </c>
      <c r="G20" s="2">
        <v>8</v>
      </c>
      <c r="H20" s="2">
        <v>9</v>
      </c>
      <c r="I20" s="2">
        <v>13</v>
      </c>
      <c r="J20" s="2" t="s">
        <v>175</v>
      </c>
      <c r="K20" s="2" t="s">
        <v>175</v>
      </c>
      <c r="L20" s="2" t="s">
        <v>175</v>
      </c>
      <c r="M20" s="2" t="s">
        <v>175</v>
      </c>
      <c r="N20">
        <f t="shared" si="0"/>
        <v>5</v>
      </c>
      <c r="P20">
        <f t="shared" ca="1" si="7"/>
        <v>-47</v>
      </c>
      <c r="Q20">
        <f t="shared" ca="1" si="7"/>
        <v>-46</v>
      </c>
      <c r="R20">
        <f t="shared" ca="1" si="7"/>
        <v>-42</v>
      </c>
      <c r="S20">
        <f t="shared" ca="1" si="7"/>
        <v>-40</v>
      </c>
      <c r="T20">
        <f t="shared" ca="1" si="7"/>
        <v>-39</v>
      </c>
      <c r="U20">
        <f t="shared" ca="1" si="7"/>
        <v>-35</v>
      </c>
      <c r="V20">
        <f t="shared" ca="1" si="7"/>
        <v>-34</v>
      </c>
      <c r="W20">
        <f t="shared" ca="1" si="7"/>
        <v>-30</v>
      </c>
      <c r="X20">
        <f t="shared" ca="1" si="7"/>
        <v>-28</v>
      </c>
      <c r="Y20">
        <f t="shared" ca="1" si="7"/>
        <v>-27</v>
      </c>
      <c r="Z20">
        <f t="shared" ca="1" si="8"/>
        <v>-23</v>
      </c>
      <c r="AA20">
        <f t="shared" ca="1" si="8"/>
        <v>-22</v>
      </c>
      <c r="AB20">
        <f t="shared" ca="1" si="8"/>
        <v>-18</v>
      </c>
      <c r="AC20">
        <f t="shared" ca="1" si="8"/>
        <v>-16</v>
      </c>
      <c r="AD20">
        <f t="shared" ca="1" si="8"/>
        <v>-15</v>
      </c>
      <c r="AE20">
        <f t="shared" ca="1" si="8"/>
        <v>-11</v>
      </c>
      <c r="AF20">
        <f t="shared" ca="1" si="8"/>
        <v>-10</v>
      </c>
      <c r="AG20">
        <f t="shared" ca="1" si="8"/>
        <v>-6</v>
      </c>
      <c r="AH20">
        <f t="shared" ca="1" si="8"/>
        <v>-4</v>
      </c>
      <c r="AI20">
        <f t="shared" ca="1" si="8"/>
        <v>-3</v>
      </c>
      <c r="AJ20">
        <f t="shared" ca="1" si="9"/>
        <v>1</v>
      </c>
      <c r="AK20">
        <f t="shared" ca="1" si="9"/>
        <v>2</v>
      </c>
      <c r="AL20">
        <f t="shared" ca="1" si="9"/>
        <v>6</v>
      </c>
      <c r="AM20">
        <f t="shared" ca="1" si="9"/>
        <v>8</v>
      </c>
      <c r="AN20">
        <f t="shared" ca="1" si="9"/>
        <v>9</v>
      </c>
      <c r="AO20">
        <f t="shared" ca="1" si="9"/>
        <v>13</v>
      </c>
      <c r="AP20">
        <f t="shared" ca="1" si="9"/>
        <v>14</v>
      </c>
      <c r="AQ20">
        <f t="shared" ca="1" si="9"/>
        <v>18</v>
      </c>
      <c r="AR20">
        <f t="shared" ca="1" si="9"/>
        <v>20</v>
      </c>
      <c r="AS20">
        <f t="shared" ca="1" si="9"/>
        <v>21</v>
      </c>
      <c r="AT20">
        <f t="shared" ca="1" si="10"/>
        <v>25</v>
      </c>
      <c r="AU20">
        <f t="shared" ca="1" si="10"/>
        <v>26</v>
      </c>
      <c r="AV20">
        <f t="shared" ca="1" si="10"/>
        <v>30</v>
      </c>
      <c r="AW20">
        <f t="shared" ca="1" si="10"/>
        <v>32</v>
      </c>
      <c r="AX20">
        <f t="shared" ca="1" si="10"/>
        <v>33</v>
      </c>
      <c r="AY20">
        <f t="shared" ca="1" si="10"/>
        <v>37</v>
      </c>
      <c r="AZ20">
        <f t="shared" ca="1" si="10"/>
        <v>38</v>
      </c>
      <c r="BA20">
        <f t="shared" ca="1" si="10"/>
        <v>42</v>
      </c>
      <c r="BB20">
        <f t="shared" ca="1" si="10"/>
        <v>44</v>
      </c>
      <c r="BC20">
        <f t="shared" ca="1" si="10"/>
        <v>45</v>
      </c>
      <c r="BD20">
        <f t="shared" ca="1" si="11"/>
        <v>49</v>
      </c>
      <c r="BE20">
        <f t="shared" ca="1" si="11"/>
        <v>50</v>
      </c>
      <c r="BF20">
        <f t="shared" ca="1" si="11"/>
        <v>54</v>
      </c>
      <c r="BG20">
        <f t="shared" ca="1" si="11"/>
        <v>56</v>
      </c>
      <c r="BH20">
        <f t="shared" ca="1" si="11"/>
        <v>57</v>
      </c>
      <c r="BI20">
        <f t="shared" ca="1" si="11"/>
        <v>61</v>
      </c>
      <c r="BJ20">
        <f t="shared" ca="1" si="11"/>
        <v>62</v>
      </c>
      <c r="BK20">
        <f t="shared" ca="1" si="11"/>
        <v>66</v>
      </c>
      <c r="BL20">
        <f t="shared" ca="1" si="11"/>
        <v>68</v>
      </c>
      <c r="BM20">
        <f t="shared" ca="1" si="11"/>
        <v>69</v>
      </c>
      <c r="BN20">
        <f t="shared" ca="1" si="11"/>
        <v>73</v>
      </c>
      <c r="BO20">
        <f t="shared" ca="1" si="6"/>
        <v>74</v>
      </c>
      <c r="BP20">
        <f t="shared" ca="1" si="6"/>
        <v>78</v>
      </c>
      <c r="BQ20">
        <f t="shared" ca="1" si="6"/>
        <v>80</v>
      </c>
      <c r="BR20">
        <f t="shared" ca="1" si="6"/>
        <v>81</v>
      </c>
      <c r="BS20">
        <f t="shared" ca="1" si="6"/>
        <v>85</v>
      </c>
      <c r="BT20">
        <f t="shared" ca="1" si="6"/>
        <v>86</v>
      </c>
      <c r="BU20">
        <f t="shared" ca="1" si="6"/>
        <v>90</v>
      </c>
      <c r="BV20">
        <f t="shared" ca="1" si="6"/>
        <v>92</v>
      </c>
      <c r="BW20">
        <f t="shared" ca="1" si="6"/>
        <v>93</v>
      </c>
      <c r="BX20">
        <f t="shared" ca="1" si="6"/>
        <v>97</v>
      </c>
      <c r="BY20">
        <f t="shared" ca="1" si="6"/>
        <v>98</v>
      </c>
      <c r="BZ20">
        <f t="shared" ca="1" si="6"/>
        <v>102</v>
      </c>
      <c r="CA20">
        <f t="shared" ca="1" si="6"/>
        <v>104</v>
      </c>
    </row>
    <row r="21" spans="1:79">
      <c r="A21" t="s">
        <v>14</v>
      </c>
      <c r="B21" s="2" t="s">
        <v>723</v>
      </c>
      <c r="C21" t="s">
        <v>724</v>
      </c>
      <c r="D21" s="2">
        <v>1</v>
      </c>
      <c r="E21" s="2">
        <v>4</v>
      </c>
      <c r="F21" s="2">
        <v>6</v>
      </c>
      <c r="G21" s="2">
        <v>7</v>
      </c>
      <c r="H21" s="2">
        <v>8</v>
      </c>
      <c r="I21" s="2">
        <v>11</v>
      </c>
      <c r="J21" s="2">
        <v>12</v>
      </c>
      <c r="K21" s="2">
        <v>13</v>
      </c>
      <c r="L21" s="2" t="s">
        <v>175</v>
      </c>
      <c r="M21" s="2" t="s">
        <v>175</v>
      </c>
      <c r="N21">
        <f t="shared" si="0"/>
        <v>7</v>
      </c>
      <c r="P21">
        <f t="shared" ca="1" si="7"/>
        <v>-32</v>
      </c>
      <c r="Q21">
        <f t="shared" ca="1" si="7"/>
        <v>-30</v>
      </c>
      <c r="R21">
        <f t="shared" ca="1" si="7"/>
        <v>-29</v>
      </c>
      <c r="S21">
        <f t="shared" ca="1" si="7"/>
        <v>-28</v>
      </c>
      <c r="T21">
        <f t="shared" ca="1" si="7"/>
        <v>-25</v>
      </c>
      <c r="U21">
        <f t="shared" ca="1" si="7"/>
        <v>-24</v>
      </c>
      <c r="V21">
        <f t="shared" ca="1" si="7"/>
        <v>-23</v>
      </c>
      <c r="W21">
        <f t="shared" ca="1" si="7"/>
        <v>-20</v>
      </c>
      <c r="X21">
        <f t="shared" ca="1" si="7"/>
        <v>-18</v>
      </c>
      <c r="Y21">
        <f t="shared" ca="1" si="7"/>
        <v>-17</v>
      </c>
      <c r="Z21">
        <f t="shared" ca="1" si="8"/>
        <v>-16</v>
      </c>
      <c r="AA21">
        <f t="shared" ca="1" si="8"/>
        <v>-13</v>
      </c>
      <c r="AB21">
        <f t="shared" ca="1" si="8"/>
        <v>-12</v>
      </c>
      <c r="AC21">
        <f t="shared" ca="1" si="8"/>
        <v>-11</v>
      </c>
      <c r="AD21">
        <f t="shared" ca="1" si="8"/>
        <v>-8</v>
      </c>
      <c r="AE21">
        <f t="shared" ca="1" si="8"/>
        <v>-6</v>
      </c>
      <c r="AF21">
        <f t="shared" ca="1" si="8"/>
        <v>-5</v>
      </c>
      <c r="AG21">
        <f t="shared" ca="1" si="8"/>
        <v>-4</v>
      </c>
      <c r="AH21">
        <f t="shared" ca="1" si="8"/>
        <v>-1</v>
      </c>
      <c r="AI21">
        <f t="shared" ca="1" si="8"/>
        <v>0</v>
      </c>
      <c r="AJ21">
        <f t="shared" ca="1" si="9"/>
        <v>1</v>
      </c>
      <c r="AK21">
        <f t="shared" ca="1" si="9"/>
        <v>4</v>
      </c>
      <c r="AL21">
        <f t="shared" ca="1" si="9"/>
        <v>6</v>
      </c>
      <c r="AM21">
        <f t="shared" ca="1" si="9"/>
        <v>7</v>
      </c>
      <c r="AN21">
        <f t="shared" ca="1" si="9"/>
        <v>8</v>
      </c>
      <c r="AO21">
        <f t="shared" ca="1" si="9"/>
        <v>11</v>
      </c>
      <c r="AP21">
        <f t="shared" ca="1" si="9"/>
        <v>12</v>
      </c>
      <c r="AQ21">
        <f t="shared" ca="1" si="9"/>
        <v>13</v>
      </c>
      <c r="AR21">
        <f t="shared" ca="1" si="9"/>
        <v>16</v>
      </c>
      <c r="AS21">
        <f t="shared" ca="1" si="9"/>
        <v>18</v>
      </c>
      <c r="AT21">
        <f t="shared" ca="1" si="10"/>
        <v>19</v>
      </c>
      <c r="AU21">
        <f t="shared" ca="1" si="10"/>
        <v>20</v>
      </c>
      <c r="AV21">
        <f t="shared" ca="1" si="10"/>
        <v>23</v>
      </c>
      <c r="AW21">
        <f t="shared" ca="1" si="10"/>
        <v>24</v>
      </c>
      <c r="AX21">
        <f t="shared" ca="1" si="10"/>
        <v>25</v>
      </c>
      <c r="AY21">
        <f t="shared" ca="1" si="10"/>
        <v>28</v>
      </c>
      <c r="AZ21">
        <f t="shared" ca="1" si="10"/>
        <v>30</v>
      </c>
      <c r="BA21">
        <f t="shared" ca="1" si="10"/>
        <v>31</v>
      </c>
      <c r="BB21">
        <f t="shared" ca="1" si="10"/>
        <v>32</v>
      </c>
      <c r="BC21">
        <f t="shared" ca="1" si="10"/>
        <v>35</v>
      </c>
      <c r="BD21">
        <f t="shared" ca="1" si="11"/>
        <v>36</v>
      </c>
      <c r="BE21">
        <f t="shared" ca="1" si="11"/>
        <v>37</v>
      </c>
      <c r="BF21">
        <f t="shared" ca="1" si="11"/>
        <v>40</v>
      </c>
      <c r="BG21">
        <f t="shared" ca="1" si="11"/>
        <v>42</v>
      </c>
      <c r="BH21">
        <f t="shared" ca="1" si="11"/>
        <v>43</v>
      </c>
      <c r="BI21">
        <f t="shared" ca="1" si="11"/>
        <v>44</v>
      </c>
      <c r="BJ21">
        <f t="shared" ca="1" si="11"/>
        <v>47</v>
      </c>
      <c r="BK21">
        <f t="shared" ca="1" si="11"/>
        <v>48</v>
      </c>
      <c r="BL21">
        <f t="shared" ca="1" si="11"/>
        <v>49</v>
      </c>
      <c r="BM21">
        <f t="shared" ca="1" si="11"/>
        <v>52</v>
      </c>
      <c r="BN21">
        <f t="shared" ca="1" si="11"/>
        <v>54</v>
      </c>
      <c r="BO21">
        <f t="shared" ca="1" si="6"/>
        <v>55</v>
      </c>
      <c r="BP21">
        <f t="shared" ca="1" si="6"/>
        <v>56</v>
      </c>
      <c r="BQ21">
        <f t="shared" ca="1" si="6"/>
        <v>59</v>
      </c>
      <c r="BR21">
        <f t="shared" ca="1" si="6"/>
        <v>60</v>
      </c>
      <c r="BS21">
        <f t="shared" ca="1" si="6"/>
        <v>61</v>
      </c>
      <c r="BT21">
        <f t="shared" ca="1" si="6"/>
        <v>64</v>
      </c>
      <c r="BU21">
        <f t="shared" ca="1" si="6"/>
        <v>66</v>
      </c>
      <c r="BV21">
        <f t="shared" ca="1" si="6"/>
        <v>67</v>
      </c>
      <c r="BW21">
        <f t="shared" ca="1" si="6"/>
        <v>68</v>
      </c>
      <c r="BX21">
        <f t="shared" ca="1" si="6"/>
        <v>71</v>
      </c>
      <c r="BY21">
        <f t="shared" ca="1" si="6"/>
        <v>72</v>
      </c>
      <c r="BZ21">
        <f t="shared" ca="1" si="6"/>
        <v>73</v>
      </c>
      <c r="CA21">
        <f t="shared" ca="1" si="6"/>
        <v>76</v>
      </c>
    </row>
    <row r="22" spans="1:79">
      <c r="A22" t="s">
        <v>14</v>
      </c>
      <c r="B22" s="2" t="s">
        <v>725</v>
      </c>
      <c r="C22" t="s">
        <v>726</v>
      </c>
      <c r="D22" s="2">
        <v>1</v>
      </c>
      <c r="E22" s="2">
        <v>4</v>
      </c>
      <c r="F22" s="2">
        <v>6</v>
      </c>
      <c r="G22" s="2">
        <v>7</v>
      </c>
      <c r="H22" s="2">
        <v>8</v>
      </c>
      <c r="I22" s="2">
        <v>11</v>
      </c>
      <c r="J22" s="2">
        <v>13</v>
      </c>
      <c r="K22" s="2" t="s">
        <v>175</v>
      </c>
      <c r="L22" s="2" t="s">
        <v>175</v>
      </c>
      <c r="M22" s="2" t="s">
        <v>175</v>
      </c>
      <c r="N22">
        <f t="shared" si="0"/>
        <v>6</v>
      </c>
      <c r="P22">
        <f t="shared" ca="1" si="7"/>
        <v>-40</v>
      </c>
      <c r="Q22">
        <f t="shared" ca="1" si="7"/>
        <v>-37</v>
      </c>
      <c r="R22">
        <f t="shared" ca="1" si="7"/>
        <v>-35</v>
      </c>
      <c r="S22">
        <f t="shared" ca="1" si="7"/>
        <v>-32</v>
      </c>
      <c r="T22">
        <f t="shared" ca="1" si="7"/>
        <v>-30</v>
      </c>
      <c r="U22">
        <f t="shared" ca="1" si="7"/>
        <v>-29</v>
      </c>
      <c r="V22">
        <f t="shared" ca="1" si="7"/>
        <v>-28</v>
      </c>
      <c r="W22">
        <f t="shared" ca="1" si="7"/>
        <v>-25</v>
      </c>
      <c r="X22">
        <f t="shared" ca="1" si="7"/>
        <v>-23</v>
      </c>
      <c r="Y22">
        <f t="shared" ca="1" si="7"/>
        <v>-20</v>
      </c>
      <c r="Z22">
        <f t="shared" ca="1" si="8"/>
        <v>-18</v>
      </c>
      <c r="AA22">
        <f t="shared" ca="1" si="8"/>
        <v>-17</v>
      </c>
      <c r="AB22">
        <f t="shared" ca="1" si="8"/>
        <v>-16</v>
      </c>
      <c r="AC22">
        <f t="shared" ca="1" si="8"/>
        <v>-13</v>
      </c>
      <c r="AD22">
        <f t="shared" ca="1" si="8"/>
        <v>-11</v>
      </c>
      <c r="AE22">
        <f t="shared" ca="1" si="8"/>
        <v>-8</v>
      </c>
      <c r="AF22">
        <f t="shared" ca="1" si="8"/>
        <v>-6</v>
      </c>
      <c r="AG22">
        <f t="shared" ca="1" si="8"/>
        <v>-5</v>
      </c>
      <c r="AH22">
        <f t="shared" ca="1" si="8"/>
        <v>-4</v>
      </c>
      <c r="AI22">
        <f t="shared" ca="1" si="8"/>
        <v>-1</v>
      </c>
      <c r="AJ22">
        <f t="shared" ca="1" si="9"/>
        <v>1</v>
      </c>
      <c r="AK22">
        <f t="shared" ca="1" si="9"/>
        <v>4</v>
      </c>
      <c r="AL22">
        <f t="shared" ca="1" si="9"/>
        <v>6</v>
      </c>
      <c r="AM22">
        <f t="shared" ca="1" si="9"/>
        <v>7</v>
      </c>
      <c r="AN22">
        <f t="shared" ca="1" si="9"/>
        <v>8</v>
      </c>
      <c r="AO22">
        <f t="shared" ca="1" si="9"/>
        <v>11</v>
      </c>
      <c r="AP22">
        <f t="shared" ca="1" si="9"/>
        <v>13</v>
      </c>
      <c r="AQ22">
        <f t="shared" ca="1" si="9"/>
        <v>16</v>
      </c>
      <c r="AR22">
        <f t="shared" ca="1" si="9"/>
        <v>18</v>
      </c>
      <c r="AS22">
        <f t="shared" ca="1" si="9"/>
        <v>19</v>
      </c>
      <c r="AT22">
        <f t="shared" ca="1" si="10"/>
        <v>20</v>
      </c>
      <c r="AU22">
        <f t="shared" ca="1" si="10"/>
        <v>23</v>
      </c>
      <c r="AV22">
        <f t="shared" ca="1" si="10"/>
        <v>25</v>
      </c>
      <c r="AW22">
        <f t="shared" ca="1" si="10"/>
        <v>28</v>
      </c>
      <c r="AX22">
        <f t="shared" ca="1" si="10"/>
        <v>30</v>
      </c>
      <c r="AY22">
        <f t="shared" ca="1" si="10"/>
        <v>31</v>
      </c>
      <c r="AZ22">
        <f t="shared" ca="1" si="10"/>
        <v>32</v>
      </c>
      <c r="BA22">
        <f t="shared" ca="1" si="10"/>
        <v>35</v>
      </c>
      <c r="BB22">
        <f t="shared" ca="1" si="10"/>
        <v>37</v>
      </c>
      <c r="BC22">
        <f t="shared" ca="1" si="10"/>
        <v>40</v>
      </c>
      <c r="BD22">
        <f t="shared" ca="1" si="11"/>
        <v>42</v>
      </c>
      <c r="BE22">
        <f t="shared" ca="1" si="11"/>
        <v>43</v>
      </c>
      <c r="BF22">
        <f t="shared" ca="1" si="11"/>
        <v>44</v>
      </c>
      <c r="BG22">
        <f t="shared" ca="1" si="11"/>
        <v>47</v>
      </c>
      <c r="BH22">
        <f t="shared" ca="1" si="11"/>
        <v>49</v>
      </c>
      <c r="BI22">
        <f t="shared" ca="1" si="11"/>
        <v>52</v>
      </c>
      <c r="BJ22">
        <f t="shared" ca="1" si="11"/>
        <v>54</v>
      </c>
      <c r="BK22">
        <f t="shared" ca="1" si="11"/>
        <v>55</v>
      </c>
      <c r="BL22">
        <f t="shared" ca="1" si="11"/>
        <v>56</v>
      </c>
      <c r="BM22">
        <f t="shared" ca="1" si="11"/>
        <v>59</v>
      </c>
      <c r="BN22">
        <f t="shared" ca="1" si="11"/>
        <v>61</v>
      </c>
      <c r="BO22">
        <f t="shared" ref="BO22:CA37" ca="1" si="12">OFFSET($D22,0,MOD(BO$1,$N22))+INT(BO$1/$N22)*12</f>
        <v>64</v>
      </c>
      <c r="BP22">
        <f t="shared" ca="1" si="12"/>
        <v>66</v>
      </c>
      <c r="BQ22">
        <f t="shared" ca="1" si="12"/>
        <v>67</v>
      </c>
      <c r="BR22">
        <f t="shared" ca="1" si="12"/>
        <v>68</v>
      </c>
      <c r="BS22">
        <f t="shared" ca="1" si="12"/>
        <v>71</v>
      </c>
      <c r="BT22">
        <f t="shared" ca="1" si="12"/>
        <v>73</v>
      </c>
      <c r="BU22">
        <f t="shared" ca="1" si="12"/>
        <v>76</v>
      </c>
      <c r="BV22">
        <f t="shared" ca="1" si="12"/>
        <v>78</v>
      </c>
      <c r="BW22">
        <f t="shared" ca="1" si="12"/>
        <v>79</v>
      </c>
      <c r="BX22">
        <f t="shared" ca="1" si="12"/>
        <v>80</v>
      </c>
      <c r="BY22">
        <f t="shared" ca="1" si="12"/>
        <v>83</v>
      </c>
      <c r="BZ22">
        <f t="shared" ca="1" si="12"/>
        <v>85</v>
      </c>
      <c r="CA22">
        <f t="shared" ca="1" si="12"/>
        <v>88</v>
      </c>
    </row>
    <row r="23" spans="1:79">
      <c r="A23" t="s">
        <v>14</v>
      </c>
      <c r="B23" s="2" t="s">
        <v>727</v>
      </c>
      <c r="C23" t="s">
        <v>728</v>
      </c>
      <c r="D23" s="2">
        <v>1</v>
      </c>
      <c r="E23" s="2">
        <v>2</v>
      </c>
      <c r="F23" s="2">
        <v>4</v>
      </c>
      <c r="G23" s="2">
        <v>5</v>
      </c>
      <c r="H23" s="2">
        <v>7</v>
      </c>
      <c r="I23" s="2">
        <v>9</v>
      </c>
      <c r="J23" s="2">
        <v>11</v>
      </c>
      <c r="K23" s="2">
        <v>13</v>
      </c>
      <c r="L23" s="2" t="s">
        <v>175</v>
      </c>
      <c r="M23" s="2" t="s">
        <v>175</v>
      </c>
      <c r="N23">
        <f t="shared" si="0"/>
        <v>7</v>
      </c>
      <c r="P23">
        <f t="shared" ca="1" si="7"/>
        <v>-34</v>
      </c>
      <c r="Q23">
        <f t="shared" ca="1" si="7"/>
        <v>-32</v>
      </c>
      <c r="R23">
        <f t="shared" ca="1" si="7"/>
        <v>-31</v>
      </c>
      <c r="S23">
        <f t="shared" ca="1" si="7"/>
        <v>-29</v>
      </c>
      <c r="T23">
        <f t="shared" ca="1" si="7"/>
        <v>-27</v>
      </c>
      <c r="U23">
        <f t="shared" ca="1" si="7"/>
        <v>-25</v>
      </c>
      <c r="V23">
        <f t="shared" ca="1" si="7"/>
        <v>-23</v>
      </c>
      <c r="W23">
        <f t="shared" ca="1" si="7"/>
        <v>-22</v>
      </c>
      <c r="X23">
        <f t="shared" ca="1" si="7"/>
        <v>-20</v>
      </c>
      <c r="Y23">
        <f t="shared" ca="1" si="7"/>
        <v>-19</v>
      </c>
      <c r="Z23">
        <f t="shared" ca="1" si="8"/>
        <v>-17</v>
      </c>
      <c r="AA23">
        <f t="shared" ca="1" si="8"/>
        <v>-15</v>
      </c>
      <c r="AB23">
        <f t="shared" ca="1" si="8"/>
        <v>-13</v>
      </c>
      <c r="AC23">
        <f t="shared" ca="1" si="8"/>
        <v>-11</v>
      </c>
      <c r="AD23">
        <f t="shared" ca="1" si="8"/>
        <v>-10</v>
      </c>
      <c r="AE23">
        <f t="shared" ca="1" si="8"/>
        <v>-8</v>
      </c>
      <c r="AF23">
        <f t="shared" ca="1" si="8"/>
        <v>-7</v>
      </c>
      <c r="AG23">
        <f t="shared" ca="1" si="8"/>
        <v>-5</v>
      </c>
      <c r="AH23">
        <f t="shared" ca="1" si="8"/>
        <v>-3</v>
      </c>
      <c r="AI23">
        <f t="shared" ca="1" si="8"/>
        <v>-1</v>
      </c>
      <c r="AJ23">
        <f t="shared" ca="1" si="9"/>
        <v>1</v>
      </c>
      <c r="AK23">
        <f t="shared" ca="1" si="9"/>
        <v>2</v>
      </c>
      <c r="AL23">
        <f t="shared" ca="1" si="9"/>
        <v>4</v>
      </c>
      <c r="AM23">
        <f t="shared" ca="1" si="9"/>
        <v>5</v>
      </c>
      <c r="AN23">
        <f t="shared" ca="1" si="9"/>
        <v>7</v>
      </c>
      <c r="AO23">
        <f t="shared" ca="1" si="9"/>
        <v>9</v>
      </c>
      <c r="AP23">
        <f t="shared" ca="1" si="9"/>
        <v>11</v>
      </c>
      <c r="AQ23">
        <f t="shared" ca="1" si="9"/>
        <v>13</v>
      </c>
      <c r="AR23">
        <f t="shared" ca="1" si="9"/>
        <v>14</v>
      </c>
      <c r="AS23">
        <f t="shared" ca="1" si="9"/>
        <v>16</v>
      </c>
      <c r="AT23">
        <f t="shared" ca="1" si="10"/>
        <v>17</v>
      </c>
      <c r="AU23">
        <f t="shared" ca="1" si="10"/>
        <v>19</v>
      </c>
      <c r="AV23">
        <f t="shared" ca="1" si="10"/>
        <v>21</v>
      </c>
      <c r="AW23">
        <f t="shared" ca="1" si="10"/>
        <v>23</v>
      </c>
      <c r="AX23">
        <f t="shared" ca="1" si="10"/>
        <v>25</v>
      </c>
      <c r="AY23">
        <f t="shared" ca="1" si="10"/>
        <v>26</v>
      </c>
      <c r="AZ23">
        <f t="shared" ca="1" si="10"/>
        <v>28</v>
      </c>
      <c r="BA23">
        <f t="shared" ca="1" si="10"/>
        <v>29</v>
      </c>
      <c r="BB23">
        <f t="shared" ca="1" si="10"/>
        <v>31</v>
      </c>
      <c r="BC23">
        <f t="shared" ca="1" si="10"/>
        <v>33</v>
      </c>
      <c r="BD23">
        <f t="shared" ca="1" si="11"/>
        <v>35</v>
      </c>
      <c r="BE23">
        <f t="shared" ca="1" si="11"/>
        <v>37</v>
      </c>
      <c r="BF23">
        <f t="shared" ca="1" si="11"/>
        <v>38</v>
      </c>
      <c r="BG23">
        <f t="shared" ca="1" si="11"/>
        <v>40</v>
      </c>
      <c r="BH23">
        <f t="shared" ca="1" si="11"/>
        <v>41</v>
      </c>
      <c r="BI23">
        <f t="shared" ca="1" si="11"/>
        <v>43</v>
      </c>
      <c r="BJ23">
        <f t="shared" ca="1" si="11"/>
        <v>45</v>
      </c>
      <c r="BK23">
        <f t="shared" ca="1" si="11"/>
        <v>47</v>
      </c>
      <c r="BL23">
        <f t="shared" ca="1" si="11"/>
        <v>49</v>
      </c>
      <c r="BM23">
        <f t="shared" ca="1" si="11"/>
        <v>50</v>
      </c>
      <c r="BN23">
        <f t="shared" ca="1" si="11"/>
        <v>52</v>
      </c>
      <c r="BO23">
        <f t="shared" ca="1" si="12"/>
        <v>53</v>
      </c>
      <c r="BP23">
        <f t="shared" ca="1" si="12"/>
        <v>55</v>
      </c>
      <c r="BQ23">
        <f t="shared" ca="1" si="12"/>
        <v>57</v>
      </c>
      <c r="BR23">
        <f t="shared" ca="1" si="12"/>
        <v>59</v>
      </c>
      <c r="BS23">
        <f t="shared" ca="1" si="12"/>
        <v>61</v>
      </c>
      <c r="BT23">
        <f t="shared" ca="1" si="12"/>
        <v>62</v>
      </c>
      <c r="BU23">
        <f t="shared" ca="1" si="12"/>
        <v>64</v>
      </c>
      <c r="BV23">
        <f t="shared" ca="1" si="12"/>
        <v>65</v>
      </c>
      <c r="BW23">
        <f t="shared" ca="1" si="12"/>
        <v>67</v>
      </c>
      <c r="BX23">
        <f t="shared" ca="1" si="12"/>
        <v>69</v>
      </c>
      <c r="BY23">
        <f t="shared" ca="1" si="12"/>
        <v>71</v>
      </c>
      <c r="BZ23">
        <f t="shared" ca="1" si="12"/>
        <v>73</v>
      </c>
      <c r="CA23">
        <f t="shared" ca="1" si="12"/>
        <v>74</v>
      </c>
    </row>
    <row r="24" spans="1:79">
      <c r="A24" t="s">
        <v>14</v>
      </c>
      <c r="B24" s="2" t="s">
        <v>729</v>
      </c>
      <c r="C24" t="s">
        <v>730</v>
      </c>
      <c r="D24" s="2">
        <v>1</v>
      </c>
      <c r="E24" s="2">
        <v>3</v>
      </c>
      <c r="F24" s="2">
        <v>5</v>
      </c>
      <c r="G24" s="2">
        <v>7</v>
      </c>
      <c r="H24" s="2">
        <v>9</v>
      </c>
      <c r="I24" s="2">
        <v>11</v>
      </c>
      <c r="J24" s="2">
        <v>13</v>
      </c>
      <c r="K24" s="2" t="s">
        <v>175</v>
      </c>
      <c r="L24" s="2" t="s">
        <v>175</v>
      </c>
      <c r="M24" s="2" t="s">
        <v>175</v>
      </c>
      <c r="N24">
        <f t="shared" si="0"/>
        <v>6</v>
      </c>
      <c r="P24">
        <f t="shared" ca="1" si="7"/>
        <v>-39</v>
      </c>
      <c r="Q24">
        <f t="shared" ca="1" si="7"/>
        <v>-37</v>
      </c>
      <c r="R24">
        <f t="shared" ca="1" si="7"/>
        <v>-35</v>
      </c>
      <c r="S24">
        <f t="shared" ca="1" si="7"/>
        <v>-33</v>
      </c>
      <c r="T24">
        <f t="shared" ca="1" si="7"/>
        <v>-31</v>
      </c>
      <c r="U24">
        <f t="shared" ca="1" si="7"/>
        <v>-29</v>
      </c>
      <c r="V24">
        <f t="shared" ca="1" si="7"/>
        <v>-27</v>
      </c>
      <c r="W24">
        <f t="shared" ca="1" si="7"/>
        <v>-25</v>
      </c>
      <c r="X24">
        <f t="shared" ca="1" si="7"/>
        <v>-23</v>
      </c>
      <c r="Y24">
        <f t="shared" ca="1" si="7"/>
        <v>-21</v>
      </c>
      <c r="Z24">
        <f t="shared" ca="1" si="8"/>
        <v>-19</v>
      </c>
      <c r="AA24">
        <f t="shared" ca="1" si="8"/>
        <v>-17</v>
      </c>
      <c r="AB24">
        <f t="shared" ca="1" si="8"/>
        <v>-15</v>
      </c>
      <c r="AC24">
        <f t="shared" ca="1" si="8"/>
        <v>-13</v>
      </c>
      <c r="AD24">
        <f t="shared" ca="1" si="8"/>
        <v>-11</v>
      </c>
      <c r="AE24">
        <f t="shared" ca="1" si="8"/>
        <v>-9</v>
      </c>
      <c r="AF24">
        <f t="shared" ca="1" si="8"/>
        <v>-7</v>
      </c>
      <c r="AG24">
        <f t="shared" ca="1" si="8"/>
        <v>-5</v>
      </c>
      <c r="AH24">
        <f t="shared" ca="1" si="8"/>
        <v>-3</v>
      </c>
      <c r="AI24">
        <f t="shared" ca="1" si="8"/>
        <v>-1</v>
      </c>
      <c r="AJ24">
        <f t="shared" ca="1" si="9"/>
        <v>1</v>
      </c>
      <c r="AK24">
        <f t="shared" ca="1" si="9"/>
        <v>3</v>
      </c>
      <c r="AL24">
        <f t="shared" ca="1" si="9"/>
        <v>5</v>
      </c>
      <c r="AM24">
        <f t="shared" ca="1" si="9"/>
        <v>7</v>
      </c>
      <c r="AN24">
        <f t="shared" ca="1" si="9"/>
        <v>9</v>
      </c>
      <c r="AO24">
        <f t="shared" ca="1" si="9"/>
        <v>11</v>
      </c>
      <c r="AP24">
        <f t="shared" ca="1" si="9"/>
        <v>13</v>
      </c>
      <c r="AQ24">
        <f t="shared" ca="1" si="9"/>
        <v>15</v>
      </c>
      <c r="AR24">
        <f t="shared" ca="1" si="9"/>
        <v>17</v>
      </c>
      <c r="AS24">
        <f t="shared" ca="1" si="9"/>
        <v>19</v>
      </c>
      <c r="AT24">
        <f t="shared" ca="1" si="10"/>
        <v>21</v>
      </c>
      <c r="AU24">
        <f t="shared" ca="1" si="10"/>
        <v>23</v>
      </c>
      <c r="AV24">
        <f t="shared" ca="1" si="10"/>
        <v>25</v>
      </c>
      <c r="AW24">
        <f t="shared" ca="1" si="10"/>
        <v>27</v>
      </c>
      <c r="AX24">
        <f t="shared" ca="1" si="10"/>
        <v>29</v>
      </c>
      <c r="AY24">
        <f t="shared" ca="1" si="10"/>
        <v>31</v>
      </c>
      <c r="AZ24">
        <f t="shared" ca="1" si="10"/>
        <v>33</v>
      </c>
      <c r="BA24">
        <f t="shared" ca="1" si="10"/>
        <v>35</v>
      </c>
      <c r="BB24">
        <f t="shared" ca="1" si="10"/>
        <v>37</v>
      </c>
      <c r="BC24">
        <f t="shared" ca="1" si="10"/>
        <v>39</v>
      </c>
      <c r="BD24">
        <f t="shared" ca="1" si="11"/>
        <v>41</v>
      </c>
      <c r="BE24">
        <f t="shared" ca="1" si="11"/>
        <v>43</v>
      </c>
      <c r="BF24">
        <f t="shared" ca="1" si="11"/>
        <v>45</v>
      </c>
      <c r="BG24">
        <f t="shared" ca="1" si="11"/>
        <v>47</v>
      </c>
      <c r="BH24">
        <f t="shared" ca="1" si="11"/>
        <v>49</v>
      </c>
      <c r="BI24">
        <f t="shared" ca="1" si="11"/>
        <v>51</v>
      </c>
      <c r="BJ24">
        <f t="shared" ca="1" si="11"/>
        <v>53</v>
      </c>
      <c r="BK24">
        <f t="shared" ca="1" si="11"/>
        <v>55</v>
      </c>
      <c r="BL24">
        <f t="shared" ca="1" si="11"/>
        <v>57</v>
      </c>
      <c r="BM24">
        <f t="shared" ca="1" si="11"/>
        <v>59</v>
      </c>
      <c r="BN24">
        <f t="shared" ca="1" si="11"/>
        <v>61</v>
      </c>
      <c r="BO24">
        <f t="shared" ca="1" si="12"/>
        <v>63</v>
      </c>
      <c r="BP24">
        <f t="shared" ca="1" si="12"/>
        <v>65</v>
      </c>
      <c r="BQ24">
        <f t="shared" ca="1" si="12"/>
        <v>67</v>
      </c>
      <c r="BR24">
        <f t="shared" ca="1" si="12"/>
        <v>69</v>
      </c>
      <c r="BS24">
        <f t="shared" ca="1" si="12"/>
        <v>71</v>
      </c>
      <c r="BT24">
        <f t="shared" ca="1" si="12"/>
        <v>73</v>
      </c>
      <c r="BU24">
        <f t="shared" ca="1" si="12"/>
        <v>75</v>
      </c>
      <c r="BV24">
        <f t="shared" ca="1" si="12"/>
        <v>77</v>
      </c>
      <c r="BW24">
        <f t="shared" ca="1" si="12"/>
        <v>79</v>
      </c>
      <c r="BX24">
        <f t="shared" ca="1" si="12"/>
        <v>81</v>
      </c>
      <c r="BY24">
        <f t="shared" ca="1" si="12"/>
        <v>83</v>
      </c>
      <c r="BZ24">
        <f t="shared" ca="1" si="12"/>
        <v>85</v>
      </c>
      <c r="CA24">
        <f t="shared" ca="1" si="12"/>
        <v>87</v>
      </c>
    </row>
    <row r="25" spans="1:79">
      <c r="A25" t="s">
        <v>14</v>
      </c>
      <c r="B25" s="2" t="s">
        <v>731</v>
      </c>
      <c r="C25" t="s">
        <v>732</v>
      </c>
      <c r="D25" s="2">
        <v>1</v>
      </c>
      <c r="E25" s="2">
        <v>3</v>
      </c>
      <c r="F25" s="2">
        <v>5</v>
      </c>
      <c r="G25" s="2">
        <v>6</v>
      </c>
      <c r="H25" s="2">
        <v>8</v>
      </c>
      <c r="I25" s="2">
        <v>9</v>
      </c>
      <c r="J25" s="2">
        <v>12</v>
      </c>
      <c r="K25" s="2">
        <v>13</v>
      </c>
      <c r="L25" s="2" t="s">
        <v>175</v>
      </c>
      <c r="M25" s="2" t="s">
        <v>175</v>
      </c>
      <c r="N25">
        <f t="shared" si="0"/>
        <v>7</v>
      </c>
      <c r="P25">
        <f t="shared" ca="1" si="7"/>
        <v>-33</v>
      </c>
      <c r="Q25">
        <f t="shared" ca="1" si="7"/>
        <v>-31</v>
      </c>
      <c r="R25">
        <f t="shared" ca="1" si="7"/>
        <v>-30</v>
      </c>
      <c r="S25">
        <f t="shared" ca="1" si="7"/>
        <v>-28</v>
      </c>
      <c r="T25">
        <f t="shared" ca="1" si="7"/>
        <v>-27</v>
      </c>
      <c r="U25">
        <f t="shared" ca="1" si="7"/>
        <v>-24</v>
      </c>
      <c r="V25">
        <f t="shared" ca="1" si="7"/>
        <v>-23</v>
      </c>
      <c r="W25">
        <f t="shared" ca="1" si="7"/>
        <v>-21</v>
      </c>
      <c r="X25">
        <f t="shared" ca="1" si="7"/>
        <v>-19</v>
      </c>
      <c r="Y25">
        <f t="shared" ca="1" si="7"/>
        <v>-18</v>
      </c>
      <c r="Z25">
        <f t="shared" ca="1" si="8"/>
        <v>-16</v>
      </c>
      <c r="AA25">
        <f t="shared" ca="1" si="8"/>
        <v>-15</v>
      </c>
      <c r="AB25">
        <f t="shared" ca="1" si="8"/>
        <v>-12</v>
      </c>
      <c r="AC25">
        <f t="shared" ca="1" si="8"/>
        <v>-11</v>
      </c>
      <c r="AD25">
        <f t="shared" ca="1" si="8"/>
        <v>-9</v>
      </c>
      <c r="AE25">
        <f t="shared" ca="1" si="8"/>
        <v>-7</v>
      </c>
      <c r="AF25">
        <f t="shared" ca="1" si="8"/>
        <v>-6</v>
      </c>
      <c r="AG25">
        <f t="shared" ca="1" si="8"/>
        <v>-4</v>
      </c>
      <c r="AH25">
        <f t="shared" ca="1" si="8"/>
        <v>-3</v>
      </c>
      <c r="AI25">
        <f t="shared" ca="1" si="8"/>
        <v>0</v>
      </c>
      <c r="AJ25">
        <f t="shared" ca="1" si="9"/>
        <v>1</v>
      </c>
      <c r="AK25">
        <f t="shared" ca="1" si="9"/>
        <v>3</v>
      </c>
      <c r="AL25">
        <f t="shared" ca="1" si="9"/>
        <v>5</v>
      </c>
      <c r="AM25">
        <f t="shared" ca="1" si="9"/>
        <v>6</v>
      </c>
      <c r="AN25">
        <f t="shared" ca="1" si="9"/>
        <v>8</v>
      </c>
      <c r="AO25">
        <f t="shared" ca="1" si="9"/>
        <v>9</v>
      </c>
      <c r="AP25">
        <f t="shared" ca="1" si="9"/>
        <v>12</v>
      </c>
      <c r="AQ25">
        <f t="shared" ca="1" si="9"/>
        <v>13</v>
      </c>
      <c r="AR25">
        <f t="shared" ca="1" si="9"/>
        <v>15</v>
      </c>
      <c r="AS25">
        <f t="shared" ca="1" si="9"/>
        <v>17</v>
      </c>
      <c r="AT25">
        <f t="shared" ca="1" si="10"/>
        <v>18</v>
      </c>
      <c r="AU25">
        <f t="shared" ca="1" si="10"/>
        <v>20</v>
      </c>
      <c r="AV25">
        <f t="shared" ca="1" si="10"/>
        <v>21</v>
      </c>
      <c r="AW25">
        <f t="shared" ca="1" si="10"/>
        <v>24</v>
      </c>
      <c r="AX25">
        <f t="shared" ca="1" si="10"/>
        <v>25</v>
      </c>
      <c r="AY25">
        <f t="shared" ca="1" si="10"/>
        <v>27</v>
      </c>
      <c r="AZ25">
        <f t="shared" ca="1" si="10"/>
        <v>29</v>
      </c>
      <c r="BA25">
        <f t="shared" ca="1" si="10"/>
        <v>30</v>
      </c>
      <c r="BB25">
        <f t="shared" ca="1" si="10"/>
        <v>32</v>
      </c>
      <c r="BC25">
        <f t="shared" ca="1" si="10"/>
        <v>33</v>
      </c>
      <c r="BD25">
        <f t="shared" ca="1" si="11"/>
        <v>36</v>
      </c>
      <c r="BE25">
        <f t="shared" ca="1" si="11"/>
        <v>37</v>
      </c>
      <c r="BF25">
        <f t="shared" ca="1" si="11"/>
        <v>39</v>
      </c>
      <c r="BG25">
        <f t="shared" ca="1" si="11"/>
        <v>41</v>
      </c>
      <c r="BH25">
        <f t="shared" ca="1" si="11"/>
        <v>42</v>
      </c>
      <c r="BI25">
        <f t="shared" ca="1" si="11"/>
        <v>44</v>
      </c>
      <c r="BJ25">
        <f t="shared" ca="1" si="11"/>
        <v>45</v>
      </c>
      <c r="BK25">
        <f t="shared" ca="1" si="11"/>
        <v>48</v>
      </c>
      <c r="BL25">
        <f t="shared" ca="1" si="11"/>
        <v>49</v>
      </c>
      <c r="BM25">
        <f t="shared" ca="1" si="11"/>
        <v>51</v>
      </c>
      <c r="BN25">
        <f t="shared" ca="1" si="11"/>
        <v>53</v>
      </c>
      <c r="BO25">
        <f t="shared" ca="1" si="12"/>
        <v>54</v>
      </c>
      <c r="BP25">
        <f t="shared" ca="1" si="12"/>
        <v>56</v>
      </c>
      <c r="BQ25">
        <f t="shared" ca="1" si="12"/>
        <v>57</v>
      </c>
      <c r="BR25">
        <f t="shared" ca="1" si="12"/>
        <v>60</v>
      </c>
      <c r="BS25">
        <f t="shared" ca="1" si="12"/>
        <v>61</v>
      </c>
      <c r="BT25">
        <f t="shared" ca="1" si="12"/>
        <v>63</v>
      </c>
      <c r="BU25">
        <f t="shared" ca="1" si="12"/>
        <v>65</v>
      </c>
      <c r="BV25">
        <f t="shared" ca="1" si="12"/>
        <v>66</v>
      </c>
      <c r="BW25">
        <f t="shared" ca="1" si="12"/>
        <v>68</v>
      </c>
      <c r="BX25">
        <f t="shared" ca="1" si="12"/>
        <v>69</v>
      </c>
      <c r="BY25">
        <f t="shared" ca="1" si="12"/>
        <v>72</v>
      </c>
      <c r="BZ25">
        <f t="shared" ca="1" si="12"/>
        <v>73</v>
      </c>
      <c r="CA25">
        <f t="shared" ca="1" si="12"/>
        <v>75</v>
      </c>
    </row>
    <row r="26" spans="1:79">
      <c r="A26" t="s">
        <v>14</v>
      </c>
      <c r="B26" s="2" t="s">
        <v>733</v>
      </c>
      <c r="C26" t="s">
        <v>734</v>
      </c>
      <c r="D26" s="2">
        <v>1</v>
      </c>
      <c r="E26" s="2">
        <v>2</v>
      </c>
      <c r="F26" s="2">
        <v>4</v>
      </c>
      <c r="G26" s="2">
        <v>5</v>
      </c>
      <c r="H26" s="2">
        <v>7</v>
      </c>
      <c r="I26" s="2">
        <v>8</v>
      </c>
      <c r="J26" s="2">
        <v>10</v>
      </c>
      <c r="K26" s="2">
        <v>11</v>
      </c>
      <c r="L26" s="2">
        <v>13</v>
      </c>
      <c r="M26" s="2" t="s">
        <v>175</v>
      </c>
      <c r="N26">
        <f t="shared" si="0"/>
        <v>8</v>
      </c>
      <c r="P26">
        <f t="shared" ref="P26:Y35" ca="1" si="13">OFFSET($D26,0,MOD(P$1,$N26))+INT(P$1/$N26)*12</f>
        <v>-29</v>
      </c>
      <c r="Q26">
        <f t="shared" ca="1" si="13"/>
        <v>-28</v>
      </c>
      <c r="R26">
        <f t="shared" ca="1" si="13"/>
        <v>-26</v>
      </c>
      <c r="S26">
        <f t="shared" ca="1" si="13"/>
        <v>-25</v>
      </c>
      <c r="T26">
        <f t="shared" ca="1" si="13"/>
        <v>-23</v>
      </c>
      <c r="U26">
        <f t="shared" ca="1" si="13"/>
        <v>-22</v>
      </c>
      <c r="V26">
        <f t="shared" ca="1" si="13"/>
        <v>-20</v>
      </c>
      <c r="W26">
        <f t="shared" ca="1" si="13"/>
        <v>-19</v>
      </c>
      <c r="X26">
        <f t="shared" ca="1" si="13"/>
        <v>-17</v>
      </c>
      <c r="Y26">
        <f t="shared" ca="1" si="13"/>
        <v>-16</v>
      </c>
      <c r="Z26">
        <f t="shared" ref="Z26:AI35" ca="1" si="14">OFFSET($D26,0,MOD(Z$1,$N26))+INT(Z$1/$N26)*12</f>
        <v>-14</v>
      </c>
      <c r="AA26">
        <f t="shared" ca="1" si="14"/>
        <v>-13</v>
      </c>
      <c r="AB26">
        <f t="shared" ca="1" si="14"/>
        <v>-11</v>
      </c>
      <c r="AC26">
        <f t="shared" ca="1" si="14"/>
        <v>-10</v>
      </c>
      <c r="AD26">
        <f t="shared" ca="1" si="14"/>
        <v>-8</v>
      </c>
      <c r="AE26">
        <f t="shared" ca="1" si="14"/>
        <v>-7</v>
      </c>
      <c r="AF26">
        <f t="shared" ca="1" si="14"/>
        <v>-5</v>
      </c>
      <c r="AG26">
        <f t="shared" ca="1" si="14"/>
        <v>-4</v>
      </c>
      <c r="AH26">
        <f t="shared" ca="1" si="14"/>
        <v>-2</v>
      </c>
      <c r="AI26">
        <f t="shared" ca="1" si="14"/>
        <v>-1</v>
      </c>
      <c r="AJ26">
        <f t="shared" ref="AJ26:AS35" ca="1" si="15">OFFSET($D26,0,MOD(AJ$1,$N26))+INT(AJ$1/$N26)*12</f>
        <v>1</v>
      </c>
      <c r="AK26">
        <f t="shared" ca="1" si="15"/>
        <v>2</v>
      </c>
      <c r="AL26">
        <f t="shared" ca="1" si="15"/>
        <v>4</v>
      </c>
      <c r="AM26">
        <f t="shared" ca="1" si="15"/>
        <v>5</v>
      </c>
      <c r="AN26">
        <f t="shared" ca="1" si="15"/>
        <v>7</v>
      </c>
      <c r="AO26">
        <f t="shared" ca="1" si="15"/>
        <v>8</v>
      </c>
      <c r="AP26">
        <f t="shared" ca="1" si="15"/>
        <v>10</v>
      </c>
      <c r="AQ26">
        <f t="shared" ca="1" si="15"/>
        <v>11</v>
      </c>
      <c r="AR26">
        <f t="shared" ca="1" si="15"/>
        <v>13</v>
      </c>
      <c r="AS26">
        <f t="shared" ca="1" si="15"/>
        <v>14</v>
      </c>
      <c r="AT26">
        <f t="shared" ref="AT26:BC35" ca="1" si="16">OFFSET($D26,0,MOD(AT$1,$N26))+INT(AT$1/$N26)*12</f>
        <v>16</v>
      </c>
      <c r="AU26">
        <f t="shared" ca="1" si="16"/>
        <v>17</v>
      </c>
      <c r="AV26">
        <f t="shared" ca="1" si="16"/>
        <v>19</v>
      </c>
      <c r="AW26">
        <f t="shared" ca="1" si="16"/>
        <v>20</v>
      </c>
      <c r="AX26">
        <f t="shared" ca="1" si="16"/>
        <v>22</v>
      </c>
      <c r="AY26">
        <f t="shared" ca="1" si="16"/>
        <v>23</v>
      </c>
      <c r="AZ26">
        <f t="shared" ca="1" si="16"/>
        <v>25</v>
      </c>
      <c r="BA26">
        <f t="shared" ca="1" si="16"/>
        <v>26</v>
      </c>
      <c r="BB26">
        <f t="shared" ca="1" si="16"/>
        <v>28</v>
      </c>
      <c r="BC26">
        <f t="shared" ca="1" si="16"/>
        <v>29</v>
      </c>
      <c r="BD26">
        <f t="shared" ref="BD26:BS35" ca="1" si="17">OFFSET($D26,0,MOD(BD$1,$N26))+INT(BD$1/$N26)*12</f>
        <v>31</v>
      </c>
      <c r="BE26">
        <f t="shared" ca="1" si="17"/>
        <v>32</v>
      </c>
      <c r="BF26">
        <f t="shared" ca="1" si="17"/>
        <v>34</v>
      </c>
      <c r="BG26">
        <f t="shared" ca="1" si="17"/>
        <v>35</v>
      </c>
      <c r="BH26">
        <f t="shared" ca="1" si="17"/>
        <v>37</v>
      </c>
      <c r="BI26">
        <f t="shared" ca="1" si="17"/>
        <v>38</v>
      </c>
      <c r="BJ26">
        <f t="shared" ca="1" si="17"/>
        <v>40</v>
      </c>
      <c r="BK26">
        <f t="shared" ca="1" si="17"/>
        <v>41</v>
      </c>
      <c r="BL26">
        <f t="shared" ca="1" si="17"/>
        <v>43</v>
      </c>
      <c r="BM26">
        <f t="shared" ca="1" si="17"/>
        <v>44</v>
      </c>
      <c r="BN26">
        <f t="shared" ca="1" si="17"/>
        <v>46</v>
      </c>
      <c r="BO26">
        <f t="shared" ca="1" si="17"/>
        <v>47</v>
      </c>
      <c r="BP26">
        <f t="shared" ca="1" si="17"/>
        <v>49</v>
      </c>
      <c r="BQ26">
        <f t="shared" ca="1" si="17"/>
        <v>50</v>
      </c>
      <c r="BR26">
        <f t="shared" ca="1" si="17"/>
        <v>52</v>
      </c>
      <c r="BS26">
        <f t="shared" ca="1" si="17"/>
        <v>53</v>
      </c>
      <c r="BT26">
        <f t="shared" ca="1" si="12"/>
        <v>55</v>
      </c>
      <c r="BU26">
        <f t="shared" ca="1" si="12"/>
        <v>56</v>
      </c>
      <c r="BV26">
        <f t="shared" ca="1" si="12"/>
        <v>58</v>
      </c>
      <c r="BW26">
        <f t="shared" ca="1" si="12"/>
        <v>59</v>
      </c>
      <c r="BX26">
        <f t="shared" ca="1" si="12"/>
        <v>61</v>
      </c>
      <c r="BY26">
        <f t="shared" ca="1" si="12"/>
        <v>62</v>
      </c>
      <c r="BZ26">
        <f t="shared" ca="1" si="12"/>
        <v>64</v>
      </c>
      <c r="CA26">
        <f t="shared" ca="1" si="12"/>
        <v>65</v>
      </c>
    </row>
    <row r="27" spans="1:79">
      <c r="A27" t="s">
        <v>14</v>
      </c>
      <c r="B27" s="2" t="s">
        <v>735</v>
      </c>
      <c r="C27" t="s">
        <v>736</v>
      </c>
      <c r="D27" s="2">
        <v>1</v>
      </c>
      <c r="E27" s="2">
        <v>4</v>
      </c>
      <c r="F27" s="2">
        <v>7</v>
      </c>
      <c r="G27" s="2">
        <v>10</v>
      </c>
      <c r="H27" s="2">
        <v>13</v>
      </c>
      <c r="I27" s="2" t="s">
        <v>175</v>
      </c>
      <c r="J27" s="2" t="s">
        <v>175</v>
      </c>
      <c r="K27" s="2" t="s">
        <v>175</v>
      </c>
      <c r="L27" s="2" t="s">
        <v>175</v>
      </c>
      <c r="M27" s="2" t="s">
        <v>175</v>
      </c>
      <c r="N27">
        <f t="shared" si="0"/>
        <v>4</v>
      </c>
      <c r="P27">
        <f t="shared" ca="1" si="13"/>
        <v>-59</v>
      </c>
      <c r="Q27">
        <f t="shared" ca="1" si="13"/>
        <v>-56</v>
      </c>
      <c r="R27">
        <f t="shared" ca="1" si="13"/>
        <v>-53</v>
      </c>
      <c r="S27">
        <f t="shared" ca="1" si="13"/>
        <v>-50</v>
      </c>
      <c r="T27">
        <f t="shared" ca="1" si="13"/>
        <v>-47</v>
      </c>
      <c r="U27">
        <f t="shared" ca="1" si="13"/>
        <v>-44</v>
      </c>
      <c r="V27">
        <f t="shared" ca="1" si="13"/>
        <v>-41</v>
      </c>
      <c r="W27">
        <f t="shared" ca="1" si="13"/>
        <v>-38</v>
      </c>
      <c r="X27">
        <f t="shared" ca="1" si="13"/>
        <v>-35</v>
      </c>
      <c r="Y27">
        <f t="shared" ca="1" si="13"/>
        <v>-32</v>
      </c>
      <c r="Z27">
        <f t="shared" ca="1" si="14"/>
        <v>-29</v>
      </c>
      <c r="AA27">
        <f t="shared" ca="1" si="14"/>
        <v>-26</v>
      </c>
      <c r="AB27">
        <f t="shared" ca="1" si="14"/>
        <v>-23</v>
      </c>
      <c r="AC27">
        <f t="shared" ca="1" si="14"/>
        <v>-20</v>
      </c>
      <c r="AD27">
        <f t="shared" ca="1" si="14"/>
        <v>-17</v>
      </c>
      <c r="AE27">
        <f t="shared" ca="1" si="14"/>
        <v>-14</v>
      </c>
      <c r="AF27">
        <f t="shared" ca="1" si="14"/>
        <v>-11</v>
      </c>
      <c r="AG27">
        <f t="shared" ca="1" si="14"/>
        <v>-8</v>
      </c>
      <c r="AH27">
        <f t="shared" ca="1" si="14"/>
        <v>-5</v>
      </c>
      <c r="AI27">
        <f t="shared" ca="1" si="14"/>
        <v>-2</v>
      </c>
      <c r="AJ27">
        <f t="shared" ca="1" si="15"/>
        <v>1</v>
      </c>
      <c r="AK27">
        <f t="shared" ca="1" si="15"/>
        <v>4</v>
      </c>
      <c r="AL27">
        <f t="shared" ca="1" si="15"/>
        <v>7</v>
      </c>
      <c r="AM27">
        <f t="shared" ca="1" si="15"/>
        <v>10</v>
      </c>
      <c r="AN27">
        <f t="shared" ca="1" si="15"/>
        <v>13</v>
      </c>
      <c r="AO27">
        <f t="shared" ca="1" si="15"/>
        <v>16</v>
      </c>
      <c r="AP27">
        <f t="shared" ca="1" si="15"/>
        <v>19</v>
      </c>
      <c r="AQ27">
        <f t="shared" ca="1" si="15"/>
        <v>22</v>
      </c>
      <c r="AR27">
        <f t="shared" ca="1" si="15"/>
        <v>25</v>
      </c>
      <c r="AS27">
        <f t="shared" ca="1" si="15"/>
        <v>28</v>
      </c>
      <c r="AT27">
        <f t="shared" ca="1" si="16"/>
        <v>31</v>
      </c>
      <c r="AU27">
        <f t="shared" ca="1" si="16"/>
        <v>34</v>
      </c>
      <c r="AV27">
        <f t="shared" ca="1" si="16"/>
        <v>37</v>
      </c>
      <c r="AW27">
        <f t="shared" ca="1" si="16"/>
        <v>40</v>
      </c>
      <c r="AX27">
        <f t="shared" ca="1" si="16"/>
        <v>43</v>
      </c>
      <c r="AY27">
        <f t="shared" ca="1" si="16"/>
        <v>46</v>
      </c>
      <c r="AZ27">
        <f t="shared" ca="1" si="16"/>
        <v>49</v>
      </c>
      <c r="BA27">
        <f t="shared" ca="1" si="16"/>
        <v>52</v>
      </c>
      <c r="BB27">
        <f t="shared" ca="1" si="16"/>
        <v>55</v>
      </c>
      <c r="BC27">
        <f t="shared" ca="1" si="16"/>
        <v>58</v>
      </c>
      <c r="BD27">
        <f t="shared" ca="1" si="17"/>
        <v>61</v>
      </c>
      <c r="BE27">
        <f t="shared" ca="1" si="17"/>
        <v>64</v>
      </c>
      <c r="BF27">
        <f t="shared" ca="1" si="17"/>
        <v>67</v>
      </c>
      <c r="BG27">
        <f t="shared" ca="1" si="17"/>
        <v>70</v>
      </c>
      <c r="BH27">
        <f t="shared" ca="1" si="17"/>
        <v>73</v>
      </c>
      <c r="BI27">
        <f t="shared" ca="1" si="17"/>
        <v>76</v>
      </c>
      <c r="BJ27">
        <f t="shared" ca="1" si="17"/>
        <v>79</v>
      </c>
      <c r="BK27">
        <f t="shared" ca="1" si="17"/>
        <v>82</v>
      </c>
      <c r="BL27">
        <f t="shared" ca="1" si="17"/>
        <v>85</v>
      </c>
      <c r="BM27">
        <f t="shared" ca="1" si="17"/>
        <v>88</v>
      </c>
      <c r="BN27">
        <f t="shared" ca="1" si="17"/>
        <v>91</v>
      </c>
      <c r="BO27">
        <f t="shared" ca="1" si="12"/>
        <v>94</v>
      </c>
      <c r="BP27">
        <f t="shared" ca="1" si="12"/>
        <v>97</v>
      </c>
      <c r="BQ27">
        <f t="shared" ca="1" si="12"/>
        <v>100</v>
      </c>
      <c r="BR27">
        <f t="shared" ca="1" si="12"/>
        <v>103</v>
      </c>
      <c r="BS27">
        <f t="shared" ca="1" si="12"/>
        <v>106</v>
      </c>
      <c r="BT27">
        <f t="shared" ca="1" si="12"/>
        <v>109</v>
      </c>
      <c r="BU27">
        <f t="shared" ca="1" si="12"/>
        <v>112</v>
      </c>
      <c r="BV27">
        <f t="shared" ca="1" si="12"/>
        <v>115</v>
      </c>
      <c r="BW27">
        <f t="shared" ca="1" si="12"/>
        <v>118</v>
      </c>
      <c r="BX27">
        <f t="shared" ca="1" si="12"/>
        <v>121</v>
      </c>
      <c r="BY27">
        <f t="shared" ca="1" si="12"/>
        <v>124</v>
      </c>
      <c r="BZ27">
        <f t="shared" ca="1" si="12"/>
        <v>127</v>
      </c>
      <c r="CA27">
        <f t="shared" ca="1" si="12"/>
        <v>130</v>
      </c>
    </row>
    <row r="28" spans="1:79">
      <c r="A28" t="s">
        <v>14</v>
      </c>
      <c r="B28" s="2" t="s">
        <v>737</v>
      </c>
      <c r="C28" t="s">
        <v>738</v>
      </c>
      <c r="D28" s="2">
        <v>1</v>
      </c>
      <c r="E28" s="2">
        <v>3</v>
      </c>
      <c r="F28" s="2">
        <v>4</v>
      </c>
      <c r="G28" s="2">
        <v>5</v>
      </c>
      <c r="H28" s="2">
        <v>8</v>
      </c>
      <c r="I28" s="2">
        <v>9</v>
      </c>
      <c r="J28" s="2">
        <v>10</v>
      </c>
      <c r="K28" s="2">
        <v>13</v>
      </c>
      <c r="L28" s="2" t="s">
        <v>175</v>
      </c>
      <c r="M28" s="2" t="s">
        <v>175</v>
      </c>
      <c r="N28">
        <f t="shared" si="0"/>
        <v>7</v>
      </c>
      <c r="P28">
        <f t="shared" ca="1" si="13"/>
        <v>-33</v>
      </c>
      <c r="Q28">
        <f t="shared" ca="1" si="13"/>
        <v>-32</v>
      </c>
      <c r="R28">
        <f t="shared" ca="1" si="13"/>
        <v>-31</v>
      </c>
      <c r="S28">
        <f t="shared" ca="1" si="13"/>
        <v>-28</v>
      </c>
      <c r="T28">
        <f t="shared" ca="1" si="13"/>
        <v>-27</v>
      </c>
      <c r="U28">
        <f t="shared" ca="1" si="13"/>
        <v>-26</v>
      </c>
      <c r="V28">
        <f t="shared" ca="1" si="13"/>
        <v>-23</v>
      </c>
      <c r="W28">
        <f t="shared" ca="1" si="13"/>
        <v>-21</v>
      </c>
      <c r="X28">
        <f t="shared" ca="1" si="13"/>
        <v>-20</v>
      </c>
      <c r="Y28">
        <f t="shared" ca="1" si="13"/>
        <v>-19</v>
      </c>
      <c r="Z28">
        <f t="shared" ca="1" si="14"/>
        <v>-16</v>
      </c>
      <c r="AA28">
        <f t="shared" ca="1" si="14"/>
        <v>-15</v>
      </c>
      <c r="AB28">
        <f t="shared" ca="1" si="14"/>
        <v>-14</v>
      </c>
      <c r="AC28">
        <f t="shared" ca="1" si="14"/>
        <v>-11</v>
      </c>
      <c r="AD28">
        <f t="shared" ca="1" si="14"/>
        <v>-9</v>
      </c>
      <c r="AE28">
        <f t="shared" ca="1" si="14"/>
        <v>-8</v>
      </c>
      <c r="AF28">
        <f t="shared" ca="1" si="14"/>
        <v>-7</v>
      </c>
      <c r="AG28">
        <f t="shared" ca="1" si="14"/>
        <v>-4</v>
      </c>
      <c r="AH28">
        <f t="shared" ca="1" si="14"/>
        <v>-3</v>
      </c>
      <c r="AI28">
        <f t="shared" ca="1" si="14"/>
        <v>-2</v>
      </c>
      <c r="AJ28">
        <f t="shared" ca="1" si="15"/>
        <v>1</v>
      </c>
      <c r="AK28">
        <f t="shared" ca="1" si="15"/>
        <v>3</v>
      </c>
      <c r="AL28">
        <f t="shared" ca="1" si="15"/>
        <v>4</v>
      </c>
      <c r="AM28">
        <f t="shared" ca="1" si="15"/>
        <v>5</v>
      </c>
      <c r="AN28">
        <f t="shared" ca="1" si="15"/>
        <v>8</v>
      </c>
      <c r="AO28">
        <f t="shared" ca="1" si="15"/>
        <v>9</v>
      </c>
      <c r="AP28">
        <f t="shared" ca="1" si="15"/>
        <v>10</v>
      </c>
      <c r="AQ28">
        <f t="shared" ca="1" si="15"/>
        <v>13</v>
      </c>
      <c r="AR28">
        <f t="shared" ca="1" si="15"/>
        <v>15</v>
      </c>
      <c r="AS28">
        <f t="shared" ca="1" si="15"/>
        <v>16</v>
      </c>
      <c r="AT28">
        <f t="shared" ca="1" si="16"/>
        <v>17</v>
      </c>
      <c r="AU28">
        <f t="shared" ca="1" si="16"/>
        <v>20</v>
      </c>
      <c r="AV28">
        <f t="shared" ca="1" si="16"/>
        <v>21</v>
      </c>
      <c r="AW28">
        <f t="shared" ca="1" si="16"/>
        <v>22</v>
      </c>
      <c r="AX28">
        <f t="shared" ca="1" si="16"/>
        <v>25</v>
      </c>
      <c r="AY28">
        <f t="shared" ca="1" si="16"/>
        <v>27</v>
      </c>
      <c r="AZ28">
        <f t="shared" ca="1" si="16"/>
        <v>28</v>
      </c>
      <c r="BA28">
        <f t="shared" ca="1" si="16"/>
        <v>29</v>
      </c>
      <c r="BB28">
        <f t="shared" ca="1" si="16"/>
        <v>32</v>
      </c>
      <c r="BC28">
        <f t="shared" ca="1" si="16"/>
        <v>33</v>
      </c>
      <c r="BD28">
        <f t="shared" ca="1" si="17"/>
        <v>34</v>
      </c>
      <c r="BE28">
        <f t="shared" ca="1" si="17"/>
        <v>37</v>
      </c>
      <c r="BF28">
        <f t="shared" ca="1" si="17"/>
        <v>39</v>
      </c>
      <c r="BG28">
        <f t="shared" ca="1" si="17"/>
        <v>40</v>
      </c>
      <c r="BH28">
        <f t="shared" ca="1" si="17"/>
        <v>41</v>
      </c>
      <c r="BI28">
        <f t="shared" ca="1" si="17"/>
        <v>44</v>
      </c>
      <c r="BJ28">
        <f t="shared" ca="1" si="17"/>
        <v>45</v>
      </c>
      <c r="BK28">
        <f t="shared" ca="1" si="17"/>
        <v>46</v>
      </c>
      <c r="BL28">
        <f t="shared" ca="1" si="17"/>
        <v>49</v>
      </c>
      <c r="BM28">
        <f t="shared" ca="1" si="17"/>
        <v>51</v>
      </c>
      <c r="BN28">
        <f t="shared" ca="1" si="17"/>
        <v>52</v>
      </c>
      <c r="BO28">
        <f t="shared" ca="1" si="12"/>
        <v>53</v>
      </c>
      <c r="BP28">
        <f t="shared" ca="1" si="12"/>
        <v>56</v>
      </c>
      <c r="BQ28">
        <f t="shared" ca="1" si="12"/>
        <v>57</v>
      </c>
      <c r="BR28">
        <f t="shared" ca="1" si="12"/>
        <v>58</v>
      </c>
      <c r="BS28">
        <f t="shared" ca="1" si="12"/>
        <v>61</v>
      </c>
      <c r="BT28">
        <f t="shared" ca="1" si="12"/>
        <v>63</v>
      </c>
      <c r="BU28">
        <f t="shared" ca="1" si="12"/>
        <v>64</v>
      </c>
      <c r="BV28">
        <f t="shared" ca="1" si="12"/>
        <v>65</v>
      </c>
      <c r="BW28">
        <f t="shared" ca="1" si="12"/>
        <v>68</v>
      </c>
      <c r="BX28">
        <f t="shared" ca="1" si="12"/>
        <v>69</v>
      </c>
      <c r="BY28">
        <f t="shared" ca="1" si="12"/>
        <v>70</v>
      </c>
      <c r="BZ28">
        <f t="shared" ca="1" si="12"/>
        <v>73</v>
      </c>
      <c r="CA28">
        <f t="shared" ca="1" si="12"/>
        <v>75</v>
      </c>
    </row>
    <row r="29" spans="1:79">
      <c r="A29" t="s">
        <v>14</v>
      </c>
      <c r="B29" s="2" t="s">
        <v>739</v>
      </c>
      <c r="C29" t="s">
        <v>740</v>
      </c>
      <c r="D29" s="2">
        <v>1</v>
      </c>
      <c r="E29" s="2">
        <v>3</v>
      </c>
      <c r="F29" s="2">
        <v>5</v>
      </c>
      <c r="G29" s="2">
        <v>6</v>
      </c>
      <c r="H29" s="2">
        <v>7</v>
      </c>
      <c r="I29" s="2">
        <v>9</v>
      </c>
      <c r="J29" s="2">
        <v>11</v>
      </c>
      <c r="K29" s="2">
        <v>13</v>
      </c>
      <c r="L29" s="2" t="s">
        <v>175</v>
      </c>
      <c r="M29" s="2" t="s">
        <v>175</v>
      </c>
      <c r="N29">
        <f t="shared" si="0"/>
        <v>7</v>
      </c>
      <c r="P29">
        <f t="shared" ca="1" si="13"/>
        <v>-33</v>
      </c>
      <c r="Q29">
        <f t="shared" ca="1" si="13"/>
        <v>-31</v>
      </c>
      <c r="R29">
        <f t="shared" ca="1" si="13"/>
        <v>-30</v>
      </c>
      <c r="S29">
        <f t="shared" ca="1" si="13"/>
        <v>-29</v>
      </c>
      <c r="T29">
        <f t="shared" ca="1" si="13"/>
        <v>-27</v>
      </c>
      <c r="U29">
        <f t="shared" ca="1" si="13"/>
        <v>-25</v>
      </c>
      <c r="V29">
        <f t="shared" ca="1" si="13"/>
        <v>-23</v>
      </c>
      <c r="W29">
        <f t="shared" ca="1" si="13"/>
        <v>-21</v>
      </c>
      <c r="X29">
        <f t="shared" ca="1" si="13"/>
        <v>-19</v>
      </c>
      <c r="Y29">
        <f t="shared" ca="1" si="13"/>
        <v>-18</v>
      </c>
      <c r="Z29">
        <f t="shared" ca="1" si="14"/>
        <v>-17</v>
      </c>
      <c r="AA29">
        <f t="shared" ca="1" si="14"/>
        <v>-15</v>
      </c>
      <c r="AB29">
        <f t="shared" ca="1" si="14"/>
        <v>-13</v>
      </c>
      <c r="AC29">
        <f t="shared" ca="1" si="14"/>
        <v>-11</v>
      </c>
      <c r="AD29">
        <f t="shared" ca="1" si="14"/>
        <v>-9</v>
      </c>
      <c r="AE29">
        <f t="shared" ca="1" si="14"/>
        <v>-7</v>
      </c>
      <c r="AF29">
        <f t="shared" ca="1" si="14"/>
        <v>-6</v>
      </c>
      <c r="AG29">
        <f t="shared" ca="1" si="14"/>
        <v>-5</v>
      </c>
      <c r="AH29">
        <f t="shared" ca="1" si="14"/>
        <v>-3</v>
      </c>
      <c r="AI29">
        <f t="shared" ca="1" si="14"/>
        <v>-1</v>
      </c>
      <c r="AJ29">
        <f t="shared" ca="1" si="15"/>
        <v>1</v>
      </c>
      <c r="AK29">
        <f t="shared" ca="1" si="15"/>
        <v>3</v>
      </c>
      <c r="AL29">
        <f t="shared" ca="1" si="15"/>
        <v>5</v>
      </c>
      <c r="AM29">
        <f t="shared" ca="1" si="15"/>
        <v>6</v>
      </c>
      <c r="AN29">
        <f t="shared" ca="1" si="15"/>
        <v>7</v>
      </c>
      <c r="AO29">
        <f t="shared" ca="1" si="15"/>
        <v>9</v>
      </c>
      <c r="AP29">
        <f t="shared" ca="1" si="15"/>
        <v>11</v>
      </c>
      <c r="AQ29">
        <f t="shared" ca="1" si="15"/>
        <v>13</v>
      </c>
      <c r="AR29">
        <f t="shared" ca="1" si="15"/>
        <v>15</v>
      </c>
      <c r="AS29">
        <f t="shared" ca="1" si="15"/>
        <v>17</v>
      </c>
      <c r="AT29">
        <f t="shared" ca="1" si="16"/>
        <v>18</v>
      </c>
      <c r="AU29">
        <f t="shared" ca="1" si="16"/>
        <v>19</v>
      </c>
      <c r="AV29">
        <f t="shared" ca="1" si="16"/>
        <v>21</v>
      </c>
      <c r="AW29">
        <f t="shared" ca="1" si="16"/>
        <v>23</v>
      </c>
      <c r="AX29">
        <f t="shared" ca="1" si="16"/>
        <v>25</v>
      </c>
      <c r="AY29">
        <f t="shared" ca="1" si="16"/>
        <v>27</v>
      </c>
      <c r="AZ29">
        <f t="shared" ca="1" si="16"/>
        <v>29</v>
      </c>
      <c r="BA29">
        <f t="shared" ca="1" si="16"/>
        <v>30</v>
      </c>
      <c r="BB29">
        <f t="shared" ca="1" si="16"/>
        <v>31</v>
      </c>
      <c r="BC29">
        <f t="shared" ca="1" si="16"/>
        <v>33</v>
      </c>
      <c r="BD29">
        <f t="shared" ca="1" si="17"/>
        <v>35</v>
      </c>
      <c r="BE29">
        <f t="shared" ca="1" si="17"/>
        <v>37</v>
      </c>
      <c r="BF29">
        <f t="shared" ca="1" si="17"/>
        <v>39</v>
      </c>
      <c r="BG29">
        <f t="shared" ca="1" si="17"/>
        <v>41</v>
      </c>
      <c r="BH29">
        <f t="shared" ca="1" si="17"/>
        <v>42</v>
      </c>
      <c r="BI29">
        <f t="shared" ca="1" si="17"/>
        <v>43</v>
      </c>
      <c r="BJ29">
        <f t="shared" ca="1" si="17"/>
        <v>45</v>
      </c>
      <c r="BK29">
        <f t="shared" ca="1" si="17"/>
        <v>47</v>
      </c>
      <c r="BL29">
        <f t="shared" ca="1" si="17"/>
        <v>49</v>
      </c>
      <c r="BM29">
        <f t="shared" ca="1" si="17"/>
        <v>51</v>
      </c>
      <c r="BN29">
        <f t="shared" ca="1" si="17"/>
        <v>53</v>
      </c>
      <c r="BO29">
        <f t="shared" ca="1" si="12"/>
        <v>54</v>
      </c>
      <c r="BP29">
        <f t="shared" ca="1" si="12"/>
        <v>55</v>
      </c>
      <c r="BQ29">
        <f t="shared" ca="1" si="12"/>
        <v>57</v>
      </c>
      <c r="BR29">
        <f t="shared" ca="1" si="12"/>
        <v>59</v>
      </c>
      <c r="BS29">
        <f t="shared" ca="1" si="12"/>
        <v>61</v>
      </c>
      <c r="BT29">
        <f t="shared" ca="1" si="12"/>
        <v>63</v>
      </c>
      <c r="BU29">
        <f t="shared" ca="1" si="12"/>
        <v>65</v>
      </c>
      <c r="BV29">
        <f t="shared" ca="1" si="12"/>
        <v>66</v>
      </c>
      <c r="BW29">
        <f t="shared" ca="1" si="12"/>
        <v>67</v>
      </c>
      <c r="BX29">
        <f t="shared" ca="1" si="12"/>
        <v>69</v>
      </c>
      <c r="BY29">
        <f t="shared" ca="1" si="12"/>
        <v>71</v>
      </c>
      <c r="BZ29">
        <f t="shared" ca="1" si="12"/>
        <v>73</v>
      </c>
      <c r="CA29">
        <f t="shared" ca="1" si="12"/>
        <v>75</v>
      </c>
    </row>
    <row r="30" spans="1:79">
      <c r="A30" t="s">
        <v>14</v>
      </c>
      <c r="B30" s="2" t="s">
        <v>28</v>
      </c>
      <c r="C30" t="s">
        <v>741</v>
      </c>
      <c r="D30" s="2">
        <v>1</v>
      </c>
      <c r="E30" s="2">
        <v>3</v>
      </c>
      <c r="F30" s="2">
        <v>5</v>
      </c>
      <c r="G30" s="2">
        <v>8</v>
      </c>
      <c r="H30" s="2">
        <v>10</v>
      </c>
      <c r="I30" s="2">
        <v>13</v>
      </c>
      <c r="J30" s="2" t="s">
        <v>175</v>
      </c>
      <c r="K30" s="2" t="s">
        <v>175</v>
      </c>
      <c r="L30" s="2" t="s">
        <v>175</v>
      </c>
      <c r="M30" s="2" t="s">
        <v>175</v>
      </c>
      <c r="N30">
        <f t="shared" si="0"/>
        <v>5</v>
      </c>
      <c r="P30">
        <f t="shared" ca="1" si="13"/>
        <v>-47</v>
      </c>
      <c r="Q30">
        <f t="shared" ca="1" si="13"/>
        <v>-45</v>
      </c>
      <c r="R30">
        <f t="shared" ca="1" si="13"/>
        <v>-43</v>
      </c>
      <c r="S30">
        <f t="shared" ca="1" si="13"/>
        <v>-40</v>
      </c>
      <c r="T30">
        <f t="shared" ca="1" si="13"/>
        <v>-38</v>
      </c>
      <c r="U30">
        <f t="shared" ca="1" si="13"/>
        <v>-35</v>
      </c>
      <c r="V30">
        <f t="shared" ca="1" si="13"/>
        <v>-33</v>
      </c>
      <c r="W30">
        <f t="shared" ca="1" si="13"/>
        <v>-31</v>
      </c>
      <c r="X30">
        <f t="shared" ca="1" si="13"/>
        <v>-28</v>
      </c>
      <c r="Y30">
        <f t="shared" ca="1" si="13"/>
        <v>-26</v>
      </c>
      <c r="Z30">
        <f t="shared" ca="1" si="14"/>
        <v>-23</v>
      </c>
      <c r="AA30">
        <f t="shared" ca="1" si="14"/>
        <v>-21</v>
      </c>
      <c r="AB30">
        <f t="shared" ca="1" si="14"/>
        <v>-19</v>
      </c>
      <c r="AC30">
        <f t="shared" ca="1" si="14"/>
        <v>-16</v>
      </c>
      <c r="AD30">
        <f t="shared" ca="1" si="14"/>
        <v>-14</v>
      </c>
      <c r="AE30">
        <f t="shared" ca="1" si="14"/>
        <v>-11</v>
      </c>
      <c r="AF30">
        <f t="shared" ca="1" si="14"/>
        <v>-9</v>
      </c>
      <c r="AG30">
        <f t="shared" ca="1" si="14"/>
        <v>-7</v>
      </c>
      <c r="AH30">
        <f t="shared" ca="1" si="14"/>
        <v>-4</v>
      </c>
      <c r="AI30">
        <f t="shared" ca="1" si="14"/>
        <v>-2</v>
      </c>
      <c r="AJ30">
        <f t="shared" ca="1" si="15"/>
        <v>1</v>
      </c>
      <c r="AK30">
        <f t="shared" ca="1" si="15"/>
        <v>3</v>
      </c>
      <c r="AL30">
        <f t="shared" ca="1" si="15"/>
        <v>5</v>
      </c>
      <c r="AM30">
        <f t="shared" ca="1" si="15"/>
        <v>8</v>
      </c>
      <c r="AN30">
        <f t="shared" ca="1" si="15"/>
        <v>10</v>
      </c>
      <c r="AO30">
        <f t="shared" ca="1" si="15"/>
        <v>13</v>
      </c>
      <c r="AP30">
        <f t="shared" ca="1" si="15"/>
        <v>15</v>
      </c>
      <c r="AQ30">
        <f t="shared" ca="1" si="15"/>
        <v>17</v>
      </c>
      <c r="AR30">
        <f t="shared" ca="1" si="15"/>
        <v>20</v>
      </c>
      <c r="AS30">
        <f t="shared" ca="1" si="15"/>
        <v>22</v>
      </c>
      <c r="AT30">
        <f t="shared" ca="1" si="16"/>
        <v>25</v>
      </c>
      <c r="AU30">
        <f t="shared" ca="1" si="16"/>
        <v>27</v>
      </c>
      <c r="AV30">
        <f t="shared" ca="1" si="16"/>
        <v>29</v>
      </c>
      <c r="AW30">
        <f t="shared" ca="1" si="16"/>
        <v>32</v>
      </c>
      <c r="AX30">
        <f t="shared" ca="1" si="16"/>
        <v>34</v>
      </c>
      <c r="AY30">
        <f t="shared" ca="1" si="16"/>
        <v>37</v>
      </c>
      <c r="AZ30">
        <f t="shared" ca="1" si="16"/>
        <v>39</v>
      </c>
      <c r="BA30">
        <f t="shared" ca="1" si="16"/>
        <v>41</v>
      </c>
      <c r="BB30">
        <f t="shared" ca="1" si="16"/>
        <v>44</v>
      </c>
      <c r="BC30">
        <f t="shared" ca="1" si="16"/>
        <v>46</v>
      </c>
      <c r="BD30">
        <f t="shared" ca="1" si="17"/>
        <v>49</v>
      </c>
      <c r="BE30">
        <f t="shared" ca="1" si="17"/>
        <v>51</v>
      </c>
      <c r="BF30">
        <f t="shared" ca="1" si="17"/>
        <v>53</v>
      </c>
      <c r="BG30">
        <f t="shared" ca="1" si="17"/>
        <v>56</v>
      </c>
      <c r="BH30">
        <f t="shared" ca="1" si="17"/>
        <v>58</v>
      </c>
      <c r="BI30">
        <f t="shared" ca="1" si="17"/>
        <v>61</v>
      </c>
      <c r="BJ30">
        <f t="shared" ca="1" si="17"/>
        <v>63</v>
      </c>
      <c r="BK30">
        <f t="shared" ca="1" si="17"/>
        <v>65</v>
      </c>
      <c r="BL30">
        <f t="shared" ca="1" si="17"/>
        <v>68</v>
      </c>
      <c r="BM30">
        <f t="shared" ca="1" si="17"/>
        <v>70</v>
      </c>
      <c r="BN30">
        <f t="shared" ca="1" si="17"/>
        <v>73</v>
      </c>
      <c r="BO30">
        <f t="shared" ca="1" si="12"/>
        <v>75</v>
      </c>
      <c r="BP30">
        <f t="shared" ca="1" si="12"/>
        <v>77</v>
      </c>
      <c r="BQ30">
        <f t="shared" ca="1" si="12"/>
        <v>80</v>
      </c>
      <c r="BR30">
        <f t="shared" ca="1" si="12"/>
        <v>82</v>
      </c>
      <c r="BS30">
        <f t="shared" ca="1" si="12"/>
        <v>85</v>
      </c>
      <c r="BT30">
        <f t="shared" ca="1" si="12"/>
        <v>87</v>
      </c>
      <c r="BU30">
        <f t="shared" ca="1" si="12"/>
        <v>89</v>
      </c>
      <c r="BV30">
        <f t="shared" ca="1" si="12"/>
        <v>92</v>
      </c>
      <c r="BW30">
        <f t="shared" ca="1" si="12"/>
        <v>94</v>
      </c>
      <c r="BX30">
        <f t="shared" ca="1" si="12"/>
        <v>97</v>
      </c>
      <c r="BY30">
        <f t="shared" ca="1" si="12"/>
        <v>99</v>
      </c>
      <c r="BZ30">
        <f t="shared" ca="1" si="12"/>
        <v>101</v>
      </c>
      <c r="CA30">
        <f t="shared" ca="1" si="12"/>
        <v>104</v>
      </c>
    </row>
    <row r="31" spans="1:79">
      <c r="A31" t="s">
        <v>14</v>
      </c>
      <c r="B31" s="2" t="s">
        <v>742</v>
      </c>
      <c r="C31" t="s">
        <v>743</v>
      </c>
      <c r="D31" s="2">
        <v>1</v>
      </c>
      <c r="E31" s="2">
        <v>3</v>
      </c>
      <c r="F31" s="2">
        <v>4</v>
      </c>
      <c r="G31" s="2">
        <v>7</v>
      </c>
      <c r="H31" s="2">
        <v>8</v>
      </c>
      <c r="I31" s="2">
        <v>12</v>
      </c>
      <c r="J31" s="2">
        <v>13</v>
      </c>
      <c r="K31" s="2" t="s">
        <v>175</v>
      </c>
      <c r="L31" s="2" t="s">
        <v>175</v>
      </c>
      <c r="M31" s="2" t="s">
        <v>175</v>
      </c>
      <c r="N31">
        <f t="shared" si="0"/>
        <v>6</v>
      </c>
      <c r="P31">
        <f t="shared" ca="1" si="13"/>
        <v>-40</v>
      </c>
      <c r="Q31">
        <f t="shared" ca="1" si="13"/>
        <v>-36</v>
      </c>
      <c r="R31">
        <f t="shared" ca="1" si="13"/>
        <v>-35</v>
      </c>
      <c r="S31">
        <f t="shared" ca="1" si="13"/>
        <v>-33</v>
      </c>
      <c r="T31">
        <f t="shared" ca="1" si="13"/>
        <v>-32</v>
      </c>
      <c r="U31">
        <f t="shared" ca="1" si="13"/>
        <v>-29</v>
      </c>
      <c r="V31">
        <f t="shared" ca="1" si="13"/>
        <v>-28</v>
      </c>
      <c r="W31">
        <f t="shared" ca="1" si="13"/>
        <v>-24</v>
      </c>
      <c r="X31">
        <f t="shared" ca="1" si="13"/>
        <v>-23</v>
      </c>
      <c r="Y31">
        <f t="shared" ca="1" si="13"/>
        <v>-21</v>
      </c>
      <c r="Z31">
        <f t="shared" ca="1" si="14"/>
        <v>-20</v>
      </c>
      <c r="AA31">
        <f t="shared" ca="1" si="14"/>
        <v>-17</v>
      </c>
      <c r="AB31">
        <f t="shared" ca="1" si="14"/>
        <v>-16</v>
      </c>
      <c r="AC31">
        <f t="shared" ca="1" si="14"/>
        <v>-12</v>
      </c>
      <c r="AD31">
        <f t="shared" ca="1" si="14"/>
        <v>-11</v>
      </c>
      <c r="AE31">
        <f t="shared" ca="1" si="14"/>
        <v>-9</v>
      </c>
      <c r="AF31">
        <f t="shared" ca="1" si="14"/>
        <v>-8</v>
      </c>
      <c r="AG31">
        <f t="shared" ca="1" si="14"/>
        <v>-5</v>
      </c>
      <c r="AH31">
        <f t="shared" ca="1" si="14"/>
        <v>-4</v>
      </c>
      <c r="AI31">
        <f t="shared" ca="1" si="14"/>
        <v>0</v>
      </c>
      <c r="AJ31">
        <f t="shared" ca="1" si="15"/>
        <v>1</v>
      </c>
      <c r="AK31">
        <f t="shared" ca="1" si="15"/>
        <v>3</v>
      </c>
      <c r="AL31">
        <f t="shared" ca="1" si="15"/>
        <v>4</v>
      </c>
      <c r="AM31">
        <f t="shared" ca="1" si="15"/>
        <v>7</v>
      </c>
      <c r="AN31">
        <f t="shared" ca="1" si="15"/>
        <v>8</v>
      </c>
      <c r="AO31">
        <f t="shared" ca="1" si="15"/>
        <v>12</v>
      </c>
      <c r="AP31">
        <f t="shared" ca="1" si="15"/>
        <v>13</v>
      </c>
      <c r="AQ31">
        <f t="shared" ca="1" si="15"/>
        <v>15</v>
      </c>
      <c r="AR31">
        <f t="shared" ca="1" si="15"/>
        <v>16</v>
      </c>
      <c r="AS31">
        <f t="shared" ca="1" si="15"/>
        <v>19</v>
      </c>
      <c r="AT31">
        <f t="shared" ca="1" si="16"/>
        <v>20</v>
      </c>
      <c r="AU31">
        <f t="shared" ca="1" si="16"/>
        <v>24</v>
      </c>
      <c r="AV31">
        <f t="shared" ca="1" si="16"/>
        <v>25</v>
      </c>
      <c r="AW31">
        <f t="shared" ca="1" si="16"/>
        <v>27</v>
      </c>
      <c r="AX31">
        <f t="shared" ca="1" si="16"/>
        <v>28</v>
      </c>
      <c r="AY31">
        <f t="shared" ca="1" si="16"/>
        <v>31</v>
      </c>
      <c r="AZ31">
        <f t="shared" ca="1" si="16"/>
        <v>32</v>
      </c>
      <c r="BA31">
        <f t="shared" ca="1" si="16"/>
        <v>36</v>
      </c>
      <c r="BB31">
        <f t="shared" ca="1" si="16"/>
        <v>37</v>
      </c>
      <c r="BC31">
        <f t="shared" ca="1" si="16"/>
        <v>39</v>
      </c>
      <c r="BD31">
        <f t="shared" ca="1" si="17"/>
        <v>40</v>
      </c>
      <c r="BE31">
        <f t="shared" ca="1" si="17"/>
        <v>43</v>
      </c>
      <c r="BF31">
        <f t="shared" ca="1" si="17"/>
        <v>44</v>
      </c>
      <c r="BG31">
        <f t="shared" ca="1" si="17"/>
        <v>48</v>
      </c>
      <c r="BH31">
        <f t="shared" ca="1" si="17"/>
        <v>49</v>
      </c>
      <c r="BI31">
        <f t="shared" ca="1" si="17"/>
        <v>51</v>
      </c>
      <c r="BJ31">
        <f t="shared" ca="1" si="17"/>
        <v>52</v>
      </c>
      <c r="BK31">
        <f t="shared" ca="1" si="17"/>
        <v>55</v>
      </c>
      <c r="BL31">
        <f t="shared" ca="1" si="17"/>
        <v>56</v>
      </c>
      <c r="BM31">
        <f t="shared" ca="1" si="17"/>
        <v>60</v>
      </c>
      <c r="BN31">
        <f t="shared" ca="1" si="17"/>
        <v>61</v>
      </c>
      <c r="BO31">
        <f t="shared" ca="1" si="12"/>
        <v>63</v>
      </c>
      <c r="BP31">
        <f t="shared" ca="1" si="12"/>
        <v>64</v>
      </c>
      <c r="BQ31">
        <f t="shared" ca="1" si="12"/>
        <v>67</v>
      </c>
      <c r="BR31">
        <f t="shared" ca="1" si="12"/>
        <v>68</v>
      </c>
      <c r="BS31">
        <f t="shared" ca="1" si="12"/>
        <v>72</v>
      </c>
      <c r="BT31">
        <f t="shared" ca="1" si="12"/>
        <v>73</v>
      </c>
      <c r="BU31">
        <f t="shared" ca="1" si="12"/>
        <v>75</v>
      </c>
      <c r="BV31">
        <f t="shared" ca="1" si="12"/>
        <v>76</v>
      </c>
      <c r="BW31">
        <f t="shared" ca="1" si="12"/>
        <v>79</v>
      </c>
      <c r="BX31">
        <f t="shared" ca="1" si="12"/>
        <v>80</v>
      </c>
      <c r="BY31">
        <f t="shared" ca="1" si="12"/>
        <v>84</v>
      </c>
      <c r="BZ31">
        <f t="shared" ca="1" si="12"/>
        <v>85</v>
      </c>
      <c r="CA31">
        <f t="shared" ca="1" si="12"/>
        <v>87</v>
      </c>
    </row>
    <row r="32" spans="1:79">
      <c r="A32" t="s">
        <v>14</v>
      </c>
      <c r="B32" s="2" t="s">
        <v>744</v>
      </c>
      <c r="C32" t="s">
        <v>745</v>
      </c>
      <c r="D32" s="2">
        <v>1</v>
      </c>
      <c r="E32" s="2">
        <v>2</v>
      </c>
      <c r="F32" s="2">
        <v>5</v>
      </c>
      <c r="G32" s="2">
        <v>6</v>
      </c>
      <c r="H32" s="2">
        <v>8</v>
      </c>
      <c r="I32" s="2">
        <v>9</v>
      </c>
      <c r="J32" s="2">
        <v>12</v>
      </c>
      <c r="K32" s="2">
        <v>13</v>
      </c>
      <c r="L32" s="2" t="s">
        <v>175</v>
      </c>
      <c r="M32" s="2" t="s">
        <v>175</v>
      </c>
      <c r="N32">
        <f t="shared" si="0"/>
        <v>7</v>
      </c>
      <c r="P32">
        <f t="shared" ca="1" si="13"/>
        <v>-34</v>
      </c>
      <c r="Q32">
        <f t="shared" ca="1" si="13"/>
        <v>-31</v>
      </c>
      <c r="R32">
        <f t="shared" ca="1" si="13"/>
        <v>-30</v>
      </c>
      <c r="S32">
        <f t="shared" ca="1" si="13"/>
        <v>-28</v>
      </c>
      <c r="T32">
        <f t="shared" ca="1" si="13"/>
        <v>-27</v>
      </c>
      <c r="U32">
        <f t="shared" ca="1" si="13"/>
        <v>-24</v>
      </c>
      <c r="V32">
        <f t="shared" ca="1" si="13"/>
        <v>-23</v>
      </c>
      <c r="W32">
        <f t="shared" ca="1" si="13"/>
        <v>-22</v>
      </c>
      <c r="X32">
        <f t="shared" ca="1" si="13"/>
        <v>-19</v>
      </c>
      <c r="Y32">
        <f t="shared" ca="1" si="13"/>
        <v>-18</v>
      </c>
      <c r="Z32">
        <f t="shared" ca="1" si="14"/>
        <v>-16</v>
      </c>
      <c r="AA32">
        <f t="shared" ca="1" si="14"/>
        <v>-15</v>
      </c>
      <c r="AB32">
        <f t="shared" ca="1" si="14"/>
        <v>-12</v>
      </c>
      <c r="AC32">
        <f t="shared" ca="1" si="14"/>
        <v>-11</v>
      </c>
      <c r="AD32">
        <f t="shared" ca="1" si="14"/>
        <v>-10</v>
      </c>
      <c r="AE32">
        <f t="shared" ca="1" si="14"/>
        <v>-7</v>
      </c>
      <c r="AF32">
        <f t="shared" ca="1" si="14"/>
        <v>-6</v>
      </c>
      <c r="AG32">
        <f t="shared" ca="1" si="14"/>
        <v>-4</v>
      </c>
      <c r="AH32">
        <f t="shared" ca="1" si="14"/>
        <v>-3</v>
      </c>
      <c r="AI32">
        <f t="shared" ca="1" si="14"/>
        <v>0</v>
      </c>
      <c r="AJ32">
        <f t="shared" ca="1" si="15"/>
        <v>1</v>
      </c>
      <c r="AK32">
        <f t="shared" ca="1" si="15"/>
        <v>2</v>
      </c>
      <c r="AL32">
        <f t="shared" ca="1" si="15"/>
        <v>5</v>
      </c>
      <c r="AM32">
        <f t="shared" ca="1" si="15"/>
        <v>6</v>
      </c>
      <c r="AN32">
        <f t="shared" ca="1" si="15"/>
        <v>8</v>
      </c>
      <c r="AO32">
        <f t="shared" ca="1" si="15"/>
        <v>9</v>
      </c>
      <c r="AP32">
        <f t="shared" ca="1" si="15"/>
        <v>12</v>
      </c>
      <c r="AQ32">
        <f t="shared" ca="1" si="15"/>
        <v>13</v>
      </c>
      <c r="AR32">
        <f t="shared" ca="1" si="15"/>
        <v>14</v>
      </c>
      <c r="AS32">
        <f t="shared" ca="1" si="15"/>
        <v>17</v>
      </c>
      <c r="AT32">
        <f t="shared" ca="1" si="16"/>
        <v>18</v>
      </c>
      <c r="AU32">
        <f t="shared" ca="1" si="16"/>
        <v>20</v>
      </c>
      <c r="AV32">
        <f t="shared" ca="1" si="16"/>
        <v>21</v>
      </c>
      <c r="AW32">
        <f t="shared" ca="1" si="16"/>
        <v>24</v>
      </c>
      <c r="AX32">
        <f t="shared" ca="1" si="16"/>
        <v>25</v>
      </c>
      <c r="AY32">
        <f t="shared" ca="1" si="16"/>
        <v>26</v>
      </c>
      <c r="AZ32">
        <f t="shared" ca="1" si="16"/>
        <v>29</v>
      </c>
      <c r="BA32">
        <f t="shared" ca="1" si="16"/>
        <v>30</v>
      </c>
      <c r="BB32">
        <f t="shared" ca="1" si="16"/>
        <v>32</v>
      </c>
      <c r="BC32">
        <f t="shared" ca="1" si="16"/>
        <v>33</v>
      </c>
      <c r="BD32">
        <f t="shared" ca="1" si="17"/>
        <v>36</v>
      </c>
      <c r="BE32">
        <f t="shared" ca="1" si="17"/>
        <v>37</v>
      </c>
      <c r="BF32">
        <f t="shared" ca="1" si="17"/>
        <v>38</v>
      </c>
      <c r="BG32">
        <f t="shared" ca="1" si="17"/>
        <v>41</v>
      </c>
      <c r="BH32">
        <f t="shared" ca="1" si="17"/>
        <v>42</v>
      </c>
      <c r="BI32">
        <f t="shared" ca="1" si="17"/>
        <v>44</v>
      </c>
      <c r="BJ32">
        <f t="shared" ca="1" si="17"/>
        <v>45</v>
      </c>
      <c r="BK32">
        <f t="shared" ca="1" si="17"/>
        <v>48</v>
      </c>
      <c r="BL32">
        <f t="shared" ca="1" si="17"/>
        <v>49</v>
      </c>
      <c r="BM32">
        <f t="shared" ca="1" si="17"/>
        <v>50</v>
      </c>
      <c r="BN32">
        <f t="shared" ca="1" si="17"/>
        <v>53</v>
      </c>
      <c r="BO32">
        <f t="shared" ca="1" si="12"/>
        <v>54</v>
      </c>
      <c r="BP32">
        <f t="shared" ca="1" si="12"/>
        <v>56</v>
      </c>
      <c r="BQ32">
        <f t="shared" ca="1" si="12"/>
        <v>57</v>
      </c>
      <c r="BR32">
        <f t="shared" ca="1" si="12"/>
        <v>60</v>
      </c>
      <c r="BS32">
        <f t="shared" ca="1" si="12"/>
        <v>61</v>
      </c>
      <c r="BT32">
        <f t="shared" ca="1" si="12"/>
        <v>62</v>
      </c>
      <c r="BU32">
        <f t="shared" ca="1" si="12"/>
        <v>65</v>
      </c>
      <c r="BV32">
        <f t="shared" ca="1" si="12"/>
        <v>66</v>
      </c>
      <c r="BW32">
        <f t="shared" ca="1" si="12"/>
        <v>68</v>
      </c>
      <c r="BX32">
        <f t="shared" ca="1" si="12"/>
        <v>69</v>
      </c>
      <c r="BY32">
        <f t="shared" ca="1" si="12"/>
        <v>72</v>
      </c>
      <c r="BZ32">
        <f t="shared" ca="1" si="12"/>
        <v>73</v>
      </c>
      <c r="CA32">
        <f t="shared" ca="1" si="12"/>
        <v>74</v>
      </c>
    </row>
    <row r="33" spans="1:79">
      <c r="A33" t="s">
        <v>14</v>
      </c>
      <c r="B33" s="2" t="s">
        <v>746</v>
      </c>
      <c r="C33" t="s">
        <v>747</v>
      </c>
      <c r="D33" s="2">
        <v>1</v>
      </c>
      <c r="E33" s="2">
        <v>3</v>
      </c>
      <c r="F33" s="2">
        <v>5</v>
      </c>
      <c r="G33" s="2">
        <v>7</v>
      </c>
      <c r="H33" s="2">
        <v>8</v>
      </c>
      <c r="I33" s="2">
        <v>10</v>
      </c>
      <c r="J33" s="2">
        <v>11</v>
      </c>
      <c r="K33" s="2">
        <v>13</v>
      </c>
      <c r="L33" s="2" t="s">
        <v>175</v>
      </c>
      <c r="M33" s="2" t="s">
        <v>175</v>
      </c>
      <c r="N33">
        <f t="shared" si="0"/>
        <v>7</v>
      </c>
      <c r="P33">
        <f t="shared" ca="1" si="13"/>
        <v>-33</v>
      </c>
      <c r="Q33">
        <f t="shared" ca="1" si="13"/>
        <v>-31</v>
      </c>
      <c r="R33">
        <f t="shared" ca="1" si="13"/>
        <v>-29</v>
      </c>
      <c r="S33">
        <f t="shared" ca="1" si="13"/>
        <v>-28</v>
      </c>
      <c r="T33">
        <f t="shared" ca="1" si="13"/>
        <v>-26</v>
      </c>
      <c r="U33">
        <f t="shared" ca="1" si="13"/>
        <v>-25</v>
      </c>
      <c r="V33">
        <f t="shared" ca="1" si="13"/>
        <v>-23</v>
      </c>
      <c r="W33">
        <f t="shared" ca="1" si="13"/>
        <v>-21</v>
      </c>
      <c r="X33">
        <f t="shared" ca="1" si="13"/>
        <v>-19</v>
      </c>
      <c r="Y33">
        <f t="shared" ca="1" si="13"/>
        <v>-17</v>
      </c>
      <c r="Z33">
        <f t="shared" ca="1" si="14"/>
        <v>-16</v>
      </c>
      <c r="AA33">
        <f t="shared" ca="1" si="14"/>
        <v>-14</v>
      </c>
      <c r="AB33">
        <f t="shared" ca="1" si="14"/>
        <v>-13</v>
      </c>
      <c r="AC33">
        <f t="shared" ca="1" si="14"/>
        <v>-11</v>
      </c>
      <c r="AD33">
        <f t="shared" ca="1" si="14"/>
        <v>-9</v>
      </c>
      <c r="AE33">
        <f t="shared" ca="1" si="14"/>
        <v>-7</v>
      </c>
      <c r="AF33">
        <f t="shared" ca="1" si="14"/>
        <v>-5</v>
      </c>
      <c r="AG33">
        <f t="shared" ca="1" si="14"/>
        <v>-4</v>
      </c>
      <c r="AH33">
        <f t="shared" ca="1" si="14"/>
        <v>-2</v>
      </c>
      <c r="AI33">
        <f t="shared" ca="1" si="14"/>
        <v>-1</v>
      </c>
      <c r="AJ33">
        <f t="shared" ca="1" si="15"/>
        <v>1</v>
      </c>
      <c r="AK33">
        <f t="shared" ca="1" si="15"/>
        <v>3</v>
      </c>
      <c r="AL33">
        <f t="shared" ca="1" si="15"/>
        <v>5</v>
      </c>
      <c r="AM33">
        <f t="shared" ca="1" si="15"/>
        <v>7</v>
      </c>
      <c r="AN33">
        <f t="shared" ca="1" si="15"/>
        <v>8</v>
      </c>
      <c r="AO33">
        <f t="shared" ca="1" si="15"/>
        <v>10</v>
      </c>
      <c r="AP33">
        <f t="shared" ca="1" si="15"/>
        <v>11</v>
      </c>
      <c r="AQ33">
        <f t="shared" ca="1" si="15"/>
        <v>13</v>
      </c>
      <c r="AR33">
        <f t="shared" ca="1" si="15"/>
        <v>15</v>
      </c>
      <c r="AS33">
        <f t="shared" ca="1" si="15"/>
        <v>17</v>
      </c>
      <c r="AT33">
        <f t="shared" ca="1" si="16"/>
        <v>19</v>
      </c>
      <c r="AU33">
        <f t="shared" ca="1" si="16"/>
        <v>20</v>
      </c>
      <c r="AV33">
        <f t="shared" ca="1" si="16"/>
        <v>22</v>
      </c>
      <c r="AW33">
        <f t="shared" ca="1" si="16"/>
        <v>23</v>
      </c>
      <c r="AX33">
        <f t="shared" ca="1" si="16"/>
        <v>25</v>
      </c>
      <c r="AY33">
        <f t="shared" ca="1" si="16"/>
        <v>27</v>
      </c>
      <c r="AZ33">
        <f t="shared" ca="1" si="16"/>
        <v>29</v>
      </c>
      <c r="BA33">
        <f t="shared" ca="1" si="16"/>
        <v>31</v>
      </c>
      <c r="BB33">
        <f t="shared" ca="1" si="16"/>
        <v>32</v>
      </c>
      <c r="BC33">
        <f t="shared" ca="1" si="16"/>
        <v>34</v>
      </c>
      <c r="BD33">
        <f t="shared" ca="1" si="17"/>
        <v>35</v>
      </c>
      <c r="BE33">
        <f t="shared" ca="1" si="17"/>
        <v>37</v>
      </c>
      <c r="BF33">
        <f t="shared" ca="1" si="17"/>
        <v>39</v>
      </c>
      <c r="BG33">
        <f t="shared" ca="1" si="17"/>
        <v>41</v>
      </c>
      <c r="BH33">
        <f t="shared" ca="1" si="17"/>
        <v>43</v>
      </c>
      <c r="BI33">
        <f t="shared" ca="1" si="17"/>
        <v>44</v>
      </c>
      <c r="BJ33">
        <f t="shared" ca="1" si="17"/>
        <v>46</v>
      </c>
      <c r="BK33">
        <f t="shared" ca="1" si="17"/>
        <v>47</v>
      </c>
      <c r="BL33">
        <f t="shared" ca="1" si="17"/>
        <v>49</v>
      </c>
      <c r="BM33">
        <f t="shared" ca="1" si="17"/>
        <v>51</v>
      </c>
      <c r="BN33">
        <f t="shared" ca="1" si="17"/>
        <v>53</v>
      </c>
      <c r="BO33">
        <f t="shared" ca="1" si="12"/>
        <v>55</v>
      </c>
      <c r="BP33">
        <f t="shared" ca="1" si="12"/>
        <v>56</v>
      </c>
      <c r="BQ33">
        <f t="shared" ca="1" si="12"/>
        <v>58</v>
      </c>
      <c r="BR33">
        <f t="shared" ca="1" si="12"/>
        <v>59</v>
      </c>
      <c r="BS33">
        <f t="shared" ca="1" si="12"/>
        <v>61</v>
      </c>
      <c r="BT33">
        <f t="shared" ca="1" si="12"/>
        <v>63</v>
      </c>
      <c r="BU33">
        <f t="shared" ca="1" si="12"/>
        <v>65</v>
      </c>
      <c r="BV33">
        <f t="shared" ca="1" si="12"/>
        <v>67</v>
      </c>
      <c r="BW33">
        <f t="shared" ca="1" si="12"/>
        <v>68</v>
      </c>
      <c r="BX33">
        <f t="shared" ca="1" si="12"/>
        <v>70</v>
      </c>
      <c r="BY33">
        <f t="shared" ca="1" si="12"/>
        <v>71</v>
      </c>
      <c r="BZ33">
        <f t="shared" ca="1" si="12"/>
        <v>73</v>
      </c>
      <c r="CA33">
        <f t="shared" ca="1" si="12"/>
        <v>75</v>
      </c>
    </row>
    <row r="34" spans="1:79">
      <c r="A34" t="s">
        <v>14</v>
      </c>
      <c r="B34" s="2" t="s">
        <v>748</v>
      </c>
      <c r="C34" t="s">
        <v>749</v>
      </c>
      <c r="D34" s="2">
        <v>1</v>
      </c>
      <c r="E34" s="2">
        <v>3</v>
      </c>
      <c r="F34" s="2">
        <v>4</v>
      </c>
      <c r="G34" s="2">
        <v>8</v>
      </c>
      <c r="H34" s="2">
        <v>10</v>
      </c>
      <c r="I34" s="2">
        <v>13</v>
      </c>
      <c r="J34" s="2" t="s">
        <v>175</v>
      </c>
      <c r="K34" s="2" t="s">
        <v>175</v>
      </c>
      <c r="L34" s="2" t="s">
        <v>175</v>
      </c>
      <c r="M34" s="2" t="s">
        <v>175</v>
      </c>
      <c r="N34">
        <f t="shared" si="0"/>
        <v>5</v>
      </c>
      <c r="P34">
        <f t="shared" ca="1" si="13"/>
        <v>-47</v>
      </c>
      <c r="Q34">
        <f t="shared" ca="1" si="13"/>
        <v>-45</v>
      </c>
      <c r="R34">
        <f t="shared" ca="1" si="13"/>
        <v>-44</v>
      </c>
      <c r="S34">
        <f t="shared" ca="1" si="13"/>
        <v>-40</v>
      </c>
      <c r="T34">
        <f t="shared" ca="1" si="13"/>
        <v>-38</v>
      </c>
      <c r="U34">
        <f t="shared" ca="1" si="13"/>
        <v>-35</v>
      </c>
      <c r="V34">
        <f t="shared" ca="1" si="13"/>
        <v>-33</v>
      </c>
      <c r="W34">
        <f t="shared" ca="1" si="13"/>
        <v>-32</v>
      </c>
      <c r="X34">
        <f t="shared" ca="1" si="13"/>
        <v>-28</v>
      </c>
      <c r="Y34">
        <f t="shared" ca="1" si="13"/>
        <v>-26</v>
      </c>
      <c r="Z34">
        <f t="shared" ca="1" si="14"/>
        <v>-23</v>
      </c>
      <c r="AA34">
        <f t="shared" ca="1" si="14"/>
        <v>-21</v>
      </c>
      <c r="AB34">
        <f t="shared" ca="1" si="14"/>
        <v>-20</v>
      </c>
      <c r="AC34">
        <f t="shared" ca="1" si="14"/>
        <v>-16</v>
      </c>
      <c r="AD34">
        <f t="shared" ca="1" si="14"/>
        <v>-14</v>
      </c>
      <c r="AE34">
        <f t="shared" ca="1" si="14"/>
        <v>-11</v>
      </c>
      <c r="AF34">
        <f t="shared" ca="1" si="14"/>
        <v>-9</v>
      </c>
      <c r="AG34">
        <f t="shared" ca="1" si="14"/>
        <v>-8</v>
      </c>
      <c r="AH34">
        <f t="shared" ca="1" si="14"/>
        <v>-4</v>
      </c>
      <c r="AI34">
        <f t="shared" ca="1" si="14"/>
        <v>-2</v>
      </c>
      <c r="AJ34">
        <f t="shared" ca="1" si="15"/>
        <v>1</v>
      </c>
      <c r="AK34">
        <f t="shared" ca="1" si="15"/>
        <v>3</v>
      </c>
      <c r="AL34">
        <f t="shared" ca="1" si="15"/>
        <v>4</v>
      </c>
      <c r="AM34">
        <f t="shared" ca="1" si="15"/>
        <v>8</v>
      </c>
      <c r="AN34">
        <f t="shared" ca="1" si="15"/>
        <v>10</v>
      </c>
      <c r="AO34">
        <f t="shared" ca="1" si="15"/>
        <v>13</v>
      </c>
      <c r="AP34">
        <f t="shared" ca="1" si="15"/>
        <v>15</v>
      </c>
      <c r="AQ34">
        <f t="shared" ca="1" si="15"/>
        <v>16</v>
      </c>
      <c r="AR34">
        <f t="shared" ca="1" si="15"/>
        <v>20</v>
      </c>
      <c r="AS34">
        <f t="shared" ca="1" si="15"/>
        <v>22</v>
      </c>
      <c r="AT34">
        <f t="shared" ca="1" si="16"/>
        <v>25</v>
      </c>
      <c r="AU34">
        <f t="shared" ca="1" si="16"/>
        <v>27</v>
      </c>
      <c r="AV34">
        <f t="shared" ca="1" si="16"/>
        <v>28</v>
      </c>
      <c r="AW34">
        <f t="shared" ca="1" si="16"/>
        <v>32</v>
      </c>
      <c r="AX34">
        <f t="shared" ca="1" si="16"/>
        <v>34</v>
      </c>
      <c r="AY34">
        <f t="shared" ca="1" si="16"/>
        <v>37</v>
      </c>
      <c r="AZ34">
        <f t="shared" ca="1" si="16"/>
        <v>39</v>
      </c>
      <c r="BA34">
        <f t="shared" ca="1" si="16"/>
        <v>40</v>
      </c>
      <c r="BB34">
        <f t="shared" ca="1" si="16"/>
        <v>44</v>
      </c>
      <c r="BC34">
        <f t="shared" ca="1" si="16"/>
        <v>46</v>
      </c>
      <c r="BD34">
        <f t="shared" ca="1" si="17"/>
        <v>49</v>
      </c>
      <c r="BE34">
        <f t="shared" ca="1" si="17"/>
        <v>51</v>
      </c>
      <c r="BF34">
        <f t="shared" ca="1" si="17"/>
        <v>52</v>
      </c>
      <c r="BG34">
        <f t="shared" ca="1" si="17"/>
        <v>56</v>
      </c>
      <c r="BH34">
        <f t="shared" ca="1" si="17"/>
        <v>58</v>
      </c>
      <c r="BI34">
        <f t="shared" ca="1" si="17"/>
        <v>61</v>
      </c>
      <c r="BJ34">
        <f t="shared" ca="1" si="17"/>
        <v>63</v>
      </c>
      <c r="BK34">
        <f t="shared" ca="1" si="17"/>
        <v>64</v>
      </c>
      <c r="BL34">
        <f t="shared" ca="1" si="17"/>
        <v>68</v>
      </c>
      <c r="BM34">
        <f t="shared" ca="1" si="17"/>
        <v>70</v>
      </c>
      <c r="BN34">
        <f t="shared" ca="1" si="17"/>
        <v>73</v>
      </c>
      <c r="BO34">
        <f t="shared" ca="1" si="12"/>
        <v>75</v>
      </c>
      <c r="BP34">
        <f t="shared" ca="1" si="12"/>
        <v>76</v>
      </c>
      <c r="BQ34">
        <f t="shared" ca="1" si="12"/>
        <v>80</v>
      </c>
      <c r="BR34">
        <f t="shared" ca="1" si="12"/>
        <v>82</v>
      </c>
      <c r="BS34">
        <f t="shared" ca="1" si="12"/>
        <v>85</v>
      </c>
      <c r="BT34">
        <f t="shared" ca="1" si="12"/>
        <v>87</v>
      </c>
      <c r="BU34">
        <f t="shared" ca="1" si="12"/>
        <v>88</v>
      </c>
      <c r="BV34">
        <f t="shared" ca="1" si="12"/>
        <v>92</v>
      </c>
      <c r="BW34">
        <f t="shared" ca="1" si="12"/>
        <v>94</v>
      </c>
      <c r="BX34">
        <f t="shared" ca="1" si="12"/>
        <v>97</v>
      </c>
      <c r="BY34">
        <f t="shared" ca="1" si="12"/>
        <v>99</v>
      </c>
      <c r="BZ34">
        <f t="shared" ca="1" si="12"/>
        <v>100</v>
      </c>
      <c r="CA34">
        <f t="shared" ca="1" si="12"/>
        <v>104</v>
      </c>
    </row>
    <row r="35" spans="1:79">
      <c r="A35" t="s">
        <v>14</v>
      </c>
      <c r="B35" s="2" t="s">
        <v>750</v>
      </c>
      <c r="C35" t="s">
        <v>751</v>
      </c>
      <c r="D35" s="2">
        <v>1</v>
      </c>
      <c r="E35" s="2">
        <v>3</v>
      </c>
      <c r="F35" s="2">
        <v>5</v>
      </c>
      <c r="G35" s="2">
        <v>6</v>
      </c>
      <c r="H35" s="2">
        <v>8</v>
      </c>
      <c r="I35" s="2">
        <v>9</v>
      </c>
      <c r="J35" s="2">
        <v>11</v>
      </c>
      <c r="K35" s="2">
        <v>13</v>
      </c>
      <c r="L35" s="2" t="s">
        <v>175</v>
      </c>
      <c r="M35" s="2" t="s">
        <v>175</v>
      </c>
      <c r="N35">
        <f t="shared" si="0"/>
        <v>7</v>
      </c>
      <c r="P35">
        <f t="shared" ca="1" si="13"/>
        <v>-33</v>
      </c>
      <c r="Q35">
        <f t="shared" ca="1" si="13"/>
        <v>-31</v>
      </c>
      <c r="R35">
        <f t="shared" ca="1" si="13"/>
        <v>-30</v>
      </c>
      <c r="S35">
        <f t="shared" ca="1" si="13"/>
        <v>-28</v>
      </c>
      <c r="T35">
        <f t="shared" ca="1" si="13"/>
        <v>-27</v>
      </c>
      <c r="U35">
        <f t="shared" ca="1" si="13"/>
        <v>-25</v>
      </c>
      <c r="V35">
        <f t="shared" ca="1" si="13"/>
        <v>-23</v>
      </c>
      <c r="W35">
        <f t="shared" ca="1" si="13"/>
        <v>-21</v>
      </c>
      <c r="X35">
        <f t="shared" ca="1" si="13"/>
        <v>-19</v>
      </c>
      <c r="Y35">
        <f t="shared" ca="1" si="13"/>
        <v>-18</v>
      </c>
      <c r="Z35">
        <f t="shared" ca="1" si="14"/>
        <v>-16</v>
      </c>
      <c r="AA35">
        <f t="shared" ca="1" si="14"/>
        <v>-15</v>
      </c>
      <c r="AB35">
        <f t="shared" ca="1" si="14"/>
        <v>-13</v>
      </c>
      <c r="AC35">
        <f t="shared" ca="1" si="14"/>
        <v>-11</v>
      </c>
      <c r="AD35">
        <f t="shared" ca="1" si="14"/>
        <v>-9</v>
      </c>
      <c r="AE35">
        <f t="shared" ca="1" si="14"/>
        <v>-7</v>
      </c>
      <c r="AF35">
        <f t="shared" ca="1" si="14"/>
        <v>-6</v>
      </c>
      <c r="AG35">
        <f t="shared" ca="1" si="14"/>
        <v>-4</v>
      </c>
      <c r="AH35">
        <f t="shared" ca="1" si="14"/>
        <v>-3</v>
      </c>
      <c r="AI35">
        <f t="shared" ca="1" si="14"/>
        <v>-1</v>
      </c>
      <c r="AJ35">
        <f t="shared" ca="1" si="15"/>
        <v>1</v>
      </c>
      <c r="AK35">
        <f t="shared" ca="1" si="15"/>
        <v>3</v>
      </c>
      <c r="AL35">
        <f t="shared" ca="1" si="15"/>
        <v>5</v>
      </c>
      <c r="AM35">
        <f t="shared" ca="1" si="15"/>
        <v>6</v>
      </c>
      <c r="AN35">
        <f t="shared" ca="1" si="15"/>
        <v>8</v>
      </c>
      <c r="AO35">
        <f t="shared" ca="1" si="15"/>
        <v>9</v>
      </c>
      <c r="AP35">
        <f t="shared" ca="1" si="15"/>
        <v>11</v>
      </c>
      <c r="AQ35">
        <f t="shared" ca="1" si="15"/>
        <v>13</v>
      </c>
      <c r="AR35">
        <f t="shared" ca="1" si="15"/>
        <v>15</v>
      </c>
      <c r="AS35">
        <f t="shared" ca="1" si="15"/>
        <v>17</v>
      </c>
      <c r="AT35">
        <f t="shared" ca="1" si="16"/>
        <v>18</v>
      </c>
      <c r="AU35">
        <f t="shared" ca="1" si="16"/>
        <v>20</v>
      </c>
      <c r="AV35">
        <f t="shared" ca="1" si="16"/>
        <v>21</v>
      </c>
      <c r="AW35">
        <f t="shared" ca="1" si="16"/>
        <v>23</v>
      </c>
      <c r="AX35">
        <f t="shared" ca="1" si="16"/>
        <v>25</v>
      </c>
      <c r="AY35">
        <f t="shared" ca="1" si="16"/>
        <v>27</v>
      </c>
      <c r="AZ35">
        <f t="shared" ca="1" si="16"/>
        <v>29</v>
      </c>
      <c r="BA35">
        <f t="shared" ca="1" si="16"/>
        <v>30</v>
      </c>
      <c r="BB35">
        <f t="shared" ca="1" si="16"/>
        <v>32</v>
      </c>
      <c r="BC35">
        <f t="shared" ca="1" si="16"/>
        <v>33</v>
      </c>
      <c r="BD35">
        <f t="shared" ca="1" si="17"/>
        <v>35</v>
      </c>
      <c r="BE35">
        <f t="shared" ca="1" si="17"/>
        <v>37</v>
      </c>
      <c r="BF35">
        <f t="shared" ca="1" si="17"/>
        <v>39</v>
      </c>
      <c r="BG35">
        <f t="shared" ca="1" si="17"/>
        <v>41</v>
      </c>
      <c r="BH35">
        <f t="shared" ca="1" si="17"/>
        <v>42</v>
      </c>
      <c r="BI35">
        <f t="shared" ca="1" si="17"/>
        <v>44</v>
      </c>
      <c r="BJ35">
        <f t="shared" ca="1" si="17"/>
        <v>45</v>
      </c>
      <c r="BK35">
        <f t="shared" ca="1" si="17"/>
        <v>47</v>
      </c>
      <c r="BL35">
        <f t="shared" ca="1" si="17"/>
        <v>49</v>
      </c>
      <c r="BM35">
        <f t="shared" ca="1" si="17"/>
        <v>51</v>
      </c>
      <c r="BN35">
        <f t="shared" ca="1" si="17"/>
        <v>53</v>
      </c>
      <c r="BO35">
        <f t="shared" ca="1" si="12"/>
        <v>54</v>
      </c>
      <c r="BP35">
        <f t="shared" ca="1" si="12"/>
        <v>56</v>
      </c>
      <c r="BQ35">
        <f t="shared" ca="1" si="12"/>
        <v>57</v>
      </c>
      <c r="BR35">
        <f t="shared" ca="1" si="12"/>
        <v>59</v>
      </c>
      <c r="BS35">
        <f t="shared" ca="1" si="12"/>
        <v>61</v>
      </c>
      <c r="BT35">
        <f t="shared" ca="1" si="12"/>
        <v>63</v>
      </c>
      <c r="BU35">
        <f t="shared" ca="1" si="12"/>
        <v>65</v>
      </c>
      <c r="BV35">
        <f t="shared" ca="1" si="12"/>
        <v>66</v>
      </c>
      <c r="BW35">
        <f t="shared" ca="1" si="12"/>
        <v>68</v>
      </c>
      <c r="BX35">
        <f t="shared" ca="1" si="12"/>
        <v>69</v>
      </c>
      <c r="BY35">
        <f t="shared" ca="1" si="12"/>
        <v>71</v>
      </c>
      <c r="BZ35">
        <f t="shared" ca="1" si="12"/>
        <v>73</v>
      </c>
      <c r="CA35">
        <f t="shared" ca="1" si="12"/>
        <v>75</v>
      </c>
    </row>
    <row r="36" spans="1:79">
      <c r="A36" t="s">
        <v>14</v>
      </c>
      <c r="B36" s="2" t="s">
        <v>752</v>
      </c>
      <c r="C36" t="s">
        <v>753</v>
      </c>
      <c r="D36" s="2">
        <v>1</v>
      </c>
      <c r="E36" s="2">
        <v>2</v>
      </c>
      <c r="F36" s="2">
        <v>5</v>
      </c>
      <c r="G36" s="2">
        <v>6</v>
      </c>
      <c r="H36" s="2">
        <v>8</v>
      </c>
      <c r="I36" s="2">
        <v>9</v>
      </c>
      <c r="J36" s="2">
        <v>11</v>
      </c>
      <c r="K36" s="2">
        <v>13</v>
      </c>
      <c r="L36" s="2" t="s">
        <v>175</v>
      </c>
      <c r="M36" s="2" t="s">
        <v>175</v>
      </c>
      <c r="N36">
        <f t="shared" si="0"/>
        <v>7</v>
      </c>
      <c r="P36">
        <f t="shared" ref="P36:AE45" ca="1" si="18">OFFSET($D36,0,MOD(P$1,$N36))+INT(P$1/$N36)*12</f>
        <v>-34</v>
      </c>
      <c r="Q36">
        <f t="shared" ca="1" si="18"/>
        <v>-31</v>
      </c>
      <c r="R36">
        <f t="shared" ca="1" si="18"/>
        <v>-30</v>
      </c>
      <c r="S36">
        <f t="shared" ca="1" si="18"/>
        <v>-28</v>
      </c>
      <c r="T36">
        <f t="shared" ca="1" si="18"/>
        <v>-27</v>
      </c>
      <c r="U36">
        <f t="shared" ca="1" si="18"/>
        <v>-25</v>
      </c>
      <c r="V36">
        <f t="shared" ca="1" si="18"/>
        <v>-23</v>
      </c>
      <c r="W36">
        <f t="shared" ca="1" si="18"/>
        <v>-22</v>
      </c>
      <c r="X36">
        <f t="shared" ca="1" si="18"/>
        <v>-19</v>
      </c>
      <c r="Y36">
        <f t="shared" ca="1" si="18"/>
        <v>-18</v>
      </c>
      <c r="Z36">
        <f t="shared" ref="Z36:AO45" ca="1" si="19">OFFSET($D36,0,MOD(Z$1,$N36))+INT(Z$1/$N36)*12</f>
        <v>-16</v>
      </c>
      <c r="AA36">
        <f t="shared" ca="1" si="19"/>
        <v>-15</v>
      </c>
      <c r="AB36">
        <f t="shared" ca="1" si="19"/>
        <v>-13</v>
      </c>
      <c r="AC36">
        <f t="shared" ca="1" si="19"/>
        <v>-11</v>
      </c>
      <c r="AD36">
        <f t="shared" ca="1" si="19"/>
        <v>-10</v>
      </c>
      <c r="AE36">
        <f t="shared" ca="1" si="19"/>
        <v>-7</v>
      </c>
      <c r="AF36">
        <f t="shared" ca="1" si="19"/>
        <v>-6</v>
      </c>
      <c r="AG36">
        <f t="shared" ca="1" si="19"/>
        <v>-4</v>
      </c>
      <c r="AH36">
        <f t="shared" ca="1" si="19"/>
        <v>-3</v>
      </c>
      <c r="AI36">
        <f t="shared" ca="1" si="19"/>
        <v>-1</v>
      </c>
      <c r="AJ36">
        <f t="shared" ref="AJ36:AY45" ca="1" si="20">OFFSET($D36,0,MOD(AJ$1,$N36))+INT(AJ$1/$N36)*12</f>
        <v>1</v>
      </c>
      <c r="AK36">
        <f t="shared" ca="1" si="20"/>
        <v>2</v>
      </c>
      <c r="AL36">
        <f t="shared" ca="1" si="20"/>
        <v>5</v>
      </c>
      <c r="AM36">
        <f t="shared" ca="1" si="20"/>
        <v>6</v>
      </c>
      <c r="AN36">
        <f t="shared" ca="1" si="20"/>
        <v>8</v>
      </c>
      <c r="AO36">
        <f t="shared" ca="1" si="20"/>
        <v>9</v>
      </c>
      <c r="AP36">
        <f t="shared" ca="1" si="20"/>
        <v>11</v>
      </c>
      <c r="AQ36">
        <f t="shared" ca="1" si="20"/>
        <v>13</v>
      </c>
      <c r="AR36">
        <f t="shared" ca="1" si="20"/>
        <v>14</v>
      </c>
      <c r="AS36">
        <f t="shared" ca="1" si="20"/>
        <v>17</v>
      </c>
      <c r="AT36">
        <f t="shared" ref="AT36:BI45" ca="1" si="21">OFFSET($D36,0,MOD(AT$1,$N36))+INT(AT$1/$N36)*12</f>
        <v>18</v>
      </c>
      <c r="AU36">
        <f t="shared" ca="1" si="21"/>
        <v>20</v>
      </c>
      <c r="AV36">
        <f t="shared" ca="1" si="21"/>
        <v>21</v>
      </c>
      <c r="AW36">
        <f t="shared" ca="1" si="21"/>
        <v>23</v>
      </c>
      <c r="AX36">
        <f t="shared" ca="1" si="21"/>
        <v>25</v>
      </c>
      <c r="AY36">
        <f t="shared" ca="1" si="21"/>
        <v>26</v>
      </c>
      <c r="AZ36">
        <f t="shared" ca="1" si="21"/>
        <v>29</v>
      </c>
      <c r="BA36">
        <f t="shared" ca="1" si="21"/>
        <v>30</v>
      </c>
      <c r="BB36">
        <f t="shared" ca="1" si="21"/>
        <v>32</v>
      </c>
      <c r="BC36">
        <f t="shared" ca="1" si="21"/>
        <v>33</v>
      </c>
      <c r="BD36">
        <f t="shared" ref="BD36:BS45" ca="1" si="22">OFFSET($D36,0,MOD(BD$1,$N36))+INT(BD$1/$N36)*12</f>
        <v>35</v>
      </c>
      <c r="BE36">
        <f t="shared" ca="1" si="22"/>
        <v>37</v>
      </c>
      <c r="BF36">
        <f t="shared" ca="1" si="22"/>
        <v>38</v>
      </c>
      <c r="BG36">
        <f t="shared" ca="1" si="22"/>
        <v>41</v>
      </c>
      <c r="BH36">
        <f t="shared" ca="1" si="22"/>
        <v>42</v>
      </c>
      <c r="BI36">
        <f t="shared" ca="1" si="22"/>
        <v>44</v>
      </c>
      <c r="BJ36">
        <f t="shared" ca="1" si="22"/>
        <v>45</v>
      </c>
      <c r="BK36">
        <f t="shared" ca="1" si="22"/>
        <v>47</v>
      </c>
      <c r="BL36">
        <f t="shared" ca="1" si="22"/>
        <v>49</v>
      </c>
      <c r="BM36">
        <f t="shared" ca="1" si="22"/>
        <v>50</v>
      </c>
      <c r="BN36">
        <f t="shared" ca="1" si="22"/>
        <v>53</v>
      </c>
      <c r="BO36">
        <f t="shared" ca="1" si="22"/>
        <v>54</v>
      </c>
      <c r="BP36">
        <f t="shared" ca="1" si="22"/>
        <v>56</v>
      </c>
      <c r="BQ36">
        <f t="shared" ca="1" si="22"/>
        <v>57</v>
      </c>
      <c r="BR36">
        <f t="shared" ca="1" si="22"/>
        <v>59</v>
      </c>
      <c r="BS36">
        <f t="shared" ca="1" si="22"/>
        <v>61</v>
      </c>
      <c r="BT36">
        <f t="shared" ca="1" si="12"/>
        <v>62</v>
      </c>
      <c r="BU36">
        <f t="shared" ca="1" si="12"/>
        <v>65</v>
      </c>
      <c r="BV36">
        <f t="shared" ca="1" si="12"/>
        <v>66</v>
      </c>
      <c r="BW36">
        <f t="shared" ca="1" si="12"/>
        <v>68</v>
      </c>
      <c r="BX36">
        <f t="shared" ca="1" si="12"/>
        <v>69</v>
      </c>
      <c r="BY36">
        <f t="shared" ca="1" si="12"/>
        <v>71</v>
      </c>
      <c r="BZ36">
        <f t="shared" ca="1" si="12"/>
        <v>73</v>
      </c>
      <c r="CA36">
        <f t="shared" ca="1" si="12"/>
        <v>74</v>
      </c>
    </row>
    <row r="37" spans="1:79">
      <c r="A37" t="s">
        <v>14</v>
      </c>
      <c r="B37" s="2" t="s">
        <v>754</v>
      </c>
      <c r="C37" t="s">
        <v>722</v>
      </c>
      <c r="D37" s="2">
        <v>1</v>
      </c>
      <c r="E37" s="2">
        <v>2</v>
      </c>
      <c r="F37" s="2">
        <v>6</v>
      </c>
      <c r="G37" s="2">
        <v>8</v>
      </c>
      <c r="H37" s="2">
        <v>9</v>
      </c>
      <c r="I37" s="2">
        <v>13</v>
      </c>
      <c r="J37" s="2" t="s">
        <v>175</v>
      </c>
      <c r="K37" s="2" t="s">
        <v>175</v>
      </c>
      <c r="L37" s="2" t="s">
        <v>175</v>
      </c>
      <c r="M37" s="2" t="s">
        <v>175</v>
      </c>
      <c r="N37">
        <f t="shared" si="0"/>
        <v>5</v>
      </c>
      <c r="P37">
        <f t="shared" ca="1" si="18"/>
        <v>-47</v>
      </c>
      <c r="Q37">
        <f t="shared" ca="1" si="18"/>
        <v>-46</v>
      </c>
      <c r="R37">
        <f t="shared" ca="1" si="18"/>
        <v>-42</v>
      </c>
      <c r="S37">
        <f t="shared" ca="1" si="18"/>
        <v>-40</v>
      </c>
      <c r="T37">
        <f t="shared" ca="1" si="18"/>
        <v>-39</v>
      </c>
      <c r="U37">
        <f t="shared" ca="1" si="18"/>
        <v>-35</v>
      </c>
      <c r="V37">
        <f t="shared" ca="1" si="18"/>
        <v>-34</v>
      </c>
      <c r="W37">
        <f t="shared" ca="1" si="18"/>
        <v>-30</v>
      </c>
      <c r="X37">
        <f t="shared" ca="1" si="18"/>
        <v>-28</v>
      </c>
      <c r="Y37">
        <f t="shared" ca="1" si="18"/>
        <v>-27</v>
      </c>
      <c r="Z37">
        <f t="shared" ca="1" si="19"/>
        <v>-23</v>
      </c>
      <c r="AA37">
        <f t="shared" ca="1" si="19"/>
        <v>-22</v>
      </c>
      <c r="AB37">
        <f t="shared" ca="1" si="19"/>
        <v>-18</v>
      </c>
      <c r="AC37">
        <f t="shared" ca="1" si="19"/>
        <v>-16</v>
      </c>
      <c r="AD37">
        <f t="shared" ca="1" si="19"/>
        <v>-15</v>
      </c>
      <c r="AE37">
        <f t="shared" ca="1" si="19"/>
        <v>-11</v>
      </c>
      <c r="AF37">
        <f t="shared" ca="1" si="19"/>
        <v>-10</v>
      </c>
      <c r="AG37">
        <f t="shared" ca="1" si="19"/>
        <v>-6</v>
      </c>
      <c r="AH37">
        <f t="shared" ca="1" si="19"/>
        <v>-4</v>
      </c>
      <c r="AI37">
        <f t="shared" ca="1" si="19"/>
        <v>-3</v>
      </c>
      <c r="AJ37">
        <f t="shared" ca="1" si="20"/>
        <v>1</v>
      </c>
      <c r="AK37">
        <f t="shared" ca="1" si="20"/>
        <v>2</v>
      </c>
      <c r="AL37">
        <f t="shared" ca="1" si="20"/>
        <v>6</v>
      </c>
      <c r="AM37">
        <f t="shared" ca="1" si="20"/>
        <v>8</v>
      </c>
      <c r="AN37">
        <f t="shared" ca="1" si="20"/>
        <v>9</v>
      </c>
      <c r="AO37">
        <f t="shared" ca="1" si="20"/>
        <v>13</v>
      </c>
      <c r="AP37">
        <f t="shared" ca="1" si="20"/>
        <v>14</v>
      </c>
      <c r="AQ37">
        <f t="shared" ca="1" si="20"/>
        <v>18</v>
      </c>
      <c r="AR37">
        <f t="shared" ca="1" si="20"/>
        <v>20</v>
      </c>
      <c r="AS37">
        <f t="shared" ca="1" si="20"/>
        <v>21</v>
      </c>
      <c r="AT37">
        <f t="shared" ca="1" si="21"/>
        <v>25</v>
      </c>
      <c r="AU37">
        <f t="shared" ca="1" si="21"/>
        <v>26</v>
      </c>
      <c r="AV37">
        <f t="shared" ca="1" si="21"/>
        <v>30</v>
      </c>
      <c r="AW37">
        <f t="shared" ca="1" si="21"/>
        <v>32</v>
      </c>
      <c r="AX37">
        <f t="shared" ca="1" si="21"/>
        <v>33</v>
      </c>
      <c r="AY37">
        <f t="shared" ca="1" si="21"/>
        <v>37</v>
      </c>
      <c r="AZ37">
        <f t="shared" ca="1" si="21"/>
        <v>38</v>
      </c>
      <c r="BA37">
        <f t="shared" ca="1" si="21"/>
        <v>42</v>
      </c>
      <c r="BB37">
        <f t="shared" ca="1" si="21"/>
        <v>44</v>
      </c>
      <c r="BC37">
        <f t="shared" ca="1" si="21"/>
        <v>45</v>
      </c>
      <c r="BD37">
        <f t="shared" ca="1" si="22"/>
        <v>49</v>
      </c>
      <c r="BE37">
        <f t="shared" ca="1" si="22"/>
        <v>50</v>
      </c>
      <c r="BF37">
        <f t="shared" ca="1" si="22"/>
        <v>54</v>
      </c>
      <c r="BG37">
        <f t="shared" ca="1" si="22"/>
        <v>56</v>
      </c>
      <c r="BH37">
        <f t="shared" ca="1" si="22"/>
        <v>57</v>
      </c>
      <c r="BI37">
        <f t="shared" ca="1" si="22"/>
        <v>61</v>
      </c>
      <c r="BJ37">
        <f t="shared" ca="1" si="22"/>
        <v>62</v>
      </c>
      <c r="BK37">
        <f t="shared" ca="1" si="22"/>
        <v>66</v>
      </c>
      <c r="BL37">
        <f t="shared" ca="1" si="22"/>
        <v>68</v>
      </c>
      <c r="BM37">
        <f t="shared" ca="1" si="22"/>
        <v>69</v>
      </c>
      <c r="BN37">
        <f t="shared" ca="1" si="22"/>
        <v>73</v>
      </c>
      <c r="BO37">
        <f t="shared" ca="1" si="12"/>
        <v>74</v>
      </c>
      <c r="BP37">
        <f t="shared" ca="1" si="12"/>
        <v>78</v>
      </c>
      <c r="BQ37">
        <f t="shared" ca="1" si="12"/>
        <v>80</v>
      </c>
      <c r="BR37">
        <f t="shared" ca="1" si="12"/>
        <v>81</v>
      </c>
      <c r="BS37">
        <f t="shared" ca="1" si="12"/>
        <v>85</v>
      </c>
      <c r="BT37">
        <f t="shared" ca="1" si="12"/>
        <v>86</v>
      </c>
      <c r="BU37">
        <f t="shared" ca="1" si="12"/>
        <v>90</v>
      </c>
      <c r="BV37">
        <f t="shared" ca="1" si="12"/>
        <v>92</v>
      </c>
      <c r="BW37">
        <f t="shared" ca="1" si="12"/>
        <v>93</v>
      </c>
      <c r="BX37">
        <f t="shared" ca="1" si="12"/>
        <v>97</v>
      </c>
      <c r="BY37">
        <f t="shared" ca="1" si="12"/>
        <v>98</v>
      </c>
      <c r="BZ37">
        <f t="shared" ca="1" si="12"/>
        <v>102</v>
      </c>
      <c r="CA37">
        <f t="shared" ca="1" si="12"/>
        <v>104</v>
      </c>
    </row>
    <row r="38" spans="1:79">
      <c r="A38" t="s">
        <v>14</v>
      </c>
      <c r="B38" s="2" t="s">
        <v>755</v>
      </c>
      <c r="C38" t="s">
        <v>756</v>
      </c>
      <c r="D38" s="2">
        <v>1</v>
      </c>
      <c r="E38" s="2">
        <v>2</v>
      </c>
      <c r="F38" s="2">
        <v>6</v>
      </c>
      <c r="G38" s="2">
        <v>8</v>
      </c>
      <c r="H38" s="2">
        <v>11</v>
      </c>
      <c r="I38" s="2">
        <v>13</v>
      </c>
      <c r="J38" s="2" t="s">
        <v>175</v>
      </c>
      <c r="K38" s="2" t="s">
        <v>175</v>
      </c>
      <c r="L38" s="2" t="s">
        <v>175</v>
      </c>
      <c r="M38" s="2" t="s">
        <v>175</v>
      </c>
      <c r="N38">
        <f t="shared" si="0"/>
        <v>5</v>
      </c>
      <c r="P38">
        <f t="shared" ca="1" si="18"/>
        <v>-47</v>
      </c>
      <c r="Q38">
        <f t="shared" ca="1" si="18"/>
        <v>-46</v>
      </c>
      <c r="R38">
        <f t="shared" ca="1" si="18"/>
        <v>-42</v>
      </c>
      <c r="S38">
        <f t="shared" ca="1" si="18"/>
        <v>-40</v>
      </c>
      <c r="T38">
        <f t="shared" ca="1" si="18"/>
        <v>-37</v>
      </c>
      <c r="U38">
        <f t="shared" ca="1" si="18"/>
        <v>-35</v>
      </c>
      <c r="V38">
        <f t="shared" ca="1" si="18"/>
        <v>-34</v>
      </c>
      <c r="W38">
        <f t="shared" ca="1" si="18"/>
        <v>-30</v>
      </c>
      <c r="X38">
        <f t="shared" ca="1" si="18"/>
        <v>-28</v>
      </c>
      <c r="Y38">
        <f t="shared" ca="1" si="18"/>
        <v>-25</v>
      </c>
      <c r="Z38">
        <f t="shared" ca="1" si="19"/>
        <v>-23</v>
      </c>
      <c r="AA38">
        <f t="shared" ca="1" si="19"/>
        <v>-22</v>
      </c>
      <c r="AB38">
        <f t="shared" ca="1" si="19"/>
        <v>-18</v>
      </c>
      <c r="AC38">
        <f t="shared" ca="1" si="19"/>
        <v>-16</v>
      </c>
      <c r="AD38">
        <f t="shared" ca="1" si="19"/>
        <v>-13</v>
      </c>
      <c r="AE38">
        <f t="shared" ca="1" si="19"/>
        <v>-11</v>
      </c>
      <c r="AF38">
        <f t="shared" ca="1" si="19"/>
        <v>-10</v>
      </c>
      <c r="AG38">
        <f t="shared" ca="1" si="19"/>
        <v>-6</v>
      </c>
      <c r="AH38">
        <f t="shared" ca="1" si="19"/>
        <v>-4</v>
      </c>
      <c r="AI38">
        <f t="shared" ca="1" si="19"/>
        <v>-1</v>
      </c>
      <c r="AJ38">
        <f t="shared" ca="1" si="20"/>
        <v>1</v>
      </c>
      <c r="AK38">
        <f t="shared" ca="1" si="20"/>
        <v>2</v>
      </c>
      <c r="AL38">
        <f t="shared" ca="1" si="20"/>
        <v>6</v>
      </c>
      <c r="AM38">
        <f t="shared" ca="1" si="20"/>
        <v>8</v>
      </c>
      <c r="AN38">
        <f t="shared" ca="1" si="20"/>
        <v>11</v>
      </c>
      <c r="AO38">
        <f t="shared" ca="1" si="20"/>
        <v>13</v>
      </c>
      <c r="AP38">
        <f t="shared" ca="1" si="20"/>
        <v>14</v>
      </c>
      <c r="AQ38">
        <f t="shared" ca="1" si="20"/>
        <v>18</v>
      </c>
      <c r="AR38">
        <f t="shared" ca="1" si="20"/>
        <v>20</v>
      </c>
      <c r="AS38">
        <f t="shared" ca="1" si="20"/>
        <v>23</v>
      </c>
      <c r="AT38">
        <f t="shared" ca="1" si="21"/>
        <v>25</v>
      </c>
      <c r="AU38">
        <f t="shared" ca="1" si="21"/>
        <v>26</v>
      </c>
      <c r="AV38">
        <f t="shared" ca="1" si="21"/>
        <v>30</v>
      </c>
      <c r="AW38">
        <f t="shared" ca="1" si="21"/>
        <v>32</v>
      </c>
      <c r="AX38">
        <f t="shared" ca="1" si="21"/>
        <v>35</v>
      </c>
      <c r="AY38">
        <f t="shared" ca="1" si="21"/>
        <v>37</v>
      </c>
      <c r="AZ38">
        <f t="shared" ca="1" si="21"/>
        <v>38</v>
      </c>
      <c r="BA38">
        <f t="shared" ca="1" si="21"/>
        <v>42</v>
      </c>
      <c r="BB38">
        <f t="shared" ca="1" si="21"/>
        <v>44</v>
      </c>
      <c r="BC38">
        <f t="shared" ca="1" si="21"/>
        <v>47</v>
      </c>
      <c r="BD38">
        <f t="shared" ca="1" si="22"/>
        <v>49</v>
      </c>
      <c r="BE38">
        <f t="shared" ca="1" si="22"/>
        <v>50</v>
      </c>
      <c r="BF38">
        <f t="shared" ca="1" si="22"/>
        <v>54</v>
      </c>
      <c r="BG38">
        <f t="shared" ca="1" si="22"/>
        <v>56</v>
      </c>
      <c r="BH38">
        <f t="shared" ca="1" si="22"/>
        <v>59</v>
      </c>
      <c r="BI38">
        <f t="shared" ca="1" si="22"/>
        <v>61</v>
      </c>
      <c r="BJ38">
        <f t="shared" ca="1" si="22"/>
        <v>62</v>
      </c>
      <c r="BK38">
        <f t="shared" ca="1" si="22"/>
        <v>66</v>
      </c>
      <c r="BL38">
        <f t="shared" ca="1" si="22"/>
        <v>68</v>
      </c>
      <c r="BM38">
        <f t="shared" ca="1" si="22"/>
        <v>71</v>
      </c>
      <c r="BN38">
        <f t="shared" ca="1" si="22"/>
        <v>73</v>
      </c>
      <c r="BO38">
        <f t="shared" ref="BO38:CA45" ca="1" si="23">OFFSET($D38,0,MOD(BO$1,$N38))+INT(BO$1/$N38)*12</f>
        <v>74</v>
      </c>
      <c r="BP38">
        <f t="shared" ca="1" si="23"/>
        <v>78</v>
      </c>
      <c r="BQ38">
        <f t="shared" ca="1" si="23"/>
        <v>80</v>
      </c>
      <c r="BR38">
        <f t="shared" ca="1" si="23"/>
        <v>83</v>
      </c>
      <c r="BS38">
        <f t="shared" ca="1" si="23"/>
        <v>85</v>
      </c>
      <c r="BT38">
        <f t="shared" ca="1" si="23"/>
        <v>86</v>
      </c>
      <c r="BU38">
        <f t="shared" ca="1" si="23"/>
        <v>90</v>
      </c>
      <c r="BV38">
        <f t="shared" ca="1" si="23"/>
        <v>92</v>
      </c>
      <c r="BW38">
        <f t="shared" ca="1" si="23"/>
        <v>95</v>
      </c>
      <c r="BX38">
        <f t="shared" ca="1" si="23"/>
        <v>97</v>
      </c>
      <c r="BY38">
        <f t="shared" ca="1" si="23"/>
        <v>98</v>
      </c>
      <c r="BZ38">
        <f t="shared" ca="1" si="23"/>
        <v>102</v>
      </c>
      <c r="CA38">
        <f t="shared" ca="1" si="23"/>
        <v>104</v>
      </c>
    </row>
    <row r="39" spans="1:79">
      <c r="A39" t="s">
        <v>14</v>
      </c>
      <c r="B39" s="2" t="s">
        <v>757</v>
      </c>
      <c r="C39" t="s">
        <v>758</v>
      </c>
      <c r="D39" s="2">
        <v>1</v>
      </c>
      <c r="E39" s="2">
        <v>2</v>
      </c>
      <c r="F39" s="2">
        <v>6</v>
      </c>
      <c r="G39" s="2">
        <v>8</v>
      </c>
      <c r="H39" s="2">
        <v>9</v>
      </c>
      <c r="I39" s="2">
        <v>11</v>
      </c>
      <c r="J39" s="2">
        <v>13</v>
      </c>
      <c r="K39" s="2" t="s">
        <v>175</v>
      </c>
      <c r="L39" s="2" t="s">
        <v>175</v>
      </c>
      <c r="M39" s="2" t="s">
        <v>175</v>
      </c>
      <c r="N39">
        <f t="shared" si="0"/>
        <v>6</v>
      </c>
      <c r="P39">
        <f t="shared" ca="1" si="18"/>
        <v>-39</v>
      </c>
      <c r="Q39">
        <f t="shared" ca="1" si="18"/>
        <v>-37</v>
      </c>
      <c r="R39">
        <f t="shared" ca="1" si="18"/>
        <v>-35</v>
      </c>
      <c r="S39">
        <f t="shared" ca="1" si="18"/>
        <v>-34</v>
      </c>
      <c r="T39">
        <f t="shared" ca="1" si="18"/>
        <v>-30</v>
      </c>
      <c r="U39">
        <f t="shared" ca="1" si="18"/>
        <v>-28</v>
      </c>
      <c r="V39">
        <f t="shared" ca="1" si="18"/>
        <v>-27</v>
      </c>
      <c r="W39">
        <f t="shared" ca="1" si="18"/>
        <v>-25</v>
      </c>
      <c r="X39">
        <f t="shared" ca="1" si="18"/>
        <v>-23</v>
      </c>
      <c r="Y39">
        <f t="shared" ca="1" si="18"/>
        <v>-22</v>
      </c>
      <c r="Z39">
        <f t="shared" ca="1" si="19"/>
        <v>-18</v>
      </c>
      <c r="AA39">
        <f t="shared" ca="1" si="19"/>
        <v>-16</v>
      </c>
      <c r="AB39">
        <f t="shared" ca="1" si="19"/>
        <v>-15</v>
      </c>
      <c r="AC39">
        <f t="shared" ca="1" si="19"/>
        <v>-13</v>
      </c>
      <c r="AD39">
        <f t="shared" ca="1" si="19"/>
        <v>-11</v>
      </c>
      <c r="AE39">
        <f t="shared" ca="1" si="19"/>
        <v>-10</v>
      </c>
      <c r="AF39">
        <f t="shared" ca="1" si="19"/>
        <v>-6</v>
      </c>
      <c r="AG39">
        <f t="shared" ca="1" si="19"/>
        <v>-4</v>
      </c>
      <c r="AH39">
        <f t="shared" ca="1" si="19"/>
        <v>-3</v>
      </c>
      <c r="AI39">
        <f t="shared" ca="1" si="19"/>
        <v>-1</v>
      </c>
      <c r="AJ39">
        <f t="shared" ca="1" si="20"/>
        <v>1</v>
      </c>
      <c r="AK39">
        <f t="shared" ca="1" si="20"/>
        <v>2</v>
      </c>
      <c r="AL39">
        <f t="shared" ca="1" si="20"/>
        <v>6</v>
      </c>
      <c r="AM39">
        <f t="shared" ca="1" si="20"/>
        <v>8</v>
      </c>
      <c r="AN39">
        <f t="shared" ca="1" si="20"/>
        <v>9</v>
      </c>
      <c r="AO39">
        <f t="shared" ca="1" si="20"/>
        <v>11</v>
      </c>
      <c r="AP39">
        <f t="shared" ca="1" si="20"/>
        <v>13</v>
      </c>
      <c r="AQ39">
        <f t="shared" ca="1" si="20"/>
        <v>14</v>
      </c>
      <c r="AR39">
        <f t="shared" ca="1" si="20"/>
        <v>18</v>
      </c>
      <c r="AS39">
        <f t="shared" ca="1" si="20"/>
        <v>20</v>
      </c>
      <c r="AT39">
        <f t="shared" ca="1" si="21"/>
        <v>21</v>
      </c>
      <c r="AU39">
        <f t="shared" ca="1" si="21"/>
        <v>23</v>
      </c>
      <c r="AV39">
        <f t="shared" ca="1" si="21"/>
        <v>25</v>
      </c>
      <c r="AW39">
        <f t="shared" ca="1" si="21"/>
        <v>26</v>
      </c>
      <c r="AX39">
        <f t="shared" ca="1" si="21"/>
        <v>30</v>
      </c>
      <c r="AY39">
        <f t="shared" ca="1" si="21"/>
        <v>32</v>
      </c>
      <c r="AZ39">
        <f t="shared" ca="1" si="21"/>
        <v>33</v>
      </c>
      <c r="BA39">
        <f t="shared" ca="1" si="21"/>
        <v>35</v>
      </c>
      <c r="BB39">
        <f t="shared" ca="1" si="21"/>
        <v>37</v>
      </c>
      <c r="BC39">
        <f t="shared" ca="1" si="21"/>
        <v>38</v>
      </c>
      <c r="BD39">
        <f t="shared" ca="1" si="22"/>
        <v>42</v>
      </c>
      <c r="BE39">
        <f t="shared" ca="1" si="22"/>
        <v>44</v>
      </c>
      <c r="BF39">
        <f t="shared" ca="1" si="22"/>
        <v>45</v>
      </c>
      <c r="BG39">
        <f t="shared" ca="1" si="22"/>
        <v>47</v>
      </c>
      <c r="BH39">
        <f t="shared" ca="1" si="22"/>
        <v>49</v>
      </c>
      <c r="BI39">
        <f t="shared" ca="1" si="22"/>
        <v>50</v>
      </c>
      <c r="BJ39">
        <f t="shared" ca="1" si="22"/>
        <v>54</v>
      </c>
      <c r="BK39">
        <f t="shared" ca="1" si="22"/>
        <v>56</v>
      </c>
      <c r="BL39">
        <f t="shared" ca="1" si="22"/>
        <v>57</v>
      </c>
      <c r="BM39">
        <f t="shared" ca="1" si="22"/>
        <v>59</v>
      </c>
      <c r="BN39">
        <f t="shared" ca="1" si="22"/>
        <v>61</v>
      </c>
      <c r="BO39">
        <f t="shared" ca="1" si="23"/>
        <v>62</v>
      </c>
      <c r="BP39">
        <f t="shared" ca="1" si="23"/>
        <v>66</v>
      </c>
      <c r="BQ39">
        <f t="shared" ca="1" si="23"/>
        <v>68</v>
      </c>
      <c r="BR39">
        <f t="shared" ca="1" si="23"/>
        <v>69</v>
      </c>
      <c r="BS39">
        <f t="shared" ca="1" si="23"/>
        <v>71</v>
      </c>
      <c r="BT39">
        <f t="shared" ca="1" si="23"/>
        <v>73</v>
      </c>
      <c r="BU39">
        <f t="shared" ca="1" si="23"/>
        <v>74</v>
      </c>
      <c r="BV39">
        <f t="shared" ca="1" si="23"/>
        <v>78</v>
      </c>
      <c r="BW39">
        <f t="shared" ca="1" si="23"/>
        <v>80</v>
      </c>
      <c r="BX39">
        <f t="shared" ca="1" si="23"/>
        <v>81</v>
      </c>
      <c r="BY39">
        <f t="shared" ca="1" si="23"/>
        <v>83</v>
      </c>
      <c r="BZ39">
        <f t="shared" ca="1" si="23"/>
        <v>85</v>
      </c>
      <c r="CA39">
        <f t="shared" ca="1" si="23"/>
        <v>86</v>
      </c>
    </row>
    <row r="40" spans="1:79">
      <c r="A40" t="s">
        <v>14</v>
      </c>
      <c r="B40" s="2" t="s">
        <v>759</v>
      </c>
      <c r="C40" t="s">
        <v>760</v>
      </c>
      <c r="D40" s="2">
        <v>1</v>
      </c>
      <c r="E40" s="2">
        <v>2</v>
      </c>
      <c r="F40" s="2">
        <v>4</v>
      </c>
      <c r="G40" s="2">
        <v>6</v>
      </c>
      <c r="H40" s="2">
        <v>8</v>
      </c>
      <c r="I40" s="2">
        <v>10</v>
      </c>
      <c r="J40" s="2">
        <v>11</v>
      </c>
      <c r="K40" s="2">
        <v>13</v>
      </c>
      <c r="L40" s="2" t="s">
        <v>175</v>
      </c>
      <c r="M40" s="2" t="s">
        <v>175</v>
      </c>
      <c r="N40">
        <f t="shared" si="0"/>
        <v>7</v>
      </c>
      <c r="P40">
        <f t="shared" ca="1" si="18"/>
        <v>-34</v>
      </c>
      <c r="Q40">
        <f t="shared" ca="1" si="18"/>
        <v>-32</v>
      </c>
      <c r="R40">
        <f t="shared" ca="1" si="18"/>
        <v>-30</v>
      </c>
      <c r="S40">
        <f t="shared" ca="1" si="18"/>
        <v>-28</v>
      </c>
      <c r="T40">
        <f t="shared" ca="1" si="18"/>
        <v>-26</v>
      </c>
      <c r="U40">
        <f t="shared" ca="1" si="18"/>
        <v>-25</v>
      </c>
      <c r="V40">
        <f t="shared" ca="1" si="18"/>
        <v>-23</v>
      </c>
      <c r="W40">
        <f t="shared" ca="1" si="18"/>
        <v>-22</v>
      </c>
      <c r="X40">
        <f t="shared" ca="1" si="18"/>
        <v>-20</v>
      </c>
      <c r="Y40">
        <f t="shared" ca="1" si="18"/>
        <v>-18</v>
      </c>
      <c r="Z40">
        <f t="shared" ca="1" si="19"/>
        <v>-16</v>
      </c>
      <c r="AA40">
        <f t="shared" ca="1" si="19"/>
        <v>-14</v>
      </c>
      <c r="AB40">
        <f t="shared" ca="1" si="19"/>
        <v>-13</v>
      </c>
      <c r="AC40">
        <f t="shared" ca="1" si="19"/>
        <v>-11</v>
      </c>
      <c r="AD40">
        <f t="shared" ca="1" si="19"/>
        <v>-10</v>
      </c>
      <c r="AE40">
        <f t="shared" ca="1" si="19"/>
        <v>-8</v>
      </c>
      <c r="AF40">
        <f t="shared" ca="1" si="19"/>
        <v>-6</v>
      </c>
      <c r="AG40">
        <f t="shared" ca="1" si="19"/>
        <v>-4</v>
      </c>
      <c r="AH40">
        <f t="shared" ca="1" si="19"/>
        <v>-2</v>
      </c>
      <c r="AI40">
        <f t="shared" ca="1" si="19"/>
        <v>-1</v>
      </c>
      <c r="AJ40">
        <f t="shared" ca="1" si="20"/>
        <v>1</v>
      </c>
      <c r="AK40">
        <f t="shared" ca="1" si="20"/>
        <v>2</v>
      </c>
      <c r="AL40">
        <f t="shared" ca="1" si="20"/>
        <v>4</v>
      </c>
      <c r="AM40">
        <f t="shared" ca="1" si="20"/>
        <v>6</v>
      </c>
      <c r="AN40">
        <f t="shared" ca="1" si="20"/>
        <v>8</v>
      </c>
      <c r="AO40">
        <f t="shared" ca="1" si="20"/>
        <v>10</v>
      </c>
      <c r="AP40">
        <f t="shared" ca="1" si="20"/>
        <v>11</v>
      </c>
      <c r="AQ40">
        <f t="shared" ca="1" si="20"/>
        <v>13</v>
      </c>
      <c r="AR40">
        <f t="shared" ca="1" si="20"/>
        <v>14</v>
      </c>
      <c r="AS40">
        <f t="shared" ca="1" si="20"/>
        <v>16</v>
      </c>
      <c r="AT40">
        <f t="shared" ca="1" si="21"/>
        <v>18</v>
      </c>
      <c r="AU40">
        <f t="shared" ca="1" si="21"/>
        <v>20</v>
      </c>
      <c r="AV40">
        <f t="shared" ca="1" si="21"/>
        <v>22</v>
      </c>
      <c r="AW40">
        <f t="shared" ca="1" si="21"/>
        <v>23</v>
      </c>
      <c r="AX40">
        <f t="shared" ca="1" si="21"/>
        <v>25</v>
      </c>
      <c r="AY40">
        <f t="shared" ca="1" si="21"/>
        <v>26</v>
      </c>
      <c r="AZ40">
        <f t="shared" ca="1" si="21"/>
        <v>28</v>
      </c>
      <c r="BA40">
        <f t="shared" ca="1" si="21"/>
        <v>30</v>
      </c>
      <c r="BB40">
        <f t="shared" ca="1" si="21"/>
        <v>32</v>
      </c>
      <c r="BC40">
        <f t="shared" ca="1" si="21"/>
        <v>34</v>
      </c>
      <c r="BD40">
        <f t="shared" ca="1" si="22"/>
        <v>35</v>
      </c>
      <c r="BE40">
        <f t="shared" ca="1" si="22"/>
        <v>37</v>
      </c>
      <c r="BF40">
        <f t="shared" ca="1" si="22"/>
        <v>38</v>
      </c>
      <c r="BG40">
        <f t="shared" ca="1" si="22"/>
        <v>40</v>
      </c>
      <c r="BH40">
        <f t="shared" ca="1" si="22"/>
        <v>42</v>
      </c>
      <c r="BI40">
        <f t="shared" ca="1" si="22"/>
        <v>44</v>
      </c>
      <c r="BJ40">
        <f t="shared" ca="1" si="22"/>
        <v>46</v>
      </c>
      <c r="BK40">
        <f t="shared" ca="1" si="22"/>
        <v>47</v>
      </c>
      <c r="BL40">
        <f t="shared" ca="1" si="22"/>
        <v>49</v>
      </c>
      <c r="BM40">
        <f t="shared" ca="1" si="22"/>
        <v>50</v>
      </c>
      <c r="BN40">
        <f t="shared" ca="1" si="22"/>
        <v>52</v>
      </c>
      <c r="BO40">
        <f t="shared" ca="1" si="23"/>
        <v>54</v>
      </c>
      <c r="BP40">
        <f t="shared" ca="1" si="23"/>
        <v>56</v>
      </c>
      <c r="BQ40">
        <f t="shared" ca="1" si="23"/>
        <v>58</v>
      </c>
      <c r="BR40">
        <f t="shared" ca="1" si="23"/>
        <v>59</v>
      </c>
      <c r="BS40">
        <f t="shared" ca="1" si="23"/>
        <v>61</v>
      </c>
      <c r="BT40">
        <f t="shared" ca="1" si="23"/>
        <v>62</v>
      </c>
      <c r="BU40">
        <f t="shared" ca="1" si="23"/>
        <v>64</v>
      </c>
      <c r="BV40">
        <f t="shared" ca="1" si="23"/>
        <v>66</v>
      </c>
      <c r="BW40">
        <f t="shared" ca="1" si="23"/>
        <v>68</v>
      </c>
      <c r="BX40">
        <f t="shared" ca="1" si="23"/>
        <v>70</v>
      </c>
      <c r="BY40">
        <f t="shared" ca="1" si="23"/>
        <v>71</v>
      </c>
      <c r="BZ40">
        <f t="shared" ca="1" si="23"/>
        <v>73</v>
      </c>
      <c r="CA40">
        <f t="shared" ca="1" si="23"/>
        <v>74</v>
      </c>
    </row>
    <row r="41" spans="1:79">
      <c r="A41" t="s">
        <v>14</v>
      </c>
      <c r="B41" s="2" t="s">
        <v>761</v>
      </c>
      <c r="C41" t="s">
        <v>762</v>
      </c>
      <c r="D41" s="2">
        <v>1</v>
      </c>
      <c r="E41" s="2">
        <v>2</v>
      </c>
      <c r="F41" s="2">
        <v>4</v>
      </c>
      <c r="G41" s="2">
        <v>6</v>
      </c>
      <c r="H41" s="2">
        <v>8</v>
      </c>
      <c r="I41" s="2">
        <v>9</v>
      </c>
      <c r="J41" s="2">
        <v>12</v>
      </c>
      <c r="K41" s="2">
        <v>13</v>
      </c>
      <c r="L41" s="2" t="s">
        <v>175</v>
      </c>
      <c r="M41" s="2" t="s">
        <v>175</v>
      </c>
      <c r="N41">
        <f t="shared" si="0"/>
        <v>7</v>
      </c>
      <c r="P41">
        <f t="shared" ca="1" si="18"/>
        <v>-34</v>
      </c>
      <c r="Q41">
        <f t="shared" ca="1" si="18"/>
        <v>-32</v>
      </c>
      <c r="R41">
        <f t="shared" ca="1" si="18"/>
        <v>-30</v>
      </c>
      <c r="S41">
        <f t="shared" ca="1" si="18"/>
        <v>-28</v>
      </c>
      <c r="T41">
        <f t="shared" ca="1" si="18"/>
        <v>-27</v>
      </c>
      <c r="U41">
        <f t="shared" ca="1" si="18"/>
        <v>-24</v>
      </c>
      <c r="V41">
        <f t="shared" ca="1" si="18"/>
        <v>-23</v>
      </c>
      <c r="W41">
        <f t="shared" ca="1" si="18"/>
        <v>-22</v>
      </c>
      <c r="X41">
        <f t="shared" ca="1" si="18"/>
        <v>-20</v>
      </c>
      <c r="Y41">
        <f t="shared" ca="1" si="18"/>
        <v>-18</v>
      </c>
      <c r="Z41">
        <f t="shared" ca="1" si="19"/>
        <v>-16</v>
      </c>
      <c r="AA41">
        <f t="shared" ca="1" si="19"/>
        <v>-15</v>
      </c>
      <c r="AB41">
        <f t="shared" ca="1" si="19"/>
        <v>-12</v>
      </c>
      <c r="AC41">
        <f t="shared" ca="1" si="19"/>
        <v>-11</v>
      </c>
      <c r="AD41">
        <f t="shared" ca="1" si="19"/>
        <v>-10</v>
      </c>
      <c r="AE41">
        <f t="shared" ca="1" si="19"/>
        <v>-8</v>
      </c>
      <c r="AF41">
        <f t="shared" ca="1" si="19"/>
        <v>-6</v>
      </c>
      <c r="AG41">
        <f t="shared" ca="1" si="19"/>
        <v>-4</v>
      </c>
      <c r="AH41">
        <f t="shared" ca="1" si="19"/>
        <v>-3</v>
      </c>
      <c r="AI41">
        <f t="shared" ca="1" si="19"/>
        <v>0</v>
      </c>
      <c r="AJ41">
        <f t="shared" ca="1" si="20"/>
        <v>1</v>
      </c>
      <c r="AK41">
        <f t="shared" ca="1" si="20"/>
        <v>2</v>
      </c>
      <c r="AL41">
        <f t="shared" ca="1" si="20"/>
        <v>4</v>
      </c>
      <c r="AM41">
        <f t="shared" ca="1" si="20"/>
        <v>6</v>
      </c>
      <c r="AN41">
        <f t="shared" ca="1" si="20"/>
        <v>8</v>
      </c>
      <c r="AO41">
        <f t="shared" ca="1" si="20"/>
        <v>9</v>
      </c>
      <c r="AP41">
        <f t="shared" ca="1" si="20"/>
        <v>12</v>
      </c>
      <c r="AQ41">
        <f t="shared" ca="1" si="20"/>
        <v>13</v>
      </c>
      <c r="AR41">
        <f t="shared" ca="1" si="20"/>
        <v>14</v>
      </c>
      <c r="AS41">
        <f t="shared" ca="1" si="20"/>
        <v>16</v>
      </c>
      <c r="AT41">
        <f t="shared" ca="1" si="21"/>
        <v>18</v>
      </c>
      <c r="AU41">
        <f t="shared" ca="1" si="21"/>
        <v>20</v>
      </c>
      <c r="AV41">
        <f t="shared" ca="1" si="21"/>
        <v>21</v>
      </c>
      <c r="AW41">
        <f t="shared" ca="1" si="21"/>
        <v>24</v>
      </c>
      <c r="AX41">
        <f t="shared" ca="1" si="21"/>
        <v>25</v>
      </c>
      <c r="AY41">
        <f t="shared" ca="1" si="21"/>
        <v>26</v>
      </c>
      <c r="AZ41">
        <f t="shared" ca="1" si="21"/>
        <v>28</v>
      </c>
      <c r="BA41">
        <f t="shared" ca="1" si="21"/>
        <v>30</v>
      </c>
      <c r="BB41">
        <f t="shared" ca="1" si="21"/>
        <v>32</v>
      </c>
      <c r="BC41">
        <f t="shared" ca="1" si="21"/>
        <v>33</v>
      </c>
      <c r="BD41">
        <f t="shared" ca="1" si="22"/>
        <v>36</v>
      </c>
      <c r="BE41">
        <f t="shared" ca="1" si="22"/>
        <v>37</v>
      </c>
      <c r="BF41">
        <f t="shared" ca="1" si="22"/>
        <v>38</v>
      </c>
      <c r="BG41">
        <f t="shared" ca="1" si="22"/>
        <v>40</v>
      </c>
      <c r="BH41">
        <f t="shared" ca="1" si="22"/>
        <v>42</v>
      </c>
      <c r="BI41">
        <f t="shared" ca="1" si="22"/>
        <v>44</v>
      </c>
      <c r="BJ41">
        <f t="shared" ca="1" si="22"/>
        <v>45</v>
      </c>
      <c r="BK41">
        <f t="shared" ca="1" si="22"/>
        <v>48</v>
      </c>
      <c r="BL41">
        <f t="shared" ca="1" si="22"/>
        <v>49</v>
      </c>
      <c r="BM41">
        <f t="shared" ca="1" si="22"/>
        <v>50</v>
      </c>
      <c r="BN41">
        <f t="shared" ca="1" si="22"/>
        <v>52</v>
      </c>
      <c r="BO41">
        <f t="shared" ca="1" si="23"/>
        <v>54</v>
      </c>
      <c r="BP41">
        <f t="shared" ca="1" si="23"/>
        <v>56</v>
      </c>
      <c r="BQ41">
        <f t="shared" ca="1" si="23"/>
        <v>57</v>
      </c>
      <c r="BR41">
        <f t="shared" ca="1" si="23"/>
        <v>60</v>
      </c>
      <c r="BS41">
        <f t="shared" ca="1" si="23"/>
        <v>61</v>
      </c>
      <c r="BT41">
        <f t="shared" ca="1" si="23"/>
        <v>62</v>
      </c>
      <c r="BU41">
        <f t="shared" ca="1" si="23"/>
        <v>64</v>
      </c>
      <c r="BV41">
        <f t="shared" ca="1" si="23"/>
        <v>66</v>
      </c>
      <c r="BW41">
        <f t="shared" ca="1" si="23"/>
        <v>68</v>
      </c>
      <c r="BX41">
        <f t="shared" ca="1" si="23"/>
        <v>69</v>
      </c>
      <c r="BY41">
        <f t="shared" ca="1" si="23"/>
        <v>72</v>
      </c>
      <c r="BZ41">
        <f t="shared" ca="1" si="23"/>
        <v>73</v>
      </c>
      <c r="CA41">
        <f t="shared" ca="1" si="23"/>
        <v>74</v>
      </c>
    </row>
    <row r="42" spans="1:79">
      <c r="A42" t="s">
        <v>14</v>
      </c>
      <c r="B42" s="2" t="s">
        <v>763</v>
      </c>
      <c r="C42" t="s">
        <v>764</v>
      </c>
      <c r="D42" s="2">
        <v>1</v>
      </c>
      <c r="E42" s="2">
        <v>2</v>
      </c>
      <c r="F42" s="2">
        <v>5</v>
      </c>
      <c r="G42" s="2">
        <v>6</v>
      </c>
      <c r="H42" s="2">
        <v>7</v>
      </c>
      <c r="I42" s="2">
        <v>9</v>
      </c>
      <c r="J42" s="2">
        <v>12</v>
      </c>
      <c r="K42" s="2">
        <v>13</v>
      </c>
      <c r="L42" s="2" t="s">
        <v>175</v>
      </c>
      <c r="M42" s="2" t="s">
        <v>175</v>
      </c>
      <c r="N42">
        <f t="shared" si="0"/>
        <v>7</v>
      </c>
      <c r="P42">
        <f t="shared" ca="1" si="18"/>
        <v>-34</v>
      </c>
      <c r="Q42">
        <f t="shared" ca="1" si="18"/>
        <v>-31</v>
      </c>
      <c r="R42">
        <f t="shared" ca="1" si="18"/>
        <v>-30</v>
      </c>
      <c r="S42">
        <f t="shared" ca="1" si="18"/>
        <v>-29</v>
      </c>
      <c r="T42">
        <f t="shared" ca="1" si="18"/>
        <v>-27</v>
      </c>
      <c r="U42">
        <f t="shared" ca="1" si="18"/>
        <v>-24</v>
      </c>
      <c r="V42">
        <f t="shared" ca="1" si="18"/>
        <v>-23</v>
      </c>
      <c r="W42">
        <f t="shared" ca="1" si="18"/>
        <v>-22</v>
      </c>
      <c r="X42">
        <f t="shared" ca="1" si="18"/>
        <v>-19</v>
      </c>
      <c r="Y42">
        <f t="shared" ca="1" si="18"/>
        <v>-18</v>
      </c>
      <c r="Z42">
        <f t="shared" ca="1" si="19"/>
        <v>-17</v>
      </c>
      <c r="AA42">
        <f t="shared" ca="1" si="19"/>
        <v>-15</v>
      </c>
      <c r="AB42">
        <f t="shared" ca="1" si="19"/>
        <v>-12</v>
      </c>
      <c r="AC42">
        <f t="shared" ca="1" si="19"/>
        <v>-11</v>
      </c>
      <c r="AD42">
        <f t="shared" ca="1" si="19"/>
        <v>-10</v>
      </c>
      <c r="AE42">
        <f t="shared" ca="1" si="19"/>
        <v>-7</v>
      </c>
      <c r="AF42">
        <f t="shared" ca="1" si="19"/>
        <v>-6</v>
      </c>
      <c r="AG42">
        <f t="shared" ca="1" si="19"/>
        <v>-5</v>
      </c>
      <c r="AH42">
        <f t="shared" ca="1" si="19"/>
        <v>-3</v>
      </c>
      <c r="AI42">
        <f t="shared" ca="1" si="19"/>
        <v>0</v>
      </c>
      <c r="AJ42">
        <f t="shared" ca="1" si="20"/>
        <v>1</v>
      </c>
      <c r="AK42">
        <f t="shared" ca="1" si="20"/>
        <v>2</v>
      </c>
      <c r="AL42">
        <f t="shared" ca="1" si="20"/>
        <v>5</v>
      </c>
      <c r="AM42">
        <f t="shared" ca="1" si="20"/>
        <v>6</v>
      </c>
      <c r="AN42">
        <f t="shared" ca="1" si="20"/>
        <v>7</v>
      </c>
      <c r="AO42">
        <f t="shared" ca="1" si="20"/>
        <v>9</v>
      </c>
      <c r="AP42">
        <f t="shared" ca="1" si="20"/>
        <v>12</v>
      </c>
      <c r="AQ42">
        <f t="shared" ca="1" si="20"/>
        <v>13</v>
      </c>
      <c r="AR42">
        <f t="shared" ca="1" si="20"/>
        <v>14</v>
      </c>
      <c r="AS42">
        <f t="shared" ca="1" si="20"/>
        <v>17</v>
      </c>
      <c r="AT42">
        <f t="shared" ca="1" si="21"/>
        <v>18</v>
      </c>
      <c r="AU42">
        <f t="shared" ca="1" si="21"/>
        <v>19</v>
      </c>
      <c r="AV42">
        <f t="shared" ca="1" si="21"/>
        <v>21</v>
      </c>
      <c r="AW42">
        <f t="shared" ca="1" si="21"/>
        <v>24</v>
      </c>
      <c r="AX42">
        <f t="shared" ca="1" si="21"/>
        <v>25</v>
      </c>
      <c r="AY42">
        <f t="shared" ca="1" si="21"/>
        <v>26</v>
      </c>
      <c r="AZ42">
        <f t="shared" ca="1" si="21"/>
        <v>29</v>
      </c>
      <c r="BA42">
        <f t="shared" ca="1" si="21"/>
        <v>30</v>
      </c>
      <c r="BB42">
        <f t="shared" ca="1" si="21"/>
        <v>31</v>
      </c>
      <c r="BC42">
        <f t="shared" ca="1" si="21"/>
        <v>33</v>
      </c>
      <c r="BD42">
        <f t="shared" ca="1" si="22"/>
        <v>36</v>
      </c>
      <c r="BE42">
        <f t="shared" ca="1" si="22"/>
        <v>37</v>
      </c>
      <c r="BF42">
        <f t="shared" ca="1" si="22"/>
        <v>38</v>
      </c>
      <c r="BG42">
        <f t="shared" ca="1" si="22"/>
        <v>41</v>
      </c>
      <c r="BH42">
        <f t="shared" ca="1" si="22"/>
        <v>42</v>
      </c>
      <c r="BI42">
        <f t="shared" ca="1" si="22"/>
        <v>43</v>
      </c>
      <c r="BJ42">
        <f t="shared" ca="1" si="22"/>
        <v>45</v>
      </c>
      <c r="BK42">
        <f t="shared" ca="1" si="22"/>
        <v>48</v>
      </c>
      <c r="BL42">
        <f t="shared" ca="1" si="22"/>
        <v>49</v>
      </c>
      <c r="BM42">
        <f t="shared" ca="1" si="22"/>
        <v>50</v>
      </c>
      <c r="BN42">
        <f t="shared" ca="1" si="22"/>
        <v>53</v>
      </c>
      <c r="BO42">
        <f t="shared" ca="1" si="23"/>
        <v>54</v>
      </c>
      <c r="BP42">
        <f t="shared" ca="1" si="23"/>
        <v>55</v>
      </c>
      <c r="BQ42">
        <f t="shared" ca="1" si="23"/>
        <v>57</v>
      </c>
      <c r="BR42">
        <f t="shared" ca="1" si="23"/>
        <v>60</v>
      </c>
      <c r="BS42">
        <f t="shared" ca="1" si="23"/>
        <v>61</v>
      </c>
      <c r="BT42">
        <f t="shared" ca="1" si="23"/>
        <v>62</v>
      </c>
      <c r="BU42">
        <f t="shared" ca="1" si="23"/>
        <v>65</v>
      </c>
      <c r="BV42">
        <f t="shared" ca="1" si="23"/>
        <v>66</v>
      </c>
      <c r="BW42">
        <f t="shared" ca="1" si="23"/>
        <v>67</v>
      </c>
      <c r="BX42">
        <f t="shared" ca="1" si="23"/>
        <v>69</v>
      </c>
      <c r="BY42">
        <f t="shared" ca="1" si="23"/>
        <v>72</v>
      </c>
      <c r="BZ42">
        <f t="shared" ca="1" si="23"/>
        <v>73</v>
      </c>
      <c r="CA42">
        <f t="shared" ca="1" si="23"/>
        <v>74</v>
      </c>
    </row>
    <row r="43" spans="1:79">
      <c r="A43" t="s">
        <v>14</v>
      </c>
      <c r="B43" s="2" t="s">
        <v>765</v>
      </c>
      <c r="C43" t="s">
        <v>766</v>
      </c>
      <c r="D43" s="2">
        <v>1</v>
      </c>
      <c r="E43" s="2">
        <v>4</v>
      </c>
      <c r="F43" s="2">
        <v>5</v>
      </c>
      <c r="G43" s="2">
        <v>7</v>
      </c>
      <c r="H43" s="2">
        <v>8</v>
      </c>
      <c r="I43" s="2">
        <v>10</v>
      </c>
      <c r="J43" s="2">
        <v>11</v>
      </c>
      <c r="K43" s="2">
        <v>13</v>
      </c>
      <c r="L43" s="2" t="s">
        <v>175</v>
      </c>
      <c r="M43" s="2" t="s">
        <v>175</v>
      </c>
      <c r="N43">
        <f t="shared" si="0"/>
        <v>7</v>
      </c>
      <c r="P43">
        <f t="shared" ca="1" si="18"/>
        <v>-32</v>
      </c>
      <c r="Q43">
        <f t="shared" ca="1" si="18"/>
        <v>-31</v>
      </c>
      <c r="R43">
        <f t="shared" ca="1" si="18"/>
        <v>-29</v>
      </c>
      <c r="S43">
        <f t="shared" ca="1" si="18"/>
        <v>-28</v>
      </c>
      <c r="T43">
        <f t="shared" ca="1" si="18"/>
        <v>-26</v>
      </c>
      <c r="U43">
        <f t="shared" ca="1" si="18"/>
        <v>-25</v>
      </c>
      <c r="V43">
        <f t="shared" ca="1" si="18"/>
        <v>-23</v>
      </c>
      <c r="W43">
        <f t="shared" ca="1" si="18"/>
        <v>-20</v>
      </c>
      <c r="X43">
        <f t="shared" ca="1" si="18"/>
        <v>-19</v>
      </c>
      <c r="Y43">
        <f t="shared" ca="1" si="18"/>
        <v>-17</v>
      </c>
      <c r="Z43">
        <f t="shared" ca="1" si="19"/>
        <v>-16</v>
      </c>
      <c r="AA43">
        <f t="shared" ca="1" si="19"/>
        <v>-14</v>
      </c>
      <c r="AB43">
        <f t="shared" ca="1" si="19"/>
        <v>-13</v>
      </c>
      <c r="AC43">
        <f t="shared" ca="1" si="19"/>
        <v>-11</v>
      </c>
      <c r="AD43">
        <f t="shared" ca="1" si="19"/>
        <v>-8</v>
      </c>
      <c r="AE43">
        <f t="shared" ca="1" si="19"/>
        <v>-7</v>
      </c>
      <c r="AF43">
        <f t="shared" ca="1" si="19"/>
        <v>-5</v>
      </c>
      <c r="AG43">
        <f t="shared" ca="1" si="19"/>
        <v>-4</v>
      </c>
      <c r="AH43">
        <f t="shared" ca="1" si="19"/>
        <v>-2</v>
      </c>
      <c r="AI43">
        <f t="shared" ca="1" si="19"/>
        <v>-1</v>
      </c>
      <c r="AJ43">
        <f t="shared" ca="1" si="20"/>
        <v>1</v>
      </c>
      <c r="AK43">
        <f t="shared" ca="1" si="20"/>
        <v>4</v>
      </c>
      <c r="AL43">
        <f t="shared" ca="1" si="20"/>
        <v>5</v>
      </c>
      <c r="AM43">
        <f t="shared" ca="1" si="20"/>
        <v>7</v>
      </c>
      <c r="AN43">
        <f t="shared" ca="1" si="20"/>
        <v>8</v>
      </c>
      <c r="AO43">
        <f t="shared" ca="1" si="20"/>
        <v>10</v>
      </c>
      <c r="AP43">
        <f t="shared" ca="1" si="20"/>
        <v>11</v>
      </c>
      <c r="AQ43">
        <f t="shared" ca="1" si="20"/>
        <v>13</v>
      </c>
      <c r="AR43">
        <f t="shared" ca="1" si="20"/>
        <v>16</v>
      </c>
      <c r="AS43">
        <f t="shared" ca="1" si="20"/>
        <v>17</v>
      </c>
      <c r="AT43">
        <f t="shared" ca="1" si="21"/>
        <v>19</v>
      </c>
      <c r="AU43">
        <f t="shared" ca="1" si="21"/>
        <v>20</v>
      </c>
      <c r="AV43">
        <f t="shared" ca="1" si="21"/>
        <v>22</v>
      </c>
      <c r="AW43">
        <f t="shared" ca="1" si="21"/>
        <v>23</v>
      </c>
      <c r="AX43">
        <f t="shared" ca="1" si="21"/>
        <v>25</v>
      </c>
      <c r="AY43">
        <f t="shared" ca="1" si="21"/>
        <v>28</v>
      </c>
      <c r="AZ43">
        <f t="shared" ca="1" si="21"/>
        <v>29</v>
      </c>
      <c r="BA43">
        <f t="shared" ca="1" si="21"/>
        <v>31</v>
      </c>
      <c r="BB43">
        <f t="shared" ca="1" si="21"/>
        <v>32</v>
      </c>
      <c r="BC43">
        <f t="shared" ca="1" si="21"/>
        <v>34</v>
      </c>
      <c r="BD43">
        <f t="shared" ca="1" si="22"/>
        <v>35</v>
      </c>
      <c r="BE43">
        <f t="shared" ca="1" si="22"/>
        <v>37</v>
      </c>
      <c r="BF43">
        <f t="shared" ca="1" si="22"/>
        <v>40</v>
      </c>
      <c r="BG43">
        <f t="shared" ca="1" si="22"/>
        <v>41</v>
      </c>
      <c r="BH43">
        <f t="shared" ca="1" si="22"/>
        <v>43</v>
      </c>
      <c r="BI43">
        <f t="shared" ca="1" si="22"/>
        <v>44</v>
      </c>
      <c r="BJ43">
        <f t="shared" ca="1" si="22"/>
        <v>46</v>
      </c>
      <c r="BK43">
        <f t="shared" ca="1" si="22"/>
        <v>47</v>
      </c>
      <c r="BL43">
        <f t="shared" ca="1" si="22"/>
        <v>49</v>
      </c>
      <c r="BM43">
        <f t="shared" ca="1" si="22"/>
        <v>52</v>
      </c>
      <c r="BN43">
        <f t="shared" ca="1" si="22"/>
        <v>53</v>
      </c>
      <c r="BO43">
        <f t="shared" ca="1" si="23"/>
        <v>55</v>
      </c>
      <c r="BP43">
        <f t="shared" ca="1" si="23"/>
        <v>56</v>
      </c>
      <c r="BQ43">
        <f t="shared" ca="1" si="23"/>
        <v>58</v>
      </c>
      <c r="BR43">
        <f t="shared" ca="1" si="23"/>
        <v>59</v>
      </c>
      <c r="BS43">
        <f t="shared" ca="1" si="23"/>
        <v>61</v>
      </c>
      <c r="BT43">
        <f t="shared" ca="1" si="23"/>
        <v>64</v>
      </c>
      <c r="BU43">
        <f t="shared" ca="1" si="23"/>
        <v>65</v>
      </c>
      <c r="BV43">
        <f t="shared" ca="1" si="23"/>
        <v>67</v>
      </c>
      <c r="BW43">
        <f t="shared" ca="1" si="23"/>
        <v>68</v>
      </c>
      <c r="BX43">
        <f t="shared" ca="1" si="23"/>
        <v>70</v>
      </c>
      <c r="BY43">
        <f t="shared" ca="1" si="23"/>
        <v>71</v>
      </c>
      <c r="BZ43">
        <f t="shared" ca="1" si="23"/>
        <v>73</v>
      </c>
      <c r="CA43">
        <f t="shared" ca="1" si="23"/>
        <v>76</v>
      </c>
    </row>
    <row r="44" spans="1:79">
      <c r="A44" t="s">
        <v>14</v>
      </c>
      <c r="B44" s="2" t="s">
        <v>767</v>
      </c>
      <c r="C44" t="s">
        <v>768</v>
      </c>
      <c r="D44" s="2">
        <v>1</v>
      </c>
      <c r="E44" s="2">
        <v>3</v>
      </c>
      <c r="F44" s="2">
        <v>4</v>
      </c>
      <c r="G44" s="2">
        <v>7</v>
      </c>
      <c r="H44" s="2">
        <v>8</v>
      </c>
      <c r="I44" s="2">
        <v>10</v>
      </c>
      <c r="J44" s="2">
        <v>13</v>
      </c>
      <c r="K44" s="2" t="s">
        <v>175</v>
      </c>
      <c r="L44" s="2" t="s">
        <v>175</v>
      </c>
      <c r="M44" s="2" t="s">
        <v>175</v>
      </c>
      <c r="N44">
        <f t="shared" si="0"/>
        <v>6</v>
      </c>
      <c r="P44">
        <f t="shared" ca="1" si="18"/>
        <v>-40</v>
      </c>
      <c r="Q44">
        <f t="shared" ca="1" si="18"/>
        <v>-38</v>
      </c>
      <c r="R44">
        <f t="shared" ca="1" si="18"/>
        <v>-35</v>
      </c>
      <c r="S44">
        <f t="shared" ca="1" si="18"/>
        <v>-33</v>
      </c>
      <c r="T44">
        <f t="shared" ca="1" si="18"/>
        <v>-32</v>
      </c>
      <c r="U44">
        <f t="shared" ca="1" si="18"/>
        <v>-29</v>
      </c>
      <c r="V44">
        <f t="shared" ca="1" si="18"/>
        <v>-28</v>
      </c>
      <c r="W44">
        <f t="shared" ca="1" si="18"/>
        <v>-26</v>
      </c>
      <c r="X44">
        <f t="shared" ca="1" si="18"/>
        <v>-23</v>
      </c>
      <c r="Y44">
        <f t="shared" ca="1" si="18"/>
        <v>-21</v>
      </c>
      <c r="Z44">
        <f t="shared" ca="1" si="19"/>
        <v>-20</v>
      </c>
      <c r="AA44">
        <f t="shared" ca="1" si="19"/>
        <v>-17</v>
      </c>
      <c r="AB44">
        <f t="shared" ca="1" si="19"/>
        <v>-16</v>
      </c>
      <c r="AC44">
        <f t="shared" ca="1" si="19"/>
        <v>-14</v>
      </c>
      <c r="AD44">
        <f t="shared" ca="1" si="19"/>
        <v>-11</v>
      </c>
      <c r="AE44">
        <f t="shared" ca="1" si="19"/>
        <v>-9</v>
      </c>
      <c r="AF44">
        <f t="shared" ca="1" si="19"/>
        <v>-8</v>
      </c>
      <c r="AG44">
        <f t="shared" ca="1" si="19"/>
        <v>-5</v>
      </c>
      <c r="AH44">
        <f t="shared" ca="1" si="19"/>
        <v>-4</v>
      </c>
      <c r="AI44">
        <f t="shared" ca="1" si="19"/>
        <v>-2</v>
      </c>
      <c r="AJ44">
        <f t="shared" ca="1" si="20"/>
        <v>1</v>
      </c>
      <c r="AK44">
        <f t="shared" ca="1" si="20"/>
        <v>3</v>
      </c>
      <c r="AL44">
        <f t="shared" ca="1" si="20"/>
        <v>4</v>
      </c>
      <c r="AM44">
        <f t="shared" ca="1" si="20"/>
        <v>7</v>
      </c>
      <c r="AN44">
        <f t="shared" ca="1" si="20"/>
        <v>8</v>
      </c>
      <c r="AO44">
        <f t="shared" ca="1" si="20"/>
        <v>10</v>
      </c>
      <c r="AP44">
        <f t="shared" ca="1" si="20"/>
        <v>13</v>
      </c>
      <c r="AQ44">
        <f t="shared" ca="1" si="20"/>
        <v>15</v>
      </c>
      <c r="AR44">
        <f t="shared" ca="1" si="20"/>
        <v>16</v>
      </c>
      <c r="AS44">
        <f t="shared" ca="1" si="20"/>
        <v>19</v>
      </c>
      <c r="AT44">
        <f t="shared" ca="1" si="21"/>
        <v>20</v>
      </c>
      <c r="AU44">
        <f t="shared" ca="1" si="21"/>
        <v>22</v>
      </c>
      <c r="AV44">
        <f t="shared" ca="1" si="21"/>
        <v>25</v>
      </c>
      <c r="AW44">
        <f t="shared" ca="1" si="21"/>
        <v>27</v>
      </c>
      <c r="AX44">
        <f t="shared" ca="1" si="21"/>
        <v>28</v>
      </c>
      <c r="AY44">
        <f t="shared" ca="1" si="21"/>
        <v>31</v>
      </c>
      <c r="AZ44">
        <f t="shared" ca="1" si="21"/>
        <v>32</v>
      </c>
      <c r="BA44">
        <f t="shared" ca="1" si="21"/>
        <v>34</v>
      </c>
      <c r="BB44">
        <f t="shared" ca="1" si="21"/>
        <v>37</v>
      </c>
      <c r="BC44">
        <f t="shared" ca="1" si="21"/>
        <v>39</v>
      </c>
      <c r="BD44">
        <f t="shared" ca="1" si="22"/>
        <v>40</v>
      </c>
      <c r="BE44">
        <f t="shared" ca="1" si="22"/>
        <v>43</v>
      </c>
      <c r="BF44">
        <f t="shared" ca="1" si="22"/>
        <v>44</v>
      </c>
      <c r="BG44">
        <f t="shared" ca="1" si="22"/>
        <v>46</v>
      </c>
      <c r="BH44">
        <f t="shared" ca="1" si="22"/>
        <v>49</v>
      </c>
      <c r="BI44">
        <f t="shared" ca="1" si="22"/>
        <v>51</v>
      </c>
      <c r="BJ44">
        <f t="shared" ca="1" si="22"/>
        <v>52</v>
      </c>
      <c r="BK44">
        <f t="shared" ca="1" si="22"/>
        <v>55</v>
      </c>
      <c r="BL44">
        <f t="shared" ca="1" si="22"/>
        <v>56</v>
      </c>
      <c r="BM44">
        <f t="shared" ca="1" si="22"/>
        <v>58</v>
      </c>
      <c r="BN44">
        <f t="shared" ca="1" si="22"/>
        <v>61</v>
      </c>
      <c r="BO44">
        <f t="shared" ca="1" si="23"/>
        <v>63</v>
      </c>
      <c r="BP44">
        <f t="shared" ca="1" si="23"/>
        <v>64</v>
      </c>
      <c r="BQ44">
        <f t="shared" ca="1" si="23"/>
        <v>67</v>
      </c>
      <c r="BR44">
        <f t="shared" ca="1" si="23"/>
        <v>68</v>
      </c>
      <c r="BS44">
        <f t="shared" ca="1" si="23"/>
        <v>70</v>
      </c>
      <c r="BT44">
        <f t="shared" ca="1" si="23"/>
        <v>73</v>
      </c>
      <c r="BU44">
        <f t="shared" ca="1" si="23"/>
        <v>75</v>
      </c>
      <c r="BV44">
        <f t="shared" ca="1" si="23"/>
        <v>76</v>
      </c>
      <c r="BW44">
        <f t="shared" ca="1" si="23"/>
        <v>79</v>
      </c>
      <c r="BX44">
        <f t="shared" ca="1" si="23"/>
        <v>80</v>
      </c>
      <c r="BY44">
        <f t="shared" ca="1" si="23"/>
        <v>82</v>
      </c>
      <c r="BZ44">
        <f t="shared" ca="1" si="23"/>
        <v>85</v>
      </c>
      <c r="CA44">
        <f t="shared" ca="1" si="23"/>
        <v>87</v>
      </c>
    </row>
    <row r="45" spans="1:79">
      <c r="A45" t="s">
        <v>14</v>
      </c>
      <c r="B45" s="2" t="s">
        <v>769</v>
      </c>
      <c r="C45" t="s">
        <v>770</v>
      </c>
      <c r="D45" s="39">
        <v>1</v>
      </c>
      <c r="E45" s="39">
        <v>3</v>
      </c>
      <c r="F45" s="39">
        <v>5</v>
      </c>
      <c r="G45" s="39">
        <v>6</v>
      </c>
      <c r="H45" s="39">
        <v>8</v>
      </c>
      <c r="I45" s="39">
        <v>9</v>
      </c>
      <c r="J45" s="39">
        <v>10</v>
      </c>
      <c r="K45" s="39">
        <v>12</v>
      </c>
      <c r="L45" s="39">
        <v>13</v>
      </c>
      <c r="M45" s="39" t="s">
        <v>175</v>
      </c>
      <c r="N45">
        <f t="shared" si="0"/>
        <v>8</v>
      </c>
      <c r="P45">
        <f t="shared" ca="1" si="18"/>
        <v>-28</v>
      </c>
      <c r="Q45">
        <f t="shared" ca="1" si="18"/>
        <v>-27</v>
      </c>
      <c r="R45">
        <f t="shared" ca="1" si="18"/>
        <v>-26</v>
      </c>
      <c r="S45">
        <f t="shared" ca="1" si="18"/>
        <v>-24</v>
      </c>
      <c r="T45">
        <f t="shared" ca="1" si="18"/>
        <v>-23</v>
      </c>
      <c r="U45">
        <f t="shared" ca="1" si="18"/>
        <v>-21</v>
      </c>
      <c r="V45">
        <f t="shared" ca="1" si="18"/>
        <v>-19</v>
      </c>
      <c r="W45">
        <f t="shared" ca="1" si="18"/>
        <v>-18</v>
      </c>
      <c r="X45">
        <f t="shared" ca="1" si="18"/>
        <v>-16</v>
      </c>
      <c r="Y45">
        <f t="shared" ca="1" si="18"/>
        <v>-15</v>
      </c>
      <c r="Z45">
        <f t="shared" ca="1" si="18"/>
        <v>-14</v>
      </c>
      <c r="AA45">
        <f t="shared" ca="1" si="18"/>
        <v>-12</v>
      </c>
      <c r="AB45">
        <f t="shared" ca="1" si="18"/>
        <v>-11</v>
      </c>
      <c r="AC45">
        <f t="shared" ca="1" si="18"/>
        <v>-9</v>
      </c>
      <c r="AD45">
        <f t="shared" ca="1" si="18"/>
        <v>-7</v>
      </c>
      <c r="AE45">
        <f t="shared" ca="1" si="18"/>
        <v>-6</v>
      </c>
      <c r="AF45">
        <f t="shared" ca="1" si="19"/>
        <v>-4</v>
      </c>
      <c r="AG45">
        <f t="shared" ca="1" si="19"/>
        <v>-3</v>
      </c>
      <c r="AH45">
        <f t="shared" ca="1" si="19"/>
        <v>-2</v>
      </c>
      <c r="AI45">
        <f t="shared" ca="1" si="19"/>
        <v>0</v>
      </c>
      <c r="AJ45">
        <f t="shared" ca="1" si="19"/>
        <v>1</v>
      </c>
      <c r="AK45">
        <f t="shared" ca="1" si="19"/>
        <v>3</v>
      </c>
      <c r="AL45">
        <f t="shared" ca="1" si="19"/>
        <v>5</v>
      </c>
      <c r="AM45">
        <f t="shared" ca="1" si="19"/>
        <v>6</v>
      </c>
      <c r="AN45">
        <f t="shared" ca="1" si="19"/>
        <v>8</v>
      </c>
      <c r="AO45">
        <f t="shared" ca="1" si="19"/>
        <v>9</v>
      </c>
      <c r="AP45">
        <f t="shared" ca="1" si="20"/>
        <v>10</v>
      </c>
      <c r="AQ45">
        <f t="shared" ca="1" si="20"/>
        <v>12</v>
      </c>
      <c r="AR45">
        <f t="shared" ca="1" si="20"/>
        <v>13</v>
      </c>
      <c r="AS45">
        <f t="shared" ca="1" si="20"/>
        <v>15</v>
      </c>
      <c r="AT45">
        <f t="shared" ca="1" si="20"/>
        <v>17</v>
      </c>
      <c r="AU45">
        <f t="shared" ca="1" si="20"/>
        <v>18</v>
      </c>
      <c r="AV45">
        <f t="shared" ca="1" si="20"/>
        <v>20</v>
      </c>
      <c r="AW45">
        <f t="shared" ca="1" si="20"/>
        <v>21</v>
      </c>
      <c r="AX45">
        <f t="shared" ca="1" si="20"/>
        <v>22</v>
      </c>
      <c r="AY45">
        <f t="shared" ca="1" si="20"/>
        <v>24</v>
      </c>
      <c r="AZ45">
        <f t="shared" ca="1" si="21"/>
        <v>25</v>
      </c>
      <c r="BA45">
        <f t="shared" ca="1" si="21"/>
        <v>27</v>
      </c>
      <c r="BB45">
        <f t="shared" ca="1" si="21"/>
        <v>29</v>
      </c>
      <c r="BC45">
        <f t="shared" ca="1" si="21"/>
        <v>30</v>
      </c>
      <c r="BD45">
        <f t="shared" ca="1" si="21"/>
        <v>32</v>
      </c>
      <c r="BE45">
        <f t="shared" ca="1" si="21"/>
        <v>33</v>
      </c>
      <c r="BF45">
        <f t="shared" ca="1" si="21"/>
        <v>34</v>
      </c>
      <c r="BG45">
        <f t="shared" ca="1" si="21"/>
        <v>36</v>
      </c>
      <c r="BH45">
        <f t="shared" ca="1" si="21"/>
        <v>37</v>
      </c>
      <c r="BI45">
        <f t="shared" ca="1" si="21"/>
        <v>39</v>
      </c>
      <c r="BJ45">
        <f t="shared" ca="1" si="22"/>
        <v>41</v>
      </c>
      <c r="BK45">
        <f t="shared" ca="1" si="22"/>
        <v>42</v>
      </c>
      <c r="BL45">
        <f t="shared" ca="1" si="22"/>
        <v>44</v>
      </c>
      <c r="BM45">
        <f t="shared" ca="1" si="22"/>
        <v>45</v>
      </c>
      <c r="BN45">
        <f t="shared" ca="1" si="22"/>
        <v>46</v>
      </c>
      <c r="BO45">
        <f t="shared" ca="1" si="22"/>
        <v>48</v>
      </c>
      <c r="BP45">
        <f t="shared" ca="1" si="22"/>
        <v>49</v>
      </c>
      <c r="BQ45">
        <f t="shared" ca="1" si="22"/>
        <v>51</v>
      </c>
      <c r="BR45">
        <f t="shared" ca="1" si="22"/>
        <v>53</v>
      </c>
      <c r="BS45">
        <f t="shared" ca="1" si="22"/>
        <v>54</v>
      </c>
      <c r="BT45">
        <f t="shared" ca="1" si="23"/>
        <v>56</v>
      </c>
      <c r="BU45">
        <f t="shared" ca="1" si="23"/>
        <v>57</v>
      </c>
      <c r="BV45">
        <f t="shared" ca="1" si="23"/>
        <v>58</v>
      </c>
      <c r="BW45">
        <f t="shared" ca="1" si="23"/>
        <v>60</v>
      </c>
      <c r="BX45">
        <f t="shared" ca="1" si="23"/>
        <v>61</v>
      </c>
      <c r="BY45">
        <f t="shared" ca="1" si="23"/>
        <v>63</v>
      </c>
      <c r="BZ45">
        <f t="shared" ca="1" si="23"/>
        <v>65</v>
      </c>
      <c r="CA45">
        <f t="shared" ca="1" si="23"/>
        <v>66</v>
      </c>
    </row>
    <row r="46" spans="1:79">
      <c r="A46" t="s">
        <v>14</v>
      </c>
      <c r="B46" s="2" t="s">
        <v>771</v>
      </c>
      <c r="C46" t="s">
        <v>772</v>
      </c>
      <c r="D46" s="39">
        <v>1</v>
      </c>
      <c r="E46" s="39">
        <v>3</v>
      </c>
      <c r="F46" s="39">
        <v>5</v>
      </c>
      <c r="G46" s="39">
        <v>6</v>
      </c>
      <c r="H46" s="39">
        <v>8</v>
      </c>
      <c r="I46" s="39">
        <v>10</v>
      </c>
      <c r="J46" s="39">
        <v>11</v>
      </c>
      <c r="K46" s="39">
        <v>12</v>
      </c>
      <c r="L46" s="39">
        <v>13</v>
      </c>
      <c r="M46" s="39" t="s">
        <v>175</v>
      </c>
      <c r="N46">
        <f t="shared" si="0"/>
        <v>8</v>
      </c>
      <c r="P46">
        <f t="shared" ref="P46:CA49" ca="1" si="24">OFFSET($D46,0,MOD(P$1,$N46))+INT(P$1/$N46)*12</f>
        <v>-28</v>
      </c>
      <c r="Q46">
        <f t="shared" ca="1" si="24"/>
        <v>-26</v>
      </c>
      <c r="R46">
        <f t="shared" ca="1" si="24"/>
        <v>-25</v>
      </c>
      <c r="S46">
        <f t="shared" ca="1" si="24"/>
        <v>-24</v>
      </c>
      <c r="T46">
        <f t="shared" ca="1" si="24"/>
        <v>-23</v>
      </c>
      <c r="U46">
        <f t="shared" ca="1" si="24"/>
        <v>-21</v>
      </c>
      <c r="V46">
        <f t="shared" ca="1" si="24"/>
        <v>-19</v>
      </c>
      <c r="W46">
        <f t="shared" ca="1" si="24"/>
        <v>-18</v>
      </c>
      <c r="X46">
        <f t="shared" ca="1" si="24"/>
        <v>-16</v>
      </c>
      <c r="Y46">
        <f t="shared" ca="1" si="24"/>
        <v>-14</v>
      </c>
      <c r="Z46">
        <f t="shared" ca="1" si="24"/>
        <v>-13</v>
      </c>
      <c r="AA46">
        <f t="shared" ca="1" si="24"/>
        <v>-12</v>
      </c>
      <c r="AB46">
        <f t="shared" ca="1" si="24"/>
        <v>-11</v>
      </c>
      <c r="AC46">
        <f t="shared" ca="1" si="24"/>
        <v>-9</v>
      </c>
      <c r="AD46">
        <f t="shared" ca="1" si="24"/>
        <v>-7</v>
      </c>
      <c r="AE46">
        <f t="shared" ca="1" si="24"/>
        <v>-6</v>
      </c>
      <c r="AF46">
        <f t="shared" ca="1" si="24"/>
        <v>-4</v>
      </c>
      <c r="AG46">
        <f t="shared" ca="1" si="24"/>
        <v>-2</v>
      </c>
      <c r="AH46">
        <f t="shared" ca="1" si="24"/>
        <v>-1</v>
      </c>
      <c r="AI46">
        <f t="shared" ca="1" si="24"/>
        <v>0</v>
      </c>
      <c r="AJ46">
        <f t="shared" ca="1" si="24"/>
        <v>1</v>
      </c>
      <c r="AK46">
        <f t="shared" ca="1" si="24"/>
        <v>3</v>
      </c>
      <c r="AL46">
        <f t="shared" ca="1" si="24"/>
        <v>5</v>
      </c>
      <c r="AM46">
        <f t="shared" ca="1" si="24"/>
        <v>6</v>
      </c>
      <c r="AN46">
        <f t="shared" ca="1" si="24"/>
        <v>8</v>
      </c>
      <c r="AO46">
        <f t="shared" ca="1" si="24"/>
        <v>10</v>
      </c>
      <c r="AP46">
        <f t="shared" ca="1" si="24"/>
        <v>11</v>
      </c>
      <c r="AQ46">
        <f t="shared" ca="1" si="24"/>
        <v>12</v>
      </c>
      <c r="AR46">
        <f t="shared" ca="1" si="24"/>
        <v>13</v>
      </c>
      <c r="AS46">
        <f t="shared" ca="1" si="24"/>
        <v>15</v>
      </c>
      <c r="AT46">
        <f t="shared" ca="1" si="24"/>
        <v>17</v>
      </c>
      <c r="AU46">
        <f t="shared" ca="1" si="24"/>
        <v>18</v>
      </c>
      <c r="AV46">
        <f t="shared" ca="1" si="24"/>
        <v>20</v>
      </c>
      <c r="AW46">
        <f t="shared" ca="1" si="24"/>
        <v>22</v>
      </c>
      <c r="AX46">
        <f t="shared" ca="1" si="24"/>
        <v>23</v>
      </c>
      <c r="AY46">
        <f t="shared" ca="1" si="24"/>
        <v>24</v>
      </c>
      <c r="AZ46">
        <f t="shared" ca="1" si="24"/>
        <v>25</v>
      </c>
      <c r="BA46">
        <f t="shared" ca="1" si="24"/>
        <v>27</v>
      </c>
      <c r="BB46">
        <f t="shared" ca="1" si="24"/>
        <v>29</v>
      </c>
      <c r="BC46">
        <f t="shared" ca="1" si="24"/>
        <v>30</v>
      </c>
      <c r="BD46">
        <f t="shared" ca="1" si="24"/>
        <v>32</v>
      </c>
      <c r="BE46">
        <f t="shared" ca="1" si="24"/>
        <v>34</v>
      </c>
      <c r="BF46">
        <f t="shared" ca="1" si="24"/>
        <v>35</v>
      </c>
      <c r="BG46">
        <f t="shared" ca="1" si="24"/>
        <v>36</v>
      </c>
      <c r="BH46">
        <f t="shared" ca="1" si="24"/>
        <v>37</v>
      </c>
      <c r="BI46">
        <f t="shared" ca="1" si="24"/>
        <v>39</v>
      </c>
      <c r="BJ46">
        <f t="shared" ca="1" si="24"/>
        <v>41</v>
      </c>
      <c r="BK46">
        <f t="shared" ca="1" si="24"/>
        <v>42</v>
      </c>
      <c r="BL46">
        <f t="shared" ca="1" si="24"/>
        <v>44</v>
      </c>
      <c r="BM46">
        <f t="shared" ca="1" si="24"/>
        <v>46</v>
      </c>
      <c r="BN46">
        <f t="shared" ca="1" si="24"/>
        <v>47</v>
      </c>
      <c r="BO46">
        <f t="shared" ca="1" si="24"/>
        <v>48</v>
      </c>
      <c r="BP46">
        <f t="shared" ca="1" si="24"/>
        <v>49</v>
      </c>
      <c r="BQ46">
        <f t="shared" ca="1" si="24"/>
        <v>51</v>
      </c>
      <c r="BR46">
        <f t="shared" ca="1" si="24"/>
        <v>53</v>
      </c>
      <c r="BS46">
        <f t="shared" ca="1" si="24"/>
        <v>54</v>
      </c>
      <c r="BT46">
        <f t="shared" ca="1" si="24"/>
        <v>56</v>
      </c>
      <c r="BU46">
        <f t="shared" ca="1" si="24"/>
        <v>58</v>
      </c>
      <c r="BV46">
        <f t="shared" ca="1" si="24"/>
        <v>59</v>
      </c>
      <c r="BW46">
        <f t="shared" ca="1" si="24"/>
        <v>60</v>
      </c>
      <c r="BX46">
        <f t="shared" ca="1" si="24"/>
        <v>61</v>
      </c>
      <c r="BY46">
        <f t="shared" ca="1" si="24"/>
        <v>63</v>
      </c>
      <c r="BZ46">
        <f t="shared" ca="1" si="24"/>
        <v>65</v>
      </c>
      <c r="CA46">
        <f t="shared" ca="1" si="24"/>
        <v>66</v>
      </c>
    </row>
    <row r="47" spans="1:79">
      <c r="A47" t="s">
        <v>14</v>
      </c>
      <c r="B47" s="2" t="s">
        <v>773</v>
      </c>
      <c r="C47" t="s">
        <v>774</v>
      </c>
      <c r="D47" s="39">
        <v>1</v>
      </c>
      <c r="E47" s="39">
        <v>3</v>
      </c>
      <c r="F47" s="39">
        <v>4</v>
      </c>
      <c r="G47" s="39">
        <v>5</v>
      </c>
      <c r="H47" s="39">
        <v>6</v>
      </c>
      <c r="I47" s="39">
        <v>8</v>
      </c>
      <c r="J47" s="39">
        <v>10</v>
      </c>
      <c r="K47" s="39">
        <v>11</v>
      </c>
      <c r="L47" s="39">
        <v>13</v>
      </c>
      <c r="M47" s="39" t="s">
        <v>175</v>
      </c>
      <c r="N47">
        <f t="shared" si="0"/>
        <v>8</v>
      </c>
      <c r="P47">
        <f t="shared" ca="1" si="24"/>
        <v>-30</v>
      </c>
      <c r="Q47">
        <f t="shared" ca="1" si="24"/>
        <v>-28</v>
      </c>
      <c r="R47">
        <f t="shared" ca="1" si="24"/>
        <v>-26</v>
      </c>
      <c r="S47">
        <f t="shared" ca="1" si="24"/>
        <v>-25</v>
      </c>
      <c r="T47">
        <f t="shared" ca="1" si="24"/>
        <v>-23</v>
      </c>
      <c r="U47">
        <f t="shared" ca="1" si="24"/>
        <v>-21</v>
      </c>
      <c r="V47">
        <f t="shared" ca="1" si="24"/>
        <v>-20</v>
      </c>
      <c r="W47">
        <f t="shared" ca="1" si="24"/>
        <v>-19</v>
      </c>
      <c r="X47">
        <f t="shared" ca="1" si="24"/>
        <v>-18</v>
      </c>
      <c r="Y47">
        <f t="shared" ca="1" si="24"/>
        <v>-16</v>
      </c>
      <c r="Z47">
        <f t="shared" ca="1" si="24"/>
        <v>-14</v>
      </c>
      <c r="AA47">
        <f t="shared" ca="1" si="24"/>
        <v>-13</v>
      </c>
      <c r="AB47">
        <f t="shared" ca="1" si="24"/>
        <v>-11</v>
      </c>
      <c r="AC47">
        <f t="shared" ca="1" si="24"/>
        <v>-9</v>
      </c>
      <c r="AD47">
        <f t="shared" ca="1" si="24"/>
        <v>-8</v>
      </c>
      <c r="AE47">
        <f t="shared" ca="1" si="24"/>
        <v>-7</v>
      </c>
      <c r="AF47">
        <f t="shared" ca="1" si="24"/>
        <v>-6</v>
      </c>
      <c r="AG47">
        <f t="shared" ca="1" si="24"/>
        <v>-4</v>
      </c>
      <c r="AH47">
        <f t="shared" ca="1" si="24"/>
        <v>-2</v>
      </c>
      <c r="AI47">
        <f t="shared" ca="1" si="24"/>
        <v>-1</v>
      </c>
      <c r="AJ47">
        <f t="shared" ca="1" si="24"/>
        <v>1</v>
      </c>
      <c r="AK47">
        <f t="shared" ca="1" si="24"/>
        <v>3</v>
      </c>
      <c r="AL47">
        <f t="shared" ca="1" si="24"/>
        <v>4</v>
      </c>
      <c r="AM47">
        <f t="shared" ca="1" si="24"/>
        <v>5</v>
      </c>
      <c r="AN47">
        <f t="shared" ca="1" si="24"/>
        <v>6</v>
      </c>
      <c r="AO47">
        <f t="shared" ca="1" si="24"/>
        <v>8</v>
      </c>
      <c r="AP47">
        <f t="shared" ca="1" si="24"/>
        <v>10</v>
      </c>
      <c r="AQ47">
        <f t="shared" ca="1" si="24"/>
        <v>11</v>
      </c>
      <c r="AR47">
        <f t="shared" ca="1" si="24"/>
        <v>13</v>
      </c>
      <c r="AS47">
        <f t="shared" ca="1" si="24"/>
        <v>15</v>
      </c>
      <c r="AT47">
        <f t="shared" ca="1" si="24"/>
        <v>16</v>
      </c>
      <c r="AU47">
        <f t="shared" ca="1" si="24"/>
        <v>17</v>
      </c>
      <c r="AV47">
        <f t="shared" ca="1" si="24"/>
        <v>18</v>
      </c>
      <c r="AW47">
        <f t="shared" ca="1" si="24"/>
        <v>20</v>
      </c>
      <c r="AX47">
        <f t="shared" ca="1" si="24"/>
        <v>22</v>
      </c>
      <c r="AY47">
        <f t="shared" ca="1" si="24"/>
        <v>23</v>
      </c>
      <c r="AZ47">
        <f t="shared" ca="1" si="24"/>
        <v>25</v>
      </c>
      <c r="BA47">
        <f t="shared" ca="1" si="24"/>
        <v>27</v>
      </c>
      <c r="BB47">
        <f t="shared" ca="1" si="24"/>
        <v>28</v>
      </c>
      <c r="BC47">
        <f t="shared" ca="1" si="24"/>
        <v>29</v>
      </c>
      <c r="BD47">
        <f t="shared" ca="1" si="24"/>
        <v>30</v>
      </c>
      <c r="BE47">
        <f t="shared" ca="1" si="24"/>
        <v>32</v>
      </c>
      <c r="BF47">
        <f t="shared" ca="1" si="24"/>
        <v>34</v>
      </c>
      <c r="BG47">
        <f t="shared" ca="1" si="24"/>
        <v>35</v>
      </c>
      <c r="BH47">
        <f t="shared" ca="1" si="24"/>
        <v>37</v>
      </c>
      <c r="BI47">
        <f t="shared" ca="1" si="24"/>
        <v>39</v>
      </c>
      <c r="BJ47">
        <f t="shared" ca="1" si="24"/>
        <v>40</v>
      </c>
      <c r="BK47">
        <f t="shared" ca="1" si="24"/>
        <v>41</v>
      </c>
      <c r="BL47">
        <f t="shared" ca="1" si="24"/>
        <v>42</v>
      </c>
      <c r="BM47">
        <f t="shared" ca="1" si="24"/>
        <v>44</v>
      </c>
      <c r="BN47">
        <f t="shared" ca="1" si="24"/>
        <v>46</v>
      </c>
      <c r="BO47">
        <f t="shared" ca="1" si="24"/>
        <v>47</v>
      </c>
      <c r="BP47">
        <f t="shared" ca="1" si="24"/>
        <v>49</v>
      </c>
      <c r="BQ47">
        <f t="shared" ca="1" si="24"/>
        <v>51</v>
      </c>
      <c r="BR47">
        <f t="shared" ca="1" si="24"/>
        <v>52</v>
      </c>
      <c r="BS47">
        <f t="shared" ca="1" si="24"/>
        <v>53</v>
      </c>
      <c r="BT47">
        <f t="shared" ca="1" si="24"/>
        <v>54</v>
      </c>
      <c r="BU47">
        <f t="shared" ca="1" si="24"/>
        <v>56</v>
      </c>
      <c r="BV47">
        <f t="shared" ca="1" si="24"/>
        <v>58</v>
      </c>
      <c r="BW47">
        <f t="shared" ca="1" si="24"/>
        <v>59</v>
      </c>
      <c r="BX47">
        <f t="shared" ca="1" si="24"/>
        <v>61</v>
      </c>
      <c r="BY47">
        <f t="shared" ca="1" si="24"/>
        <v>63</v>
      </c>
      <c r="BZ47">
        <f t="shared" ca="1" si="24"/>
        <v>64</v>
      </c>
      <c r="CA47">
        <f t="shared" ca="1" si="24"/>
        <v>65</v>
      </c>
    </row>
    <row r="48" spans="1:79">
      <c r="A48" t="s">
        <v>14</v>
      </c>
      <c r="B48" s="2" t="s">
        <v>775</v>
      </c>
      <c r="C48" t="s">
        <v>776</v>
      </c>
      <c r="D48" s="39">
        <v>1</v>
      </c>
      <c r="E48" s="39">
        <v>3</v>
      </c>
      <c r="F48" s="39">
        <v>4</v>
      </c>
      <c r="G48" s="39">
        <v>6</v>
      </c>
      <c r="H48" s="39">
        <v>8</v>
      </c>
      <c r="I48" s="39">
        <v>9</v>
      </c>
      <c r="J48" s="39">
        <v>10</v>
      </c>
      <c r="K48" s="39">
        <v>12</v>
      </c>
      <c r="L48" s="39">
        <v>13</v>
      </c>
      <c r="M48" s="39" t="s">
        <v>175</v>
      </c>
      <c r="N48">
        <f t="shared" si="0"/>
        <v>8</v>
      </c>
      <c r="P48">
        <f t="shared" ca="1" si="24"/>
        <v>-28</v>
      </c>
      <c r="Q48">
        <f t="shared" ca="1" si="24"/>
        <v>-27</v>
      </c>
      <c r="R48">
        <f t="shared" ca="1" si="24"/>
        <v>-26</v>
      </c>
      <c r="S48">
        <f t="shared" ca="1" si="24"/>
        <v>-24</v>
      </c>
      <c r="T48">
        <f t="shared" ca="1" si="24"/>
        <v>-23</v>
      </c>
      <c r="U48">
        <f t="shared" ca="1" si="24"/>
        <v>-21</v>
      </c>
      <c r="V48">
        <f t="shared" ca="1" si="24"/>
        <v>-20</v>
      </c>
      <c r="W48">
        <f t="shared" ca="1" si="24"/>
        <v>-18</v>
      </c>
      <c r="X48">
        <f t="shared" ca="1" si="24"/>
        <v>-16</v>
      </c>
      <c r="Y48">
        <f t="shared" ca="1" si="24"/>
        <v>-15</v>
      </c>
      <c r="Z48">
        <f t="shared" ca="1" si="24"/>
        <v>-14</v>
      </c>
      <c r="AA48">
        <f t="shared" ca="1" si="24"/>
        <v>-12</v>
      </c>
      <c r="AB48">
        <f t="shared" ca="1" si="24"/>
        <v>-11</v>
      </c>
      <c r="AC48">
        <f t="shared" ca="1" si="24"/>
        <v>-9</v>
      </c>
      <c r="AD48">
        <f t="shared" ca="1" si="24"/>
        <v>-8</v>
      </c>
      <c r="AE48">
        <f t="shared" ca="1" si="24"/>
        <v>-6</v>
      </c>
      <c r="AF48">
        <f t="shared" ca="1" si="24"/>
        <v>-4</v>
      </c>
      <c r="AG48">
        <f t="shared" ca="1" si="24"/>
        <v>-3</v>
      </c>
      <c r="AH48">
        <f t="shared" ca="1" si="24"/>
        <v>-2</v>
      </c>
      <c r="AI48">
        <f t="shared" ca="1" si="24"/>
        <v>0</v>
      </c>
      <c r="AJ48">
        <f t="shared" ca="1" si="24"/>
        <v>1</v>
      </c>
      <c r="AK48">
        <f t="shared" ca="1" si="24"/>
        <v>3</v>
      </c>
      <c r="AL48">
        <f t="shared" ca="1" si="24"/>
        <v>4</v>
      </c>
      <c r="AM48">
        <f t="shared" ca="1" si="24"/>
        <v>6</v>
      </c>
      <c r="AN48">
        <f t="shared" ca="1" si="24"/>
        <v>8</v>
      </c>
      <c r="AO48">
        <f t="shared" ca="1" si="24"/>
        <v>9</v>
      </c>
      <c r="AP48">
        <f t="shared" ca="1" si="24"/>
        <v>10</v>
      </c>
      <c r="AQ48">
        <f t="shared" ca="1" si="24"/>
        <v>12</v>
      </c>
      <c r="AR48">
        <f t="shared" ca="1" si="24"/>
        <v>13</v>
      </c>
      <c r="AS48">
        <f t="shared" ca="1" si="24"/>
        <v>15</v>
      </c>
      <c r="AT48">
        <f t="shared" ca="1" si="24"/>
        <v>16</v>
      </c>
      <c r="AU48">
        <f t="shared" ca="1" si="24"/>
        <v>18</v>
      </c>
      <c r="AV48">
        <f t="shared" ca="1" si="24"/>
        <v>20</v>
      </c>
      <c r="AW48">
        <f t="shared" ca="1" si="24"/>
        <v>21</v>
      </c>
      <c r="AX48">
        <f t="shared" ca="1" si="24"/>
        <v>22</v>
      </c>
      <c r="AY48">
        <f t="shared" ca="1" si="24"/>
        <v>24</v>
      </c>
      <c r="AZ48">
        <f t="shared" ca="1" si="24"/>
        <v>25</v>
      </c>
      <c r="BA48">
        <f t="shared" ca="1" si="24"/>
        <v>27</v>
      </c>
      <c r="BB48">
        <f t="shared" ca="1" si="24"/>
        <v>28</v>
      </c>
      <c r="BC48">
        <f t="shared" ca="1" si="24"/>
        <v>30</v>
      </c>
      <c r="BD48">
        <f t="shared" ca="1" si="24"/>
        <v>32</v>
      </c>
      <c r="BE48">
        <f t="shared" ca="1" si="24"/>
        <v>33</v>
      </c>
      <c r="BF48">
        <f t="shared" ca="1" si="24"/>
        <v>34</v>
      </c>
      <c r="BG48">
        <f t="shared" ca="1" si="24"/>
        <v>36</v>
      </c>
      <c r="BH48">
        <f t="shared" ca="1" si="24"/>
        <v>37</v>
      </c>
      <c r="BI48">
        <f t="shared" ca="1" si="24"/>
        <v>39</v>
      </c>
      <c r="BJ48">
        <f t="shared" ca="1" si="24"/>
        <v>40</v>
      </c>
      <c r="BK48">
        <f t="shared" ca="1" si="24"/>
        <v>42</v>
      </c>
      <c r="BL48">
        <f t="shared" ca="1" si="24"/>
        <v>44</v>
      </c>
      <c r="BM48">
        <f t="shared" ca="1" si="24"/>
        <v>45</v>
      </c>
      <c r="BN48">
        <f t="shared" ca="1" si="24"/>
        <v>46</v>
      </c>
      <c r="BO48">
        <f t="shared" ca="1" si="24"/>
        <v>48</v>
      </c>
      <c r="BP48">
        <f t="shared" ca="1" si="24"/>
        <v>49</v>
      </c>
      <c r="BQ48">
        <f t="shared" ca="1" si="24"/>
        <v>51</v>
      </c>
      <c r="BR48">
        <f t="shared" ca="1" si="24"/>
        <v>52</v>
      </c>
      <c r="BS48">
        <f t="shared" ca="1" si="24"/>
        <v>54</v>
      </c>
      <c r="BT48">
        <f t="shared" ca="1" si="24"/>
        <v>56</v>
      </c>
      <c r="BU48">
        <f t="shared" ca="1" si="24"/>
        <v>57</v>
      </c>
      <c r="BV48">
        <f t="shared" ca="1" si="24"/>
        <v>58</v>
      </c>
      <c r="BW48">
        <f t="shared" ca="1" si="24"/>
        <v>60</v>
      </c>
      <c r="BX48">
        <f t="shared" ca="1" si="24"/>
        <v>61</v>
      </c>
      <c r="BY48">
        <f t="shared" ca="1" si="24"/>
        <v>63</v>
      </c>
      <c r="BZ48">
        <f t="shared" ca="1" si="24"/>
        <v>64</v>
      </c>
      <c r="CA48">
        <f t="shared" ca="1" si="24"/>
        <v>66</v>
      </c>
    </row>
    <row r="49" spans="1:81">
      <c r="A49" t="s">
        <v>14</v>
      </c>
      <c r="B49" s="2" t="s">
        <v>777</v>
      </c>
      <c r="C49" t="s">
        <v>778</v>
      </c>
      <c r="D49">
        <v>1</v>
      </c>
      <c r="E49">
        <v>2</v>
      </c>
      <c r="F49">
        <v>4</v>
      </c>
      <c r="G49">
        <v>6</v>
      </c>
      <c r="H49">
        <v>7</v>
      </c>
      <c r="I49">
        <v>8</v>
      </c>
      <c r="J49">
        <v>9</v>
      </c>
      <c r="K49">
        <v>11</v>
      </c>
      <c r="L49">
        <v>13</v>
      </c>
      <c r="M49" t="s">
        <v>175</v>
      </c>
      <c r="N49">
        <f t="shared" si="0"/>
        <v>8</v>
      </c>
      <c r="P49">
        <f t="shared" ca="1" si="24"/>
        <v>-29</v>
      </c>
      <c r="Q49">
        <f t="shared" ca="1" si="24"/>
        <v>-28</v>
      </c>
      <c r="R49">
        <f t="shared" ca="1" si="24"/>
        <v>-27</v>
      </c>
      <c r="S49">
        <f t="shared" ca="1" si="24"/>
        <v>-25</v>
      </c>
      <c r="T49">
        <f t="shared" ca="1" si="24"/>
        <v>-23</v>
      </c>
      <c r="U49">
        <f t="shared" ca="1" si="24"/>
        <v>-22</v>
      </c>
      <c r="V49">
        <f t="shared" ca="1" si="24"/>
        <v>-20</v>
      </c>
      <c r="W49">
        <f t="shared" ca="1" si="24"/>
        <v>-18</v>
      </c>
      <c r="X49">
        <f t="shared" ca="1" si="24"/>
        <v>-17</v>
      </c>
      <c r="Y49">
        <f t="shared" ca="1" si="24"/>
        <v>-16</v>
      </c>
      <c r="Z49">
        <f t="shared" ca="1" si="24"/>
        <v>-15</v>
      </c>
      <c r="AA49">
        <f t="shared" ca="1" si="24"/>
        <v>-13</v>
      </c>
      <c r="AB49">
        <f t="shared" ca="1" si="24"/>
        <v>-11</v>
      </c>
      <c r="AC49">
        <f t="shared" ca="1" si="24"/>
        <v>-10</v>
      </c>
      <c r="AD49">
        <f t="shared" ca="1" si="24"/>
        <v>-8</v>
      </c>
      <c r="AE49">
        <f t="shared" ca="1" si="24"/>
        <v>-6</v>
      </c>
      <c r="AF49">
        <f t="shared" ca="1" si="24"/>
        <v>-5</v>
      </c>
      <c r="AG49">
        <f t="shared" ca="1" si="24"/>
        <v>-4</v>
      </c>
      <c r="AH49">
        <f t="shared" ca="1" si="24"/>
        <v>-3</v>
      </c>
      <c r="AI49">
        <f t="shared" ca="1" si="24"/>
        <v>-1</v>
      </c>
      <c r="AJ49">
        <f t="shared" ca="1" si="24"/>
        <v>1</v>
      </c>
      <c r="AK49">
        <f t="shared" ca="1" si="24"/>
        <v>2</v>
      </c>
      <c r="AL49">
        <f t="shared" ca="1" si="24"/>
        <v>4</v>
      </c>
      <c r="AM49">
        <f t="shared" ca="1" si="24"/>
        <v>6</v>
      </c>
      <c r="AN49">
        <f t="shared" ca="1" si="24"/>
        <v>7</v>
      </c>
      <c r="AO49">
        <f t="shared" ca="1" si="24"/>
        <v>8</v>
      </c>
      <c r="AP49">
        <f t="shared" ca="1" si="24"/>
        <v>9</v>
      </c>
      <c r="AQ49">
        <f t="shared" ca="1" si="24"/>
        <v>11</v>
      </c>
      <c r="AR49">
        <f t="shared" ca="1" si="24"/>
        <v>13</v>
      </c>
      <c r="AS49">
        <f t="shared" ca="1" si="24"/>
        <v>14</v>
      </c>
      <c r="AT49">
        <f t="shared" ca="1" si="24"/>
        <v>16</v>
      </c>
      <c r="AU49">
        <f t="shared" ca="1" si="24"/>
        <v>18</v>
      </c>
      <c r="AV49">
        <f t="shared" ca="1" si="24"/>
        <v>19</v>
      </c>
      <c r="AW49">
        <f t="shared" ca="1" si="24"/>
        <v>20</v>
      </c>
      <c r="AX49">
        <f t="shared" ca="1" si="24"/>
        <v>21</v>
      </c>
      <c r="AY49">
        <f t="shared" ca="1" si="24"/>
        <v>23</v>
      </c>
      <c r="AZ49">
        <f t="shared" ca="1" si="24"/>
        <v>25</v>
      </c>
      <c r="BA49">
        <f t="shared" ca="1" si="24"/>
        <v>26</v>
      </c>
      <c r="BB49">
        <f t="shared" ca="1" si="24"/>
        <v>28</v>
      </c>
      <c r="BC49">
        <f t="shared" ca="1" si="24"/>
        <v>30</v>
      </c>
      <c r="BD49">
        <f t="shared" ca="1" si="24"/>
        <v>31</v>
      </c>
      <c r="BE49">
        <f t="shared" ca="1" si="24"/>
        <v>32</v>
      </c>
      <c r="BF49">
        <f t="shared" ca="1" si="24"/>
        <v>33</v>
      </c>
      <c r="BG49">
        <f t="shared" ca="1" si="24"/>
        <v>35</v>
      </c>
      <c r="BH49">
        <f t="shared" ca="1" si="24"/>
        <v>37</v>
      </c>
      <c r="BI49">
        <f t="shared" ca="1" si="24"/>
        <v>38</v>
      </c>
      <c r="BJ49">
        <f t="shared" ca="1" si="24"/>
        <v>40</v>
      </c>
      <c r="BK49">
        <f t="shared" ca="1" si="24"/>
        <v>42</v>
      </c>
      <c r="BL49">
        <f t="shared" ca="1" si="24"/>
        <v>43</v>
      </c>
      <c r="BM49">
        <f t="shared" ca="1" si="24"/>
        <v>44</v>
      </c>
      <c r="BN49">
        <f t="shared" ca="1" si="24"/>
        <v>45</v>
      </c>
      <c r="BO49">
        <f t="shared" ca="1" si="24"/>
        <v>47</v>
      </c>
      <c r="BP49">
        <f t="shared" ca="1" si="24"/>
        <v>49</v>
      </c>
      <c r="BQ49">
        <f t="shared" ca="1" si="24"/>
        <v>50</v>
      </c>
      <c r="BR49">
        <f t="shared" ca="1" si="24"/>
        <v>52</v>
      </c>
      <c r="BS49">
        <f t="shared" ca="1" si="24"/>
        <v>54</v>
      </c>
      <c r="BT49">
        <f t="shared" ca="1" si="24"/>
        <v>55</v>
      </c>
      <c r="BU49">
        <f t="shared" ca="1" si="24"/>
        <v>56</v>
      </c>
      <c r="BV49">
        <f t="shared" ca="1" si="24"/>
        <v>57</v>
      </c>
      <c r="BW49">
        <f t="shared" ca="1" si="24"/>
        <v>59</v>
      </c>
      <c r="BX49">
        <f t="shared" ca="1" si="24"/>
        <v>61</v>
      </c>
      <c r="BY49">
        <f t="shared" ca="1" si="24"/>
        <v>62</v>
      </c>
      <c r="BZ49">
        <f t="shared" ca="1" si="24"/>
        <v>64</v>
      </c>
      <c r="CA49">
        <f t="shared" ref="CA49" ca="1" si="25">OFFSET($D49,0,MOD(CA$1,$N49))+INT(CA$1/$N49)*12</f>
        <v>66</v>
      </c>
    </row>
    <row r="50" spans="1:81">
      <c r="A50" t="s">
        <v>779</v>
      </c>
      <c r="B50" s="2" t="s">
        <v>780</v>
      </c>
      <c r="C50" t="s">
        <v>781</v>
      </c>
      <c r="D50">
        <v>1</v>
      </c>
      <c r="E50">
        <v>5</v>
      </c>
      <c r="F50">
        <v>8</v>
      </c>
      <c r="G50" t="s">
        <v>175</v>
      </c>
      <c r="H50" t="s">
        <v>175</v>
      </c>
      <c r="I50" t="s">
        <v>175</v>
      </c>
      <c r="J50" t="s">
        <v>175</v>
      </c>
      <c r="K50" t="s">
        <v>175</v>
      </c>
      <c r="L50" t="s">
        <v>175</v>
      </c>
      <c r="M50" t="s">
        <v>175</v>
      </c>
      <c r="N50">
        <f>MATCH("x",D50:M50,0)-1</f>
        <v>3</v>
      </c>
      <c r="P50">
        <v>-79</v>
      </c>
      <c r="Q50">
        <v>-76</v>
      </c>
      <c r="R50">
        <v>-71</v>
      </c>
      <c r="S50">
        <v>-67</v>
      </c>
      <c r="T50">
        <v>-64</v>
      </c>
      <c r="U50">
        <v>-59</v>
      </c>
      <c r="V50">
        <v>-55</v>
      </c>
      <c r="W50">
        <v>-52</v>
      </c>
      <c r="X50">
        <v>-47</v>
      </c>
      <c r="Y50">
        <v>-43</v>
      </c>
      <c r="Z50">
        <v>-40</v>
      </c>
      <c r="AA50">
        <v>-35</v>
      </c>
      <c r="AB50">
        <v>-31</v>
      </c>
      <c r="AC50">
        <v>-28</v>
      </c>
      <c r="AD50">
        <v>-23</v>
      </c>
      <c r="AE50">
        <v>-19</v>
      </c>
      <c r="AF50">
        <v>-16</v>
      </c>
      <c r="AG50">
        <v>-11</v>
      </c>
      <c r="AH50">
        <v>-7</v>
      </c>
      <c r="AI50">
        <v>-4</v>
      </c>
      <c r="AJ50">
        <v>1</v>
      </c>
      <c r="AK50">
        <v>5</v>
      </c>
      <c r="AL50">
        <v>8</v>
      </c>
      <c r="AM50">
        <v>13</v>
      </c>
      <c r="AN50">
        <v>17</v>
      </c>
      <c r="AO50">
        <v>20</v>
      </c>
      <c r="AP50">
        <v>25</v>
      </c>
      <c r="AQ50">
        <v>29</v>
      </c>
      <c r="AR50">
        <v>32</v>
      </c>
      <c r="AS50">
        <v>37</v>
      </c>
      <c r="AT50">
        <v>41</v>
      </c>
      <c r="AU50">
        <v>44</v>
      </c>
      <c r="AV50">
        <v>49</v>
      </c>
      <c r="AW50">
        <v>53</v>
      </c>
      <c r="AX50">
        <v>56</v>
      </c>
      <c r="AY50">
        <v>61</v>
      </c>
      <c r="AZ50">
        <v>65</v>
      </c>
      <c r="BA50">
        <v>68</v>
      </c>
      <c r="BB50">
        <v>73</v>
      </c>
      <c r="BC50">
        <v>77</v>
      </c>
      <c r="BD50">
        <v>80</v>
      </c>
      <c r="BE50">
        <v>85</v>
      </c>
      <c r="BF50">
        <v>89</v>
      </c>
      <c r="BG50">
        <v>92</v>
      </c>
      <c r="BH50">
        <v>97</v>
      </c>
      <c r="BI50">
        <v>101</v>
      </c>
      <c r="BJ50">
        <v>104</v>
      </c>
      <c r="BK50">
        <v>109</v>
      </c>
      <c r="BL50">
        <v>113</v>
      </c>
      <c r="BM50">
        <v>116</v>
      </c>
      <c r="BN50">
        <v>121</v>
      </c>
      <c r="BO50">
        <v>125</v>
      </c>
      <c r="BP50">
        <v>128</v>
      </c>
      <c r="BQ50">
        <v>133</v>
      </c>
      <c r="BR50">
        <v>137</v>
      </c>
      <c r="BS50">
        <v>140</v>
      </c>
      <c r="BT50">
        <v>145</v>
      </c>
      <c r="BU50">
        <v>149</v>
      </c>
      <c r="BV50">
        <v>152</v>
      </c>
      <c r="BW50">
        <v>157</v>
      </c>
      <c r="BX50">
        <v>161</v>
      </c>
      <c r="BY50">
        <v>164</v>
      </c>
      <c r="BZ50">
        <v>169</v>
      </c>
      <c r="CA50">
        <v>173</v>
      </c>
      <c r="CC50" t="str">
        <f>N50&amp;" "&amp;B50</f>
        <v xml:space="preserve">3 3 durowy X (Xmaj) </v>
      </c>
    </row>
    <row r="51" spans="1:81">
      <c r="A51" t="s">
        <v>779</v>
      </c>
      <c r="B51" t="s">
        <v>782</v>
      </c>
      <c r="C51" t="s">
        <v>783</v>
      </c>
      <c r="D51">
        <v>1</v>
      </c>
      <c r="E51">
        <v>5</v>
      </c>
      <c r="F51">
        <v>8</v>
      </c>
      <c r="G51">
        <v>12</v>
      </c>
      <c r="H51" t="s">
        <v>175</v>
      </c>
      <c r="I51" t="s">
        <v>175</v>
      </c>
      <c r="J51" t="s">
        <v>175</v>
      </c>
      <c r="K51" t="s">
        <v>175</v>
      </c>
      <c r="L51" t="s">
        <v>175</v>
      </c>
      <c r="M51" t="s">
        <v>175</v>
      </c>
      <c r="N51">
        <f t="shared" ref="N51:N81" si="26">MATCH("x",D51:M51,0)-1</f>
        <v>4</v>
      </c>
      <c r="P51">
        <v>-59</v>
      </c>
      <c r="Q51">
        <v>-55</v>
      </c>
      <c r="R51">
        <v>-52</v>
      </c>
      <c r="S51">
        <v>-48</v>
      </c>
      <c r="T51">
        <v>-47</v>
      </c>
      <c r="U51">
        <v>-43</v>
      </c>
      <c r="V51">
        <v>-40</v>
      </c>
      <c r="W51">
        <v>-36</v>
      </c>
      <c r="X51">
        <v>-35</v>
      </c>
      <c r="Y51">
        <v>-31</v>
      </c>
      <c r="Z51">
        <v>-28</v>
      </c>
      <c r="AA51">
        <v>-24</v>
      </c>
      <c r="AB51">
        <v>-23</v>
      </c>
      <c r="AC51">
        <v>-19</v>
      </c>
      <c r="AD51">
        <v>-16</v>
      </c>
      <c r="AE51">
        <v>-12</v>
      </c>
      <c r="AF51">
        <v>-11</v>
      </c>
      <c r="AG51">
        <v>-7</v>
      </c>
      <c r="AH51">
        <v>-4</v>
      </c>
      <c r="AI51">
        <v>0</v>
      </c>
      <c r="AJ51">
        <v>1</v>
      </c>
      <c r="AK51">
        <v>5</v>
      </c>
      <c r="AL51">
        <v>8</v>
      </c>
      <c r="AM51">
        <v>12</v>
      </c>
      <c r="AN51">
        <v>13</v>
      </c>
      <c r="AO51">
        <v>17</v>
      </c>
      <c r="AP51">
        <v>20</v>
      </c>
      <c r="AQ51">
        <v>24</v>
      </c>
      <c r="AR51">
        <v>25</v>
      </c>
      <c r="AS51">
        <v>29</v>
      </c>
      <c r="AT51">
        <v>32</v>
      </c>
      <c r="AU51">
        <v>36</v>
      </c>
      <c r="AV51">
        <v>37</v>
      </c>
      <c r="AW51">
        <v>41</v>
      </c>
      <c r="AX51">
        <v>44</v>
      </c>
      <c r="AY51">
        <v>48</v>
      </c>
      <c r="AZ51">
        <v>49</v>
      </c>
      <c r="BA51">
        <v>53</v>
      </c>
      <c r="BB51">
        <v>56</v>
      </c>
      <c r="BC51">
        <v>60</v>
      </c>
      <c r="BD51">
        <v>61</v>
      </c>
      <c r="BE51">
        <v>65</v>
      </c>
      <c r="BF51">
        <v>68</v>
      </c>
      <c r="BG51">
        <v>72</v>
      </c>
      <c r="BH51">
        <v>73</v>
      </c>
      <c r="BI51">
        <v>77</v>
      </c>
      <c r="BJ51">
        <v>80</v>
      </c>
      <c r="BK51">
        <v>84</v>
      </c>
      <c r="BL51">
        <v>85</v>
      </c>
      <c r="BM51">
        <v>89</v>
      </c>
      <c r="BN51">
        <v>92</v>
      </c>
      <c r="BO51">
        <v>96</v>
      </c>
      <c r="BP51">
        <v>97</v>
      </c>
      <c r="BQ51">
        <v>101</v>
      </c>
      <c r="BR51">
        <v>104</v>
      </c>
      <c r="BS51">
        <v>108</v>
      </c>
      <c r="BT51">
        <v>109</v>
      </c>
      <c r="BU51">
        <v>113</v>
      </c>
      <c r="BV51">
        <v>116</v>
      </c>
      <c r="BW51">
        <v>120</v>
      </c>
      <c r="BX51">
        <v>121</v>
      </c>
      <c r="BY51">
        <v>125</v>
      </c>
      <c r="BZ51">
        <v>128</v>
      </c>
      <c r="CA51">
        <v>132</v>
      </c>
      <c r="CC51" t="str">
        <f t="shared" ref="CC51:CC81" si="27">N51&amp;" "&amp;B51</f>
        <v>4 4 durowy Xmaj7 z septymą wielką</v>
      </c>
    </row>
    <row r="52" spans="1:81">
      <c r="A52" t="s">
        <v>779</v>
      </c>
      <c r="B52" t="s">
        <v>784</v>
      </c>
      <c r="C52" t="s">
        <v>785</v>
      </c>
      <c r="D52">
        <v>1</v>
      </c>
      <c r="E52">
        <v>5</v>
      </c>
      <c r="F52">
        <v>8</v>
      </c>
      <c r="G52">
        <v>12</v>
      </c>
      <c r="H52">
        <v>15</v>
      </c>
      <c r="I52" t="s">
        <v>175</v>
      </c>
      <c r="J52" t="s">
        <v>175</v>
      </c>
      <c r="K52" t="s">
        <v>175</v>
      </c>
      <c r="L52" t="s">
        <v>175</v>
      </c>
      <c r="M52" t="s">
        <v>175</v>
      </c>
      <c r="N52">
        <f t="shared" si="26"/>
        <v>5</v>
      </c>
      <c r="P52">
        <v>-47</v>
      </c>
      <c r="Q52">
        <v>-45</v>
      </c>
      <c r="R52">
        <v>-43</v>
      </c>
      <c r="S52">
        <v>-40</v>
      </c>
      <c r="T52">
        <v>-36</v>
      </c>
      <c r="U52">
        <v>-35</v>
      </c>
      <c r="V52">
        <v>-33</v>
      </c>
      <c r="W52">
        <v>-31</v>
      </c>
      <c r="X52">
        <v>-28</v>
      </c>
      <c r="Y52">
        <v>-24</v>
      </c>
      <c r="Z52">
        <v>-23</v>
      </c>
      <c r="AA52">
        <v>-21</v>
      </c>
      <c r="AB52">
        <v>-19</v>
      </c>
      <c r="AC52">
        <v>-16</v>
      </c>
      <c r="AD52">
        <v>-12</v>
      </c>
      <c r="AE52">
        <v>-11</v>
      </c>
      <c r="AF52">
        <v>-9</v>
      </c>
      <c r="AG52">
        <v>-7</v>
      </c>
      <c r="AH52">
        <v>-4</v>
      </c>
      <c r="AI52">
        <v>0</v>
      </c>
      <c r="AJ52">
        <v>1</v>
      </c>
      <c r="AK52">
        <v>3</v>
      </c>
      <c r="AL52">
        <v>5</v>
      </c>
      <c r="AM52">
        <v>8</v>
      </c>
      <c r="AN52">
        <v>12</v>
      </c>
      <c r="AO52">
        <v>13</v>
      </c>
      <c r="AP52">
        <v>15</v>
      </c>
      <c r="AQ52">
        <v>17</v>
      </c>
      <c r="AR52">
        <v>20</v>
      </c>
      <c r="AS52">
        <v>24</v>
      </c>
      <c r="AT52">
        <v>25</v>
      </c>
      <c r="AU52">
        <v>27</v>
      </c>
      <c r="AV52">
        <v>29</v>
      </c>
      <c r="AW52">
        <v>32</v>
      </c>
      <c r="AX52">
        <v>36</v>
      </c>
      <c r="AY52">
        <v>37</v>
      </c>
      <c r="AZ52">
        <v>39</v>
      </c>
      <c r="BA52">
        <v>41</v>
      </c>
      <c r="BB52">
        <v>44</v>
      </c>
      <c r="BC52">
        <v>48</v>
      </c>
      <c r="BD52">
        <v>49</v>
      </c>
      <c r="BE52">
        <v>51</v>
      </c>
      <c r="BF52">
        <v>53</v>
      </c>
      <c r="BG52">
        <v>56</v>
      </c>
      <c r="BH52">
        <v>60</v>
      </c>
      <c r="BI52">
        <v>61</v>
      </c>
      <c r="BJ52">
        <v>63</v>
      </c>
      <c r="BK52">
        <v>65</v>
      </c>
      <c r="BL52">
        <v>68</v>
      </c>
      <c r="BM52">
        <v>72</v>
      </c>
      <c r="BN52">
        <v>73</v>
      </c>
      <c r="BO52">
        <v>75</v>
      </c>
      <c r="BP52">
        <v>77</v>
      </c>
      <c r="BQ52">
        <v>80</v>
      </c>
      <c r="BR52">
        <v>84</v>
      </c>
      <c r="BS52">
        <v>85</v>
      </c>
      <c r="BT52">
        <v>87</v>
      </c>
      <c r="BU52">
        <v>89</v>
      </c>
      <c r="BV52">
        <v>92</v>
      </c>
      <c r="BW52">
        <v>96</v>
      </c>
      <c r="BX52">
        <v>97</v>
      </c>
      <c r="BY52">
        <v>99</v>
      </c>
      <c r="BZ52">
        <v>101</v>
      </c>
      <c r="CA52">
        <v>104</v>
      </c>
      <c r="CC52" t="str">
        <f t="shared" si="27"/>
        <v>5 5 durowy Xmaj9 z septymą wielką i noną</v>
      </c>
    </row>
    <row r="53" spans="1:81">
      <c r="A53" t="s">
        <v>779</v>
      </c>
      <c r="B53" t="s">
        <v>786</v>
      </c>
      <c r="C53" t="s">
        <v>787</v>
      </c>
      <c r="D53">
        <v>1</v>
      </c>
      <c r="E53">
        <v>5</v>
      </c>
      <c r="F53">
        <v>8</v>
      </c>
      <c r="G53">
        <v>10</v>
      </c>
      <c r="H53" t="s">
        <v>175</v>
      </c>
      <c r="I53" t="s">
        <v>175</v>
      </c>
      <c r="J53" t="s">
        <v>175</v>
      </c>
      <c r="K53" t="s">
        <v>175</v>
      </c>
      <c r="L53" t="s">
        <v>175</v>
      </c>
      <c r="M53" t="s">
        <v>175</v>
      </c>
      <c r="N53">
        <f t="shared" si="26"/>
        <v>4</v>
      </c>
      <c r="P53">
        <v>-59</v>
      </c>
      <c r="Q53">
        <v>-55</v>
      </c>
      <c r="R53">
        <v>-52</v>
      </c>
      <c r="S53">
        <v>-50</v>
      </c>
      <c r="T53">
        <v>-47</v>
      </c>
      <c r="U53">
        <v>-43</v>
      </c>
      <c r="V53">
        <v>-40</v>
      </c>
      <c r="W53">
        <v>-38</v>
      </c>
      <c r="X53">
        <v>-35</v>
      </c>
      <c r="Y53">
        <v>-31</v>
      </c>
      <c r="Z53">
        <v>-28</v>
      </c>
      <c r="AA53">
        <v>-26</v>
      </c>
      <c r="AB53">
        <v>-23</v>
      </c>
      <c r="AC53">
        <v>-19</v>
      </c>
      <c r="AD53">
        <v>-16</v>
      </c>
      <c r="AE53">
        <v>-14</v>
      </c>
      <c r="AF53">
        <v>-11</v>
      </c>
      <c r="AG53">
        <v>-7</v>
      </c>
      <c r="AH53">
        <v>-4</v>
      </c>
      <c r="AI53">
        <v>-2</v>
      </c>
      <c r="AJ53">
        <v>1</v>
      </c>
      <c r="AK53">
        <v>5</v>
      </c>
      <c r="AL53">
        <v>8</v>
      </c>
      <c r="AM53">
        <v>10</v>
      </c>
      <c r="AN53">
        <v>13</v>
      </c>
      <c r="AO53">
        <v>17</v>
      </c>
      <c r="AP53">
        <v>20</v>
      </c>
      <c r="AQ53">
        <v>22</v>
      </c>
      <c r="AR53">
        <v>25</v>
      </c>
      <c r="AS53">
        <v>29</v>
      </c>
      <c r="AT53">
        <v>32</v>
      </c>
      <c r="AU53">
        <v>34</v>
      </c>
      <c r="AV53">
        <v>37</v>
      </c>
      <c r="AW53">
        <v>41</v>
      </c>
      <c r="AX53">
        <v>44</v>
      </c>
      <c r="AY53">
        <v>46</v>
      </c>
      <c r="AZ53">
        <v>49</v>
      </c>
      <c r="BA53">
        <v>53</v>
      </c>
      <c r="BB53">
        <v>56</v>
      </c>
      <c r="BC53">
        <v>58</v>
      </c>
      <c r="BD53">
        <v>61</v>
      </c>
      <c r="BE53">
        <v>65</v>
      </c>
      <c r="BF53">
        <v>68</v>
      </c>
      <c r="BG53">
        <v>70</v>
      </c>
      <c r="BH53">
        <v>73</v>
      </c>
      <c r="BI53">
        <v>77</v>
      </c>
      <c r="BJ53">
        <v>80</v>
      </c>
      <c r="BK53">
        <v>82</v>
      </c>
      <c r="BL53">
        <v>85</v>
      </c>
      <c r="BM53">
        <v>89</v>
      </c>
      <c r="BN53">
        <v>92</v>
      </c>
      <c r="BO53">
        <v>94</v>
      </c>
      <c r="BP53">
        <v>97</v>
      </c>
      <c r="BQ53">
        <v>101</v>
      </c>
      <c r="BR53">
        <v>104</v>
      </c>
      <c r="BS53">
        <v>106</v>
      </c>
      <c r="BT53">
        <v>109</v>
      </c>
      <c r="BU53">
        <v>113</v>
      </c>
      <c r="BV53">
        <v>116</v>
      </c>
      <c r="BW53">
        <v>118</v>
      </c>
      <c r="BX53">
        <v>121</v>
      </c>
      <c r="BY53">
        <v>125</v>
      </c>
      <c r="BZ53">
        <v>128</v>
      </c>
      <c r="CA53">
        <v>130</v>
      </c>
      <c r="CC53" t="str">
        <f t="shared" si="27"/>
        <v>4 4 durowy Xmaj6 z sekstą</v>
      </c>
    </row>
    <row r="54" spans="1:81">
      <c r="A54" t="s">
        <v>779</v>
      </c>
      <c r="B54" t="s">
        <v>788</v>
      </c>
      <c r="C54" t="s">
        <v>789</v>
      </c>
      <c r="D54">
        <v>1</v>
      </c>
      <c r="E54">
        <v>5</v>
      </c>
      <c r="F54">
        <v>8</v>
      </c>
      <c r="G54">
        <v>10</v>
      </c>
      <c r="H54">
        <v>15</v>
      </c>
      <c r="I54" t="s">
        <v>175</v>
      </c>
      <c r="J54" t="s">
        <v>175</v>
      </c>
      <c r="K54" t="s">
        <v>175</v>
      </c>
      <c r="L54" t="s">
        <v>175</v>
      </c>
      <c r="M54" t="s">
        <v>175</v>
      </c>
      <c r="N54">
        <f t="shared" si="26"/>
        <v>5</v>
      </c>
      <c r="P54">
        <v>-47</v>
      </c>
      <c r="Q54">
        <v>-45</v>
      </c>
      <c r="R54">
        <v>-43</v>
      </c>
      <c r="S54">
        <v>-40</v>
      </c>
      <c r="T54">
        <v>-38</v>
      </c>
      <c r="U54">
        <v>-35</v>
      </c>
      <c r="V54">
        <v>-33</v>
      </c>
      <c r="W54">
        <v>-31</v>
      </c>
      <c r="X54">
        <v>-28</v>
      </c>
      <c r="Y54">
        <v>-26</v>
      </c>
      <c r="Z54">
        <v>-23</v>
      </c>
      <c r="AA54">
        <v>-21</v>
      </c>
      <c r="AB54">
        <v>-19</v>
      </c>
      <c r="AC54">
        <v>-16</v>
      </c>
      <c r="AD54">
        <v>-14</v>
      </c>
      <c r="AE54">
        <v>-11</v>
      </c>
      <c r="AF54">
        <v>-9</v>
      </c>
      <c r="AG54">
        <v>-7</v>
      </c>
      <c r="AH54">
        <v>-4</v>
      </c>
      <c r="AI54">
        <v>-2</v>
      </c>
      <c r="AJ54">
        <v>1</v>
      </c>
      <c r="AK54">
        <v>3</v>
      </c>
      <c r="AL54">
        <v>5</v>
      </c>
      <c r="AM54">
        <v>8</v>
      </c>
      <c r="AN54">
        <v>10</v>
      </c>
      <c r="AO54">
        <v>13</v>
      </c>
      <c r="AP54">
        <v>15</v>
      </c>
      <c r="AQ54">
        <v>17</v>
      </c>
      <c r="AR54">
        <v>20</v>
      </c>
      <c r="AS54">
        <v>22</v>
      </c>
      <c r="AT54">
        <v>25</v>
      </c>
      <c r="AU54">
        <v>27</v>
      </c>
      <c r="AV54">
        <v>29</v>
      </c>
      <c r="AW54">
        <v>32</v>
      </c>
      <c r="AX54">
        <v>34</v>
      </c>
      <c r="AY54">
        <v>37</v>
      </c>
      <c r="AZ54">
        <v>39</v>
      </c>
      <c r="BA54">
        <v>41</v>
      </c>
      <c r="BB54">
        <v>44</v>
      </c>
      <c r="BC54">
        <v>46</v>
      </c>
      <c r="BD54">
        <v>49</v>
      </c>
      <c r="BE54">
        <v>51</v>
      </c>
      <c r="BF54">
        <v>53</v>
      </c>
      <c r="BG54">
        <v>56</v>
      </c>
      <c r="BH54">
        <v>58</v>
      </c>
      <c r="BI54">
        <v>61</v>
      </c>
      <c r="BJ54">
        <v>63</v>
      </c>
      <c r="BK54">
        <v>65</v>
      </c>
      <c r="BL54">
        <v>68</v>
      </c>
      <c r="BM54">
        <v>70</v>
      </c>
      <c r="BN54">
        <v>73</v>
      </c>
      <c r="BO54">
        <v>75</v>
      </c>
      <c r="BP54">
        <v>77</v>
      </c>
      <c r="BQ54">
        <v>80</v>
      </c>
      <c r="BR54">
        <v>82</v>
      </c>
      <c r="BS54">
        <v>85</v>
      </c>
      <c r="BT54">
        <v>87</v>
      </c>
      <c r="BU54">
        <v>89</v>
      </c>
      <c r="BV54">
        <v>92</v>
      </c>
      <c r="BW54">
        <v>94</v>
      </c>
      <c r="BX54">
        <v>97</v>
      </c>
      <c r="BY54">
        <v>99</v>
      </c>
      <c r="BZ54">
        <v>101</v>
      </c>
      <c r="CA54">
        <v>104</v>
      </c>
      <c r="CC54" t="str">
        <f t="shared" si="27"/>
        <v>5 5 durowy Xmaj6/9 z sekstą i noną</v>
      </c>
    </row>
    <row r="55" spans="1:81">
      <c r="A55" t="s">
        <v>779</v>
      </c>
      <c r="B55" t="s">
        <v>790</v>
      </c>
      <c r="C55" t="s">
        <v>791</v>
      </c>
      <c r="D55">
        <v>1</v>
      </c>
      <c r="E55">
        <v>5</v>
      </c>
      <c r="F55">
        <v>9</v>
      </c>
      <c r="G55">
        <v>12</v>
      </c>
      <c r="H55" t="s">
        <v>175</v>
      </c>
      <c r="I55" t="s">
        <v>175</v>
      </c>
      <c r="J55" t="s">
        <v>175</v>
      </c>
      <c r="K55" t="s">
        <v>175</v>
      </c>
      <c r="L55" t="s">
        <v>175</v>
      </c>
      <c r="M55" t="s">
        <v>175</v>
      </c>
      <c r="N55">
        <f t="shared" si="26"/>
        <v>4</v>
      </c>
      <c r="P55">
        <v>-59</v>
      </c>
      <c r="Q55">
        <v>-55</v>
      </c>
      <c r="R55">
        <v>-51</v>
      </c>
      <c r="S55">
        <v>-48</v>
      </c>
      <c r="T55">
        <v>-47</v>
      </c>
      <c r="U55">
        <v>-43</v>
      </c>
      <c r="V55">
        <v>-39</v>
      </c>
      <c r="W55">
        <v>-36</v>
      </c>
      <c r="X55">
        <v>-35</v>
      </c>
      <c r="Y55">
        <v>-31</v>
      </c>
      <c r="Z55">
        <v>-27</v>
      </c>
      <c r="AA55">
        <v>-24</v>
      </c>
      <c r="AB55">
        <v>-23</v>
      </c>
      <c r="AC55">
        <v>-19</v>
      </c>
      <c r="AD55">
        <v>-15</v>
      </c>
      <c r="AE55">
        <v>-12</v>
      </c>
      <c r="AF55">
        <v>-11</v>
      </c>
      <c r="AG55">
        <v>-7</v>
      </c>
      <c r="AH55">
        <v>-3</v>
      </c>
      <c r="AI55">
        <v>0</v>
      </c>
      <c r="AJ55">
        <v>1</v>
      </c>
      <c r="AK55">
        <v>5</v>
      </c>
      <c r="AL55">
        <v>9</v>
      </c>
      <c r="AM55">
        <v>12</v>
      </c>
      <c r="AN55">
        <v>13</v>
      </c>
      <c r="AO55">
        <v>17</v>
      </c>
      <c r="AP55">
        <v>21</v>
      </c>
      <c r="AQ55">
        <v>24</v>
      </c>
      <c r="AR55">
        <v>25</v>
      </c>
      <c r="AS55">
        <v>29</v>
      </c>
      <c r="AT55">
        <v>33</v>
      </c>
      <c r="AU55">
        <v>36</v>
      </c>
      <c r="AV55">
        <v>37</v>
      </c>
      <c r="AW55">
        <v>41</v>
      </c>
      <c r="AX55">
        <v>45</v>
      </c>
      <c r="AY55">
        <v>48</v>
      </c>
      <c r="AZ55">
        <v>49</v>
      </c>
      <c r="BA55">
        <v>53</v>
      </c>
      <c r="BB55">
        <v>57</v>
      </c>
      <c r="BC55">
        <v>60</v>
      </c>
      <c r="BD55">
        <v>61</v>
      </c>
      <c r="BE55">
        <v>65</v>
      </c>
      <c r="BF55">
        <v>69</v>
      </c>
      <c r="BG55">
        <v>72</v>
      </c>
      <c r="BH55">
        <v>73</v>
      </c>
      <c r="BI55">
        <v>77</v>
      </c>
      <c r="BJ55">
        <v>81</v>
      </c>
      <c r="BK55">
        <v>84</v>
      </c>
      <c r="BL55">
        <v>85</v>
      </c>
      <c r="BM55">
        <v>89</v>
      </c>
      <c r="BN55">
        <v>93</v>
      </c>
      <c r="BO55">
        <v>96</v>
      </c>
      <c r="BP55">
        <v>97</v>
      </c>
      <c r="BQ55">
        <v>101</v>
      </c>
      <c r="BR55">
        <v>105</v>
      </c>
      <c r="BS55">
        <v>108</v>
      </c>
      <c r="BT55">
        <v>109</v>
      </c>
      <c r="BU55">
        <v>113</v>
      </c>
      <c r="BV55">
        <v>117</v>
      </c>
      <c r="BW55">
        <v>120</v>
      </c>
      <c r="BX55">
        <v>121</v>
      </c>
      <c r="BY55">
        <v>125</v>
      </c>
      <c r="BZ55">
        <v>129</v>
      </c>
      <c r="CA55">
        <v>132</v>
      </c>
      <c r="CC55" t="str">
        <f t="shared" si="27"/>
        <v>4 4 durowy Xmaj7(#5) z septymą wielkąi podwyższoną kwintą</v>
      </c>
    </row>
    <row r="56" spans="1:81">
      <c r="A56" t="s">
        <v>779</v>
      </c>
      <c r="B56" t="s">
        <v>792</v>
      </c>
      <c r="C56" t="s">
        <v>793</v>
      </c>
      <c r="D56">
        <v>1</v>
      </c>
      <c r="E56">
        <v>5</v>
      </c>
      <c r="F56">
        <v>7</v>
      </c>
      <c r="G56">
        <v>12</v>
      </c>
      <c r="H56" t="s">
        <v>175</v>
      </c>
      <c r="I56" t="s">
        <v>175</v>
      </c>
      <c r="J56" t="s">
        <v>175</v>
      </c>
      <c r="K56" t="s">
        <v>175</v>
      </c>
      <c r="L56" t="s">
        <v>175</v>
      </c>
      <c r="M56" t="s">
        <v>175</v>
      </c>
      <c r="N56">
        <f t="shared" si="26"/>
        <v>4</v>
      </c>
      <c r="P56">
        <v>-59</v>
      </c>
      <c r="Q56">
        <v>-55</v>
      </c>
      <c r="R56">
        <v>-53</v>
      </c>
      <c r="S56">
        <v>-48</v>
      </c>
      <c r="T56">
        <v>-47</v>
      </c>
      <c r="U56">
        <v>-43</v>
      </c>
      <c r="V56">
        <v>-41</v>
      </c>
      <c r="W56">
        <v>-36</v>
      </c>
      <c r="X56">
        <v>-35</v>
      </c>
      <c r="Y56">
        <v>-31</v>
      </c>
      <c r="Z56">
        <v>-29</v>
      </c>
      <c r="AA56">
        <v>-24</v>
      </c>
      <c r="AB56">
        <v>-23</v>
      </c>
      <c r="AC56">
        <v>-19</v>
      </c>
      <c r="AD56">
        <v>-17</v>
      </c>
      <c r="AE56">
        <v>-12</v>
      </c>
      <c r="AF56">
        <v>-11</v>
      </c>
      <c r="AG56">
        <v>-7</v>
      </c>
      <c r="AH56">
        <v>-5</v>
      </c>
      <c r="AI56">
        <v>0</v>
      </c>
      <c r="AJ56">
        <v>1</v>
      </c>
      <c r="AK56">
        <v>5</v>
      </c>
      <c r="AL56">
        <v>7</v>
      </c>
      <c r="AM56">
        <v>12</v>
      </c>
      <c r="AN56">
        <v>13</v>
      </c>
      <c r="AO56">
        <v>17</v>
      </c>
      <c r="AP56">
        <v>19</v>
      </c>
      <c r="AQ56">
        <v>24</v>
      </c>
      <c r="AR56">
        <v>25</v>
      </c>
      <c r="AS56">
        <v>29</v>
      </c>
      <c r="AT56">
        <v>31</v>
      </c>
      <c r="AU56">
        <v>36</v>
      </c>
      <c r="AV56">
        <v>37</v>
      </c>
      <c r="AW56">
        <v>41</v>
      </c>
      <c r="AX56">
        <v>43</v>
      </c>
      <c r="AY56">
        <v>48</v>
      </c>
      <c r="AZ56">
        <v>49</v>
      </c>
      <c r="BA56">
        <v>53</v>
      </c>
      <c r="BB56">
        <v>55</v>
      </c>
      <c r="BC56">
        <v>60</v>
      </c>
      <c r="BD56">
        <v>61</v>
      </c>
      <c r="BE56">
        <v>65</v>
      </c>
      <c r="BF56">
        <v>67</v>
      </c>
      <c r="BG56">
        <v>72</v>
      </c>
      <c r="BH56">
        <v>73</v>
      </c>
      <c r="BI56">
        <v>77</v>
      </c>
      <c r="BJ56">
        <v>79</v>
      </c>
      <c r="BK56">
        <v>84</v>
      </c>
      <c r="BL56">
        <v>85</v>
      </c>
      <c r="BM56">
        <v>89</v>
      </c>
      <c r="BN56">
        <v>91</v>
      </c>
      <c r="BO56">
        <v>96</v>
      </c>
      <c r="BP56">
        <v>97</v>
      </c>
      <c r="BQ56">
        <v>101</v>
      </c>
      <c r="BR56">
        <v>103</v>
      </c>
      <c r="BS56">
        <v>108</v>
      </c>
      <c r="BT56">
        <v>109</v>
      </c>
      <c r="BU56">
        <v>113</v>
      </c>
      <c r="BV56">
        <v>115</v>
      </c>
      <c r="BW56">
        <v>120</v>
      </c>
      <c r="BX56">
        <v>121</v>
      </c>
      <c r="BY56">
        <v>125</v>
      </c>
      <c r="BZ56">
        <v>127</v>
      </c>
      <c r="CA56">
        <v>132</v>
      </c>
      <c r="CC56" t="str">
        <f t="shared" si="27"/>
        <v>4 4 durowy Xmaj7(b5) z septymą wielkąi podwyższoną kwintą</v>
      </c>
    </row>
    <row r="57" spans="1:81">
      <c r="A57" t="s">
        <v>779</v>
      </c>
      <c r="B57" t="s">
        <v>794</v>
      </c>
      <c r="C57" t="s">
        <v>795</v>
      </c>
      <c r="D57">
        <v>1</v>
      </c>
      <c r="E57">
        <v>5</v>
      </c>
      <c r="F57">
        <v>8</v>
      </c>
      <c r="G57">
        <v>12</v>
      </c>
      <c r="H57">
        <v>15</v>
      </c>
      <c r="I57">
        <v>19</v>
      </c>
      <c r="J57" t="s">
        <v>175</v>
      </c>
      <c r="K57" t="s">
        <v>175</v>
      </c>
      <c r="L57" t="s">
        <v>175</v>
      </c>
      <c r="M57" t="s">
        <v>175</v>
      </c>
      <c r="N57">
        <f t="shared" si="26"/>
        <v>6</v>
      </c>
      <c r="P57">
        <v>-40</v>
      </c>
      <c r="Q57">
        <v>-36</v>
      </c>
      <c r="R57">
        <v>-35</v>
      </c>
      <c r="S57">
        <v>-33</v>
      </c>
      <c r="T57">
        <v>-31</v>
      </c>
      <c r="U57">
        <v>-29</v>
      </c>
      <c r="V57">
        <v>-28</v>
      </c>
      <c r="W57">
        <v>-24</v>
      </c>
      <c r="X57">
        <v>-23</v>
      </c>
      <c r="Y57">
        <v>-21</v>
      </c>
      <c r="Z57">
        <v>-19</v>
      </c>
      <c r="AA57">
        <v>-17</v>
      </c>
      <c r="AB57">
        <v>-16</v>
      </c>
      <c r="AC57">
        <v>-12</v>
      </c>
      <c r="AD57">
        <v>-11</v>
      </c>
      <c r="AE57">
        <v>-9</v>
      </c>
      <c r="AF57">
        <v>-7</v>
      </c>
      <c r="AG57">
        <v>-5</v>
      </c>
      <c r="AH57">
        <v>-4</v>
      </c>
      <c r="AI57">
        <v>0</v>
      </c>
      <c r="AJ57">
        <v>1</v>
      </c>
      <c r="AK57">
        <v>3</v>
      </c>
      <c r="AL57">
        <v>5</v>
      </c>
      <c r="AM57">
        <v>7</v>
      </c>
      <c r="AN57">
        <v>8</v>
      </c>
      <c r="AO57">
        <v>12</v>
      </c>
      <c r="AP57">
        <v>13</v>
      </c>
      <c r="AQ57">
        <v>15</v>
      </c>
      <c r="AR57">
        <v>17</v>
      </c>
      <c r="AS57">
        <v>19</v>
      </c>
      <c r="AT57">
        <v>20</v>
      </c>
      <c r="AU57">
        <v>24</v>
      </c>
      <c r="AV57">
        <v>25</v>
      </c>
      <c r="AW57">
        <v>27</v>
      </c>
      <c r="AX57">
        <v>29</v>
      </c>
      <c r="AY57">
        <v>31</v>
      </c>
      <c r="AZ57">
        <v>32</v>
      </c>
      <c r="BA57">
        <v>36</v>
      </c>
      <c r="BB57">
        <v>37</v>
      </c>
      <c r="BC57">
        <v>39</v>
      </c>
      <c r="BD57">
        <v>41</v>
      </c>
      <c r="BE57">
        <v>43</v>
      </c>
      <c r="BF57">
        <v>44</v>
      </c>
      <c r="BG57">
        <v>48</v>
      </c>
      <c r="BH57">
        <v>49</v>
      </c>
      <c r="BI57">
        <v>51</v>
      </c>
      <c r="BJ57">
        <v>53</v>
      </c>
      <c r="BK57">
        <v>55</v>
      </c>
      <c r="BL57">
        <v>56</v>
      </c>
      <c r="BM57">
        <v>60</v>
      </c>
      <c r="BN57">
        <v>61</v>
      </c>
      <c r="BO57">
        <v>63</v>
      </c>
      <c r="BP57">
        <v>65</v>
      </c>
      <c r="BQ57">
        <v>67</v>
      </c>
      <c r="BR57">
        <v>68</v>
      </c>
      <c r="BS57">
        <v>72</v>
      </c>
      <c r="BT57">
        <v>73</v>
      </c>
      <c r="BU57">
        <v>75</v>
      </c>
      <c r="BV57">
        <v>77</v>
      </c>
      <c r="BW57">
        <v>79</v>
      </c>
      <c r="BX57">
        <v>80</v>
      </c>
      <c r="BY57">
        <v>84</v>
      </c>
      <c r="BZ57">
        <v>85</v>
      </c>
      <c r="CA57">
        <v>87</v>
      </c>
      <c r="CC57" t="str">
        <f t="shared" si="27"/>
        <v>6 6 durowy Xmaj7/9(#11) z septymą wielką i noną</v>
      </c>
    </row>
    <row r="58" spans="1:81">
      <c r="A58" t="s">
        <v>779</v>
      </c>
      <c r="B58" t="s">
        <v>796</v>
      </c>
      <c r="C58" t="s">
        <v>797</v>
      </c>
      <c r="D58">
        <v>1</v>
      </c>
      <c r="E58">
        <v>5</v>
      </c>
      <c r="F58">
        <v>8</v>
      </c>
      <c r="G58">
        <v>11</v>
      </c>
      <c r="H58" t="s">
        <v>175</v>
      </c>
      <c r="I58" t="s">
        <v>175</v>
      </c>
      <c r="J58" t="s">
        <v>175</v>
      </c>
      <c r="K58" t="s">
        <v>175</v>
      </c>
      <c r="L58" t="s">
        <v>175</v>
      </c>
      <c r="M58" t="s">
        <v>175</v>
      </c>
      <c r="N58">
        <f t="shared" si="26"/>
        <v>4</v>
      </c>
      <c r="P58">
        <v>-59</v>
      </c>
      <c r="Q58">
        <v>-55</v>
      </c>
      <c r="R58">
        <v>-52</v>
      </c>
      <c r="S58">
        <v>-49</v>
      </c>
      <c r="T58">
        <v>-47</v>
      </c>
      <c r="U58">
        <v>-43</v>
      </c>
      <c r="V58">
        <v>-40</v>
      </c>
      <c r="W58">
        <v>-37</v>
      </c>
      <c r="X58">
        <v>-35</v>
      </c>
      <c r="Y58">
        <v>-31</v>
      </c>
      <c r="Z58">
        <v>-28</v>
      </c>
      <c r="AA58">
        <v>-25</v>
      </c>
      <c r="AB58">
        <v>-23</v>
      </c>
      <c r="AC58">
        <v>-19</v>
      </c>
      <c r="AD58">
        <v>-16</v>
      </c>
      <c r="AE58">
        <v>-13</v>
      </c>
      <c r="AF58">
        <v>-11</v>
      </c>
      <c r="AG58">
        <v>-7</v>
      </c>
      <c r="AH58">
        <v>-4</v>
      </c>
      <c r="AI58">
        <v>-1</v>
      </c>
      <c r="AJ58">
        <v>1</v>
      </c>
      <c r="AK58">
        <v>5</v>
      </c>
      <c r="AL58">
        <v>8</v>
      </c>
      <c r="AM58">
        <v>11</v>
      </c>
      <c r="AN58">
        <v>13</v>
      </c>
      <c r="AO58">
        <v>17</v>
      </c>
      <c r="AP58">
        <v>20</v>
      </c>
      <c r="AQ58">
        <v>23</v>
      </c>
      <c r="AR58">
        <v>25</v>
      </c>
      <c r="AS58">
        <v>29</v>
      </c>
      <c r="AT58">
        <v>32</v>
      </c>
      <c r="AU58">
        <v>35</v>
      </c>
      <c r="AV58">
        <v>37</v>
      </c>
      <c r="AW58">
        <v>41</v>
      </c>
      <c r="AX58">
        <v>44</v>
      </c>
      <c r="AY58">
        <v>47</v>
      </c>
      <c r="AZ58">
        <v>49</v>
      </c>
      <c r="BA58">
        <v>53</v>
      </c>
      <c r="BB58">
        <v>56</v>
      </c>
      <c r="BC58">
        <v>59</v>
      </c>
      <c r="BD58">
        <v>61</v>
      </c>
      <c r="BE58">
        <v>65</v>
      </c>
      <c r="BF58">
        <v>68</v>
      </c>
      <c r="BG58">
        <v>71</v>
      </c>
      <c r="BH58">
        <v>73</v>
      </c>
      <c r="BI58">
        <v>77</v>
      </c>
      <c r="BJ58">
        <v>80</v>
      </c>
      <c r="BK58">
        <v>83</v>
      </c>
      <c r="BL58">
        <v>85</v>
      </c>
      <c r="BM58">
        <v>89</v>
      </c>
      <c r="BN58">
        <v>92</v>
      </c>
      <c r="BO58">
        <v>95</v>
      </c>
      <c r="BP58">
        <v>97</v>
      </c>
      <c r="BQ58">
        <v>101</v>
      </c>
      <c r="BR58">
        <v>104</v>
      </c>
      <c r="BS58">
        <v>107</v>
      </c>
      <c r="BT58">
        <v>109</v>
      </c>
      <c r="BU58">
        <v>113</v>
      </c>
      <c r="BV58">
        <v>116</v>
      </c>
      <c r="BW58">
        <v>119</v>
      </c>
      <c r="BX58">
        <v>121</v>
      </c>
      <c r="BY58">
        <v>125</v>
      </c>
      <c r="BZ58">
        <v>128</v>
      </c>
      <c r="CA58">
        <v>131</v>
      </c>
      <c r="CC58" t="str">
        <f t="shared" si="27"/>
        <v>4 4 dominanta X7 septymowa</v>
      </c>
    </row>
    <row r="59" spans="1:81">
      <c r="A59" t="s">
        <v>779</v>
      </c>
      <c r="B59" t="s">
        <v>798</v>
      </c>
      <c r="C59" t="s">
        <v>799</v>
      </c>
      <c r="D59">
        <v>1</v>
      </c>
      <c r="E59">
        <v>5</v>
      </c>
      <c r="F59">
        <v>8</v>
      </c>
      <c r="G59">
        <v>11</v>
      </c>
      <c r="H59">
        <v>15</v>
      </c>
      <c r="I59" t="s">
        <v>175</v>
      </c>
      <c r="J59" t="s">
        <v>175</v>
      </c>
      <c r="K59" t="s">
        <v>175</v>
      </c>
      <c r="L59" t="s">
        <v>175</v>
      </c>
      <c r="M59" t="s">
        <v>175</v>
      </c>
      <c r="N59">
        <f t="shared" si="26"/>
        <v>5</v>
      </c>
      <c r="P59">
        <v>-47</v>
      </c>
      <c r="Q59">
        <v>-45</v>
      </c>
      <c r="R59">
        <v>-43</v>
      </c>
      <c r="S59">
        <v>-40</v>
      </c>
      <c r="T59">
        <v>-37</v>
      </c>
      <c r="U59">
        <v>-35</v>
      </c>
      <c r="V59">
        <v>-33</v>
      </c>
      <c r="W59">
        <v>-31</v>
      </c>
      <c r="X59">
        <v>-28</v>
      </c>
      <c r="Y59">
        <v>-25</v>
      </c>
      <c r="Z59">
        <v>-23</v>
      </c>
      <c r="AA59">
        <v>-21</v>
      </c>
      <c r="AB59">
        <v>-19</v>
      </c>
      <c r="AC59">
        <v>-16</v>
      </c>
      <c r="AD59">
        <v>-13</v>
      </c>
      <c r="AE59">
        <v>-11</v>
      </c>
      <c r="AF59">
        <v>-9</v>
      </c>
      <c r="AG59">
        <v>-7</v>
      </c>
      <c r="AH59">
        <v>-4</v>
      </c>
      <c r="AI59">
        <v>-1</v>
      </c>
      <c r="AJ59">
        <v>1</v>
      </c>
      <c r="AK59">
        <v>3</v>
      </c>
      <c r="AL59">
        <v>5</v>
      </c>
      <c r="AM59">
        <v>8</v>
      </c>
      <c r="AN59">
        <v>11</v>
      </c>
      <c r="AO59">
        <v>13</v>
      </c>
      <c r="AP59">
        <v>15</v>
      </c>
      <c r="AQ59">
        <v>17</v>
      </c>
      <c r="AR59">
        <v>20</v>
      </c>
      <c r="AS59">
        <v>23</v>
      </c>
      <c r="AT59">
        <v>25</v>
      </c>
      <c r="AU59">
        <v>27</v>
      </c>
      <c r="AV59">
        <v>29</v>
      </c>
      <c r="AW59">
        <v>32</v>
      </c>
      <c r="AX59">
        <v>35</v>
      </c>
      <c r="AY59">
        <v>37</v>
      </c>
      <c r="AZ59">
        <v>39</v>
      </c>
      <c r="BA59">
        <v>41</v>
      </c>
      <c r="BB59">
        <v>44</v>
      </c>
      <c r="BC59">
        <v>47</v>
      </c>
      <c r="BD59">
        <v>49</v>
      </c>
      <c r="BE59">
        <v>51</v>
      </c>
      <c r="BF59">
        <v>53</v>
      </c>
      <c r="BG59">
        <v>56</v>
      </c>
      <c r="BH59">
        <v>59</v>
      </c>
      <c r="BI59">
        <v>61</v>
      </c>
      <c r="BJ59">
        <v>63</v>
      </c>
      <c r="BK59">
        <v>65</v>
      </c>
      <c r="BL59">
        <v>68</v>
      </c>
      <c r="BM59">
        <v>71</v>
      </c>
      <c r="BN59">
        <v>73</v>
      </c>
      <c r="BO59">
        <v>75</v>
      </c>
      <c r="BP59">
        <v>77</v>
      </c>
      <c r="BQ59">
        <v>80</v>
      </c>
      <c r="BR59">
        <v>83</v>
      </c>
      <c r="BS59">
        <v>85</v>
      </c>
      <c r="BT59">
        <v>87</v>
      </c>
      <c r="BU59">
        <v>89</v>
      </c>
      <c r="BV59">
        <v>92</v>
      </c>
      <c r="BW59">
        <v>95</v>
      </c>
      <c r="BX59">
        <v>97</v>
      </c>
      <c r="BY59">
        <v>99</v>
      </c>
      <c r="BZ59">
        <v>101</v>
      </c>
      <c r="CA59">
        <v>104</v>
      </c>
      <c r="CC59" t="str">
        <f t="shared" si="27"/>
        <v>5 5 dominanta X9 nonowa (z noną wlk)</v>
      </c>
    </row>
    <row r="60" spans="1:81">
      <c r="A60" t="s">
        <v>779</v>
      </c>
      <c r="B60" t="s">
        <v>800</v>
      </c>
      <c r="C60" t="s">
        <v>801</v>
      </c>
      <c r="D60">
        <v>1</v>
      </c>
      <c r="E60">
        <v>5</v>
      </c>
      <c r="F60">
        <v>8</v>
      </c>
      <c r="G60">
        <v>11</v>
      </c>
      <c r="H60">
        <v>14</v>
      </c>
      <c r="I60" t="s">
        <v>175</v>
      </c>
      <c r="J60" t="s">
        <v>175</v>
      </c>
      <c r="K60" t="s">
        <v>175</v>
      </c>
      <c r="L60" t="s">
        <v>175</v>
      </c>
      <c r="M60" t="s">
        <v>175</v>
      </c>
      <c r="N60">
        <f t="shared" si="26"/>
        <v>5</v>
      </c>
      <c r="P60">
        <v>-47</v>
      </c>
      <c r="Q60">
        <v>-46</v>
      </c>
      <c r="R60">
        <v>-43</v>
      </c>
      <c r="S60">
        <v>-40</v>
      </c>
      <c r="T60">
        <v>-37</v>
      </c>
      <c r="U60">
        <v>-35</v>
      </c>
      <c r="V60">
        <v>-34</v>
      </c>
      <c r="W60">
        <v>-31</v>
      </c>
      <c r="X60">
        <v>-28</v>
      </c>
      <c r="Y60">
        <v>-25</v>
      </c>
      <c r="Z60">
        <v>-23</v>
      </c>
      <c r="AA60">
        <v>-22</v>
      </c>
      <c r="AB60">
        <v>-19</v>
      </c>
      <c r="AC60">
        <v>-16</v>
      </c>
      <c r="AD60">
        <v>-13</v>
      </c>
      <c r="AE60">
        <v>-11</v>
      </c>
      <c r="AF60">
        <v>-10</v>
      </c>
      <c r="AG60">
        <v>-7</v>
      </c>
      <c r="AH60">
        <v>-4</v>
      </c>
      <c r="AI60">
        <v>-1</v>
      </c>
      <c r="AJ60">
        <v>1</v>
      </c>
      <c r="AK60">
        <v>2</v>
      </c>
      <c r="AL60">
        <v>5</v>
      </c>
      <c r="AM60">
        <v>8</v>
      </c>
      <c r="AN60">
        <v>11</v>
      </c>
      <c r="AO60">
        <v>13</v>
      </c>
      <c r="AP60">
        <v>14</v>
      </c>
      <c r="AQ60">
        <v>17</v>
      </c>
      <c r="AR60">
        <v>20</v>
      </c>
      <c r="AS60">
        <v>23</v>
      </c>
      <c r="AT60">
        <v>25</v>
      </c>
      <c r="AU60">
        <v>26</v>
      </c>
      <c r="AV60">
        <v>29</v>
      </c>
      <c r="AW60">
        <v>32</v>
      </c>
      <c r="AX60">
        <v>35</v>
      </c>
      <c r="AY60">
        <v>37</v>
      </c>
      <c r="AZ60">
        <v>38</v>
      </c>
      <c r="BA60">
        <v>41</v>
      </c>
      <c r="BB60">
        <v>44</v>
      </c>
      <c r="BC60">
        <v>47</v>
      </c>
      <c r="BD60">
        <v>49</v>
      </c>
      <c r="BE60">
        <v>50</v>
      </c>
      <c r="BF60">
        <v>53</v>
      </c>
      <c r="BG60">
        <v>56</v>
      </c>
      <c r="BH60">
        <v>59</v>
      </c>
      <c r="BI60">
        <v>61</v>
      </c>
      <c r="BJ60">
        <v>62</v>
      </c>
      <c r="BK60">
        <v>65</v>
      </c>
      <c r="BL60">
        <v>68</v>
      </c>
      <c r="BM60">
        <v>71</v>
      </c>
      <c r="BN60">
        <v>73</v>
      </c>
      <c r="BO60">
        <v>74</v>
      </c>
      <c r="BP60">
        <v>77</v>
      </c>
      <c r="BQ60">
        <v>80</v>
      </c>
      <c r="BR60">
        <v>83</v>
      </c>
      <c r="BS60">
        <v>85</v>
      </c>
      <c r="BT60">
        <v>86</v>
      </c>
      <c r="BU60">
        <v>89</v>
      </c>
      <c r="BV60">
        <v>92</v>
      </c>
      <c r="BW60">
        <v>95</v>
      </c>
      <c r="BX60">
        <v>97</v>
      </c>
      <c r="BY60">
        <v>98</v>
      </c>
      <c r="BZ60">
        <v>101</v>
      </c>
      <c r="CA60">
        <v>104</v>
      </c>
      <c r="CC60" t="str">
        <f t="shared" si="27"/>
        <v>5 5 dominanta X7(b9) nonowa (z noną małą)</v>
      </c>
    </row>
    <row r="61" spans="1:81">
      <c r="A61" t="s">
        <v>779</v>
      </c>
      <c r="B61" t="s">
        <v>802</v>
      </c>
      <c r="C61" t="s">
        <v>803</v>
      </c>
      <c r="D61">
        <v>1</v>
      </c>
      <c r="E61">
        <v>5</v>
      </c>
      <c r="F61">
        <v>7</v>
      </c>
      <c r="G61">
        <v>11</v>
      </c>
      <c r="H61" t="s">
        <v>175</v>
      </c>
      <c r="I61" t="s">
        <v>175</v>
      </c>
      <c r="J61" t="s">
        <v>175</v>
      </c>
      <c r="K61" t="s">
        <v>175</v>
      </c>
      <c r="L61" t="s">
        <v>175</v>
      </c>
      <c r="M61" t="s">
        <v>175</v>
      </c>
      <c r="N61">
        <f t="shared" si="26"/>
        <v>4</v>
      </c>
      <c r="P61">
        <v>-59</v>
      </c>
      <c r="Q61">
        <v>-55</v>
      </c>
      <c r="R61">
        <v>-53</v>
      </c>
      <c r="S61">
        <v>-49</v>
      </c>
      <c r="T61">
        <v>-47</v>
      </c>
      <c r="U61">
        <v>-43</v>
      </c>
      <c r="V61">
        <v>-41</v>
      </c>
      <c r="W61">
        <v>-37</v>
      </c>
      <c r="X61">
        <v>-35</v>
      </c>
      <c r="Y61">
        <v>-31</v>
      </c>
      <c r="Z61">
        <v>-29</v>
      </c>
      <c r="AA61">
        <v>-25</v>
      </c>
      <c r="AB61">
        <v>-23</v>
      </c>
      <c r="AC61">
        <v>-19</v>
      </c>
      <c r="AD61">
        <v>-17</v>
      </c>
      <c r="AE61">
        <v>-13</v>
      </c>
      <c r="AF61">
        <v>-11</v>
      </c>
      <c r="AG61">
        <v>-7</v>
      </c>
      <c r="AH61">
        <v>-5</v>
      </c>
      <c r="AI61">
        <v>-1</v>
      </c>
      <c r="AJ61">
        <v>1</v>
      </c>
      <c r="AK61">
        <v>5</v>
      </c>
      <c r="AL61">
        <v>7</v>
      </c>
      <c r="AM61">
        <v>11</v>
      </c>
      <c r="AN61">
        <v>13</v>
      </c>
      <c r="AO61">
        <v>17</v>
      </c>
      <c r="AP61">
        <v>19</v>
      </c>
      <c r="AQ61">
        <v>23</v>
      </c>
      <c r="AR61">
        <v>25</v>
      </c>
      <c r="AS61">
        <v>29</v>
      </c>
      <c r="AT61">
        <v>31</v>
      </c>
      <c r="AU61">
        <v>35</v>
      </c>
      <c r="AV61">
        <v>37</v>
      </c>
      <c r="AW61">
        <v>41</v>
      </c>
      <c r="AX61">
        <v>43</v>
      </c>
      <c r="AY61">
        <v>47</v>
      </c>
      <c r="AZ61">
        <v>49</v>
      </c>
      <c r="BA61">
        <v>53</v>
      </c>
      <c r="BB61">
        <v>55</v>
      </c>
      <c r="BC61">
        <v>59</v>
      </c>
      <c r="BD61">
        <v>61</v>
      </c>
      <c r="BE61">
        <v>65</v>
      </c>
      <c r="BF61">
        <v>67</v>
      </c>
      <c r="BG61">
        <v>71</v>
      </c>
      <c r="BH61">
        <v>73</v>
      </c>
      <c r="BI61">
        <v>77</v>
      </c>
      <c r="BJ61">
        <v>79</v>
      </c>
      <c r="BK61">
        <v>83</v>
      </c>
      <c r="BL61">
        <v>85</v>
      </c>
      <c r="BM61">
        <v>89</v>
      </c>
      <c r="BN61">
        <v>91</v>
      </c>
      <c r="BO61">
        <v>95</v>
      </c>
      <c r="BP61">
        <v>97</v>
      </c>
      <c r="BQ61">
        <v>101</v>
      </c>
      <c r="BR61">
        <v>103</v>
      </c>
      <c r="BS61">
        <v>107</v>
      </c>
      <c r="BT61">
        <v>109</v>
      </c>
      <c r="BU61">
        <v>113</v>
      </c>
      <c r="BV61">
        <v>115</v>
      </c>
      <c r="BW61">
        <v>119</v>
      </c>
      <c r="BX61">
        <v>121</v>
      </c>
      <c r="BY61">
        <v>125</v>
      </c>
      <c r="BZ61">
        <v>127</v>
      </c>
      <c r="CA61">
        <v>131</v>
      </c>
      <c r="CC61" t="str">
        <f t="shared" si="27"/>
        <v>4 4 dominanta X7(b5) septymowa z obniżoną kwintą</v>
      </c>
    </row>
    <row r="62" spans="1:81">
      <c r="A62" t="s">
        <v>779</v>
      </c>
      <c r="B62" t="s">
        <v>804</v>
      </c>
      <c r="C62" t="s">
        <v>805</v>
      </c>
      <c r="D62">
        <v>1</v>
      </c>
      <c r="E62">
        <v>5</v>
      </c>
      <c r="F62">
        <v>9</v>
      </c>
      <c r="G62" t="s">
        <v>175</v>
      </c>
      <c r="H62" t="s">
        <v>175</v>
      </c>
      <c r="I62" t="s">
        <v>175</v>
      </c>
      <c r="J62" t="s">
        <v>175</v>
      </c>
      <c r="K62" t="s">
        <v>175</v>
      </c>
      <c r="L62" t="s">
        <v>175</v>
      </c>
      <c r="M62" t="s">
        <v>175</v>
      </c>
      <c r="N62">
        <f t="shared" si="26"/>
        <v>3</v>
      </c>
      <c r="P62">
        <v>-79</v>
      </c>
      <c r="Q62">
        <v>-75</v>
      </c>
      <c r="R62">
        <v>-71</v>
      </c>
      <c r="S62">
        <v>-67</v>
      </c>
      <c r="T62">
        <v>-63</v>
      </c>
      <c r="U62">
        <v>-59</v>
      </c>
      <c r="V62">
        <v>-55</v>
      </c>
      <c r="W62">
        <v>-51</v>
      </c>
      <c r="X62">
        <v>-47</v>
      </c>
      <c r="Y62">
        <v>-43</v>
      </c>
      <c r="Z62">
        <v>-39</v>
      </c>
      <c r="AA62">
        <v>-35</v>
      </c>
      <c r="AB62">
        <v>-31</v>
      </c>
      <c r="AC62">
        <v>-27</v>
      </c>
      <c r="AD62">
        <v>-23</v>
      </c>
      <c r="AE62">
        <v>-19</v>
      </c>
      <c r="AF62">
        <v>-15</v>
      </c>
      <c r="AG62">
        <v>-11</v>
      </c>
      <c r="AH62">
        <v>-7</v>
      </c>
      <c r="AI62">
        <v>-3</v>
      </c>
      <c r="AJ62">
        <v>1</v>
      </c>
      <c r="AK62">
        <v>5</v>
      </c>
      <c r="AL62">
        <v>9</v>
      </c>
      <c r="AM62">
        <v>13</v>
      </c>
      <c r="AN62">
        <v>17</v>
      </c>
      <c r="AO62">
        <v>21</v>
      </c>
      <c r="AP62">
        <v>25</v>
      </c>
      <c r="AQ62">
        <v>29</v>
      </c>
      <c r="AR62">
        <v>33</v>
      </c>
      <c r="AS62">
        <v>37</v>
      </c>
      <c r="AT62">
        <v>41</v>
      </c>
      <c r="AU62">
        <v>45</v>
      </c>
      <c r="AV62">
        <v>49</v>
      </c>
      <c r="AW62">
        <v>53</v>
      </c>
      <c r="AX62">
        <v>57</v>
      </c>
      <c r="AY62">
        <v>61</v>
      </c>
      <c r="AZ62">
        <v>65</v>
      </c>
      <c r="BA62">
        <v>69</v>
      </c>
      <c r="BB62">
        <v>73</v>
      </c>
      <c r="BC62">
        <v>77</v>
      </c>
      <c r="BD62">
        <v>81</v>
      </c>
      <c r="BE62">
        <v>85</v>
      </c>
      <c r="BF62">
        <v>89</v>
      </c>
      <c r="BG62">
        <v>93</v>
      </c>
      <c r="BH62">
        <v>97</v>
      </c>
      <c r="BI62">
        <v>101</v>
      </c>
      <c r="BJ62">
        <v>105</v>
      </c>
      <c r="BK62">
        <v>109</v>
      </c>
      <c r="BL62">
        <v>113</v>
      </c>
      <c r="BM62">
        <v>117</v>
      </c>
      <c r="BN62">
        <v>121</v>
      </c>
      <c r="BO62">
        <v>125</v>
      </c>
      <c r="BP62">
        <v>129</v>
      </c>
      <c r="BQ62">
        <v>133</v>
      </c>
      <c r="BR62">
        <v>137</v>
      </c>
      <c r="BS62">
        <v>141</v>
      </c>
      <c r="BT62">
        <v>145</v>
      </c>
      <c r="BU62">
        <v>149</v>
      </c>
      <c r="BV62">
        <v>153</v>
      </c>
      <c r="BW62">
        <v>157</v>
      </c>
      <c r="BX62">
        <v>161</v>
      </c>
      <c r="BY62">
        <v>165</v>
      </c>
      <c r="BZ62">
        <v>169</v>
      </c>
      <c r="CA62">
        <v>173</v>
      </c>
      <c r="CC62" t="str">
        <f t="shared" si="27"/>
        <v>3 3 dominanta X(#5) trójdzwięk zwiększony</v>
      </c>
    </row>
    <row r="63" spans="1:81">
      <c r="A63" t="s">
        <v>779</v>
      </c>
      <c r="B63" t="s">
        <v>806</v>
      </c>
      <c r="C63" t="s">
        <v>807</v>
      </c>
      <c r="D63">
        <v>1</v>
      </c>
      <c r="E63">
        <v>5</v>
      </c>
      <c r="F63">
        <v>9</v>
      </c>
      <c r="G63">
        <v>11</v>
      </c>
      <c r="H63" t="s">
        <v>175</v>
      </c>
      <c r="I63" t="s">
        <v>175</v>
      </c>
      <c r="J63" t="s">
        <v>175</v>
      </c>
      <c r="K63" t="s">
        <v>175</v>
      </c>
      <c r="L63" t="s">
        <v>175</v>
      </c>
      <c r="M63" t="s">
        <v>175</v>
      </c>
      <c r="N63">
        <f t="shared" si="26"/>
        <v>4</v>
      </c>
      <c r="P63">
        <v>-59</v>
      </c>
      <c r="Q63">
        <v>-55</v>
      </c>
      <c r="R63">
        <v>-51</v>
      </c>
      <c r="S63">
        <v>-49</v>
      </c>
      <c r="T63">
        <v>-47</v>
      </c>
      <c r="U63">
        <v>-43</v>
      </c>
      <c r="V63">
        <v>-39</v>
      </c>
      <c r="W63">
        <v>-37</v>
      </c>
      <c r="X63">
        <v>-35</v>
      </c>
      <c r="Y63">
        <v>-31</v>
      </c>
      <c r="Z63">
        <v>-27</v>
      </c>
      <c r="AA63">
        <v>-25</v>
      </c>
      <c r="AB63">
        <v>-23</v>
      </c>
      <c r="AC63">
        <v>-19</v>
      </c>
      <c r="AD63">
        <v>-15</v>
      </c>
      <c r="AE63">
        <v>-13</v>
      </c>
      <c r="AF63">
        <v>-11</v>
      </c>
      <c r="AG63">
        <v>-7</v>
      </c>
      <c r="AH63">
        <v>-3</v>
      </c>
      <c r="AI63">
        <v>-1</v>
      </c>
      <c r="AJ63">
        <v>1</v>
      </c>
      <c r="AK63">
        <v>5</v>
      </c>
      <c r="AL63">
        <v>9</v>
      </c>
      <c r="AM63">
        <v>11</v>
      </c>
      <c r="AN63">
        <v>13</v>
      </c>
      <c r="AO63">
        <v>17</v>
      </c>
      <c r="AP63">
        <v>21</v>
      </c>
      <c r="AQ63">
        <v>23</v>
      </c>
      <c r="AR63">
        <v>25</v>
      </c>
      <c r="AS63">
        <v>29</v>
      </c>
      <c r="AT63">
        <v>33</v>
      </c>
      <c r="AU63">
        <v>35</v>
      </c>
      <c r="AV63">
        <v>37</v>
      </c>
      <c r="AW63">
        <v>41</v>
      </c>
      <c r="AX63">
        <v>45</v>
      </c>
      <c r="AY63">
        <v>47</v>
      </c>
      <c r="AZ63">
        <v>49</v>
      </c>
      <c r="BA63">
        <v>53</v>
      </c>
      <c r="BB63">
        <v>57</v>
      </c>
      <c r="BC63">
        <v>59</v>
      </c>
      <c r="BD63">
        <v>61</v>
      </c>
      <c r="BE63">
        <v>65</v>
      </c>
      <c r="BF63">
        <v>69</v>
      </c>
      <c r="BG63">
        <v>71</v>
      </c>
      <c r="BH63">
        <v>73</v>
      </c>
      <c r="BI63">
        <v>77</v>
      </c>
      <c r="BJ63">
        <v>81</v>
      </c>
      <c r="BK63">
        <v>83</v>
      </c>
      <c r="BL63">
        <v>85</v>
      </c>
      <c r="BM63">
        <v>89</v>
      </c>
      <c r="BN63">
        <v>93</v>
      </c>
      <c r="BO63">
        <v>95</v>
      </c>
      <c r="BP63">
        <v>97</v>
      </c>
      <c r="BQ63">
        <v>101</v>
      </c>
      <c r="BR63">
        <v>105</v>
      </c>
      <c r="BS63">
        <v>107</v>
      </c>
      <c r="BT63">
        <v>109</v>
      </c>
      <c r="BU63">
        <v>113</v>
      </c>
      <c r="BV63">
        <v>117</v>
      </c>
      <c r="BW63">
        <v>119</v>
      </c>
      <c r="BX63">
        <v>121</v>
      </c>
      <c r="BY63">
        <v>125</v>
      </c>
      <c r="BZ63">
        <v>129</v>
      </c>
      <c r="CA63">
        <v>131</v>
      </c>
      <c r="CC63" t="str">
        <f t="shared" si="27"/>
        <v>4 4 dominanta X7(#5) septymowa z podwyższoną kwintą</v>
      </c>
    </row>
    <row r="64" spans="1:81">
      <c r="A64" t="s">
        <v>779</v>
      </c>
      <c r="B64" t="s">
        <v>808</v>
      </c>
      <c r="C64" t="s">
        <v>809</v>
      </c>
      <c r="D64">
        <v>5</v>
      </c>
      <c r="E64">
        <v>8</v>
      </c>
      <c r="F64">
        <v>11</v>
      </c>
      <c r="G64" t="s">
        <v>175</v>
      </c>
      <c r="H64" t="s">
        <v>175</v>
      </c>
      <c r="I64" t="s">
        <v>175</v>
      </c>
      <c r="J64" t="s">
        <v>175</v>
      </c>
      <c r="K64" t="s">
        <v>175</v>
      </c>
      <c r="L64" t="s">
        <v>175</v>
      </c>
      <c r="M64" t="s">
        <v>175</v>
      </c>
      <c r="N64">
        <f t="shared" si="26"/>
        <v>3</v>
      </c>
      <c r="P64" s="13">
        <v>-76</v>
      </c>
      <c r="Q64" s="13">
        <v>-73</v>
      </c>
      <c r="R64" s="13">
        <v>-67</v>
      </c>
      <c r="S64" s="13">
        <v>-64</v>
      </c>
      <c r="T64" s="13">
        <v>-61</v>
      </c>
      <c r="U64" s="13">
        <v>-55</v>
      </c>
      <c r="V64" s="13">
        <v>-52</v>
      </c>
      <c r="W64" s="13">
        <v>-49</v>
      </c>
      <c r="X64" s="13">
        <v>-43</v>
      </c>
      <c r="Y64" s="13">
        <v>-40</v>
      </c>
      <c r="Z64" s="13">
        <v>-37</v>
      </c>
      <c r="AA64" s="13">
        <v>-31</v>
      </c>
      <c r="AB64" s="13">
        <v>-28</v>
      </c>
      <c r="AC64" s="13">
        <v>-25</v>
      </c>
      <c r="AD64" s="13">
        <v>-19</v>
      </c>
      <c r="AE64" s="13">
        <v>-16</v>
      </c>
      <c r="AF64" s="13">
        <v>-13</v>
      </c>
      <c r="AG64" s="13">
        <v>-7</v>
      </c>
      <c r="AH64" s="13">
        <v>-4</v>
      </c>
      <c r="AI64" s="13">
        <v>-1</v>
      </c>
      <c r="AJ64" s="13">
        <v>5</v>
      </c>
      <c r="AK64" s="13">
        <v>8</v>
      </c>
      <c r="AL64" s="13">
        <v>11</v>
      </c>
      <c r="AM64" s="13">
        <v>17</v>
      </c>
      <c r="AN64" s="13">
        <v>20</v>
      </c>
      <c r="AO64" s="13">
        <v>23</v>
      </c>
      <c r="AP64" s="13">
        <v>29</v>
      </c>
      <c r="AQ64" s="13">
        <v>32</v>
      </c>
      <c r="AR64" s="13">
        <v>35</v>
      </c>
      <c r="AS64" s="13">
        <v>41</v>
      </c>
      <c r="AT64" s="13">
        <v>44</v>
      </c>
      <c r="AU64" s="13">
        <v>47</v>
      </c>
      <c r="AV64" s="13">
        <v>53</v>
      </c>
      <c r="AW64" s="13">
        <v>56</v>
      </c>
      <c r="AX64" s="13">
        <v>59</v>
      </c>
      <c r="AY64" s="13">
        <v>65</v>
      </c>
      <c r="AZ64" s="13">
        <v>68</v>
      </c>
      <c r="BA64" s="13">
        <v>71</v>
      </c>
      <c r="BB64" s="13">
        <v>77</v>
      </c>
      <c r="BC64" s="13">
        <v>80</v>
      </c>
      <c r="BD64" s="13">
        <v>83</v>
      </c>
      <c r="BE64" s="13">
        <v>89</v>
      </c>
      <c r="BF64" s="13">
        <v>92</v>
      </c>
      <c r="BG64" s="13">
        <v>95</v>
      </c>
      <c r="BH64" s="13">
        <v>101</v>
      </c>
      <c r="BI64" s="13">
        <v>104</v>
      </c>
      <c r="BJ64" s="13">
        <v>107</v>
      </c>
      <c r="BK64" s="13">
        <v>113</v>
      </c>
      <c r="BL64" s="13">
        <v>116</v>
      </c>
      <c r="BM64" s="13">
        <v>119</v>
      </c>
      <c r="BN64" s="13">
        <v>125</v>
      </c>
      <c r="BO64" s="13">
        <v>128</v>
      </c>
      <c r="BP64" s="13">
        <v>131</v>
      </c>
      <c r="BQ64" s="13">
        <v>137</v>
      </c>
      <c r="BR64" s="13">
        <v>140</v>
      </c>
      <c r="BS64" s="13">
        <v>143</v>
      </c>
      <c r="BT64" s="13">
        <v>149</v>
      </c>
      <c r="BU64" s="13">
        <v>152</v>
      </c>
      <c r="BV64" s="13">
        <v>155</v>
      </c>
      <c r="BW64" s="13">
        <v>161</v>
      </c>
      <c r="BX64" s="13">
        <v>164</v>
      </c>
      <c r="BY64" s="13">
        <v>167</v>
      </c>
      <c r="BZ64" s="13">
        <v>173</v>
      </c>
      <c r="CA64" s="13">
        <v>176</v>
      </c>
      <c r="CC64" t="str">
        <f t="shared" si="27"/>
        <v>3 3 dominanta X(7)-1 (lub Em(b5)) trójdzwięk zmiejszony</v>
      </c>
    </row>
    <row r="65" spans="1:81">
      <c r="A65" t="s">
        <v>779</v>
      </c>
      <c r="B65" t="s">
        <v>810</v>
      </c>
      <c r="C65" t="s">
        <v>811</v>
      </c>
      <c r="D65">
        <v>5</v>
      </c>
      <c r="E65">
        <v>8</v>
      </c>
      <c r="F65">
        <v>11</v>
      </c>
      <c r="G65">
        <v>14</v>
      </c>
      <c r="H65" t="s">
        <v>175</v>
      </c>
      <c r="I65" t="s">
        <v>175</v>
      </c>
      <c r="J65" t="s">
        <v>175</v>
      </c>
      <c r="K65" t="s">
        <v>175</v>
      </c>
      <c r="L65" t="s">
        <v>175</v>
      </c>
      <c r="M65" t="s">
        <v>175</v>
      </c>
      <c r="N65">
        <f t="shared" si="26"/>
        <v>4</v>
      </c>
      <c r="P65" s="13">
        <v>-55</v>
      </c>
      <c r="Q65" s="13">
        <v>-52</v>
      </c>
      <c r="R65" s="13">
        <v>-49</v>
      </c>
      <c r="S65" s="13">
        <v>-46</v>
      </c>
      <c r="T65" s="13">
        <v>-43</v>
      </c>
      <c r="U65" s="13">
        <v>-40</v>
      </c>
      <c r="V65" s="13">
        <v>-37</v>
      </c>
      <c r="W65" s="13">
        <v>-34</v>
      </c>
      <c r="X65" s="13">
        <v>-31</v>
      </c>
      <c r="Y65" s="13">
        <v>-28</v>
      </c>
      <c r="Z65" s="13">
        <v>-25</v>
      </c>
      <c r="AA65" s="13">
        <v>-22</v>
      </c>
      <c r="AB65" s="13">
        <v>-19</v>
      </c>
      <c r="AC65" s="13">
        <v>-16</v>
      </c>
      <c r="AD65" s="13">
        <v>-13</v>
      </c>
      <c r="AE65" s="13">
        <v>-10</v>
      </c>
      <c r="AF65" s="13">
        <v>-7</v>
      </c>
      <c r="AG65" s="13">
        <v>-4</v>
      </c>
      <c r="AH65" s="13">
        <v>-1</v>
      </c>
      <c r="AI65" s="13">
        <v>2</v>
      </c>
      <c r="AJ65" s="13">
        <v>5</v>
      </c>
      <c r="AK65" s="13">
        <v>8</v>
      </c>
      <c r="AL65" s="13">
        <v>11</v>
      </c>
      <c r="AM65" s="13">
        <v>14</v>
      </c>
      <c r="AN65" s="13">
        <v>17</v>
      </c>
      <c r="AO65" s="13">
        <v>20</v>
      </c>
      <c r="AP65" s="13">
        <v>23</v>
      </c>
      <c r="AQ65" s="13">
        <v>26</v>
      </c>
      <c r="AR65" s="13">
        <v>29</v>
      </c>
      <c r="AS65" s="13">
        <v>32</v>
      </c>
      <c r="AT65" s="13">
        <v>35</v>
      </c>
      <c r="AU65" s="13">
        <v>38</v>
      </c>
      <c r="AV65" s="13">
        <v>41</v>
      </c>
      <c r="AW65" s="13">
        <v>44</v>
      </c>
      <c r="AX65" s="13">
        <v>47</v>
      </c>
      <c r="AY65" s="13">
        <v>50</v>
      </c>
      <c r="AZ65" s="13">
        <v>53</v>
      </c>
      <c r="BA65" s="13">
        <v>56</v>
      </c>
      <c r="BB65" s="13">
        <v>59</v>
      </c>
      <c r="BC65" s="13">
        <v>62</v>
      </c>
      <c r="BD65" s="13">
        <v>65</v>
      </c>
      <c r="BE65" s="13">
        <v>68</v>
      </c>
      <c r="BF65" s="13">
        <v>71</v>
      </c>
      <c r="BG65" s="13">
        <v>74</v>
      </c>
      <c r="BH65" s="13">
        <v>77</v>
      </c>
      <c r="BI65" s="13">
        <v>80</v>
      </c>
      <c r="BJ65" s="13">
        <v>83</v>
      </c>
      <c r="BK65" s="13">
        <v>86</v>
      </c>
      <c r="BL65" s="13">
        <v>89</v>
      </c>
      <c r="BM65" s="13">
        <v>92</v>
      </c>
      <c r="BN65" s="13">
        <v>95</v>
      </c>
      <c r="BO65" s="13">
        <v>98</v>
      </c>
      <c r="BP65" s="13">
        <v>101</v>
      </c>
      <c r="BQ65" s="13">
        <v>104</v>
      </c>
      <c r="BR65" s="13">
        <v>107</v>
      </c>
      <c r="BS65" s="13">
        <v>110</v>
      </c>
      <c r="BT65" s="13">
        <v>113</v>
      </c>
      <c r="BU65" s="13">
        <v>116</v>
      </c>
      <c r="BV65" s="13">
        <v>119</v>
      </c>
      <c r="BW65" s="13">
        <v>122</v>
      </c>
      <c r="BX65" s="13">
        <v>125</v>
      </c>
      <c r="BY65" s="13">
        <v>128</v>
      </c>
      <c r="BZ65" s="13">
        <v>131</v>
      </c>
      <c r="CA65" s="13">
        <v>134</v>
      </c>
      <c r="CC65" t="str">
        <f t="shared" si="27"/>
        <v>4 4 dominanta X(b9)-1 (lub Eo) akord zmniejszony</v>
      </c>
    </row>
    <row r="66" spans="1:81">
      <c r="A66" t="s">
        <v>779</v>
      </c>
      <c r="B66" t="s">
        <v>812</v>
      </c>
      <c r="C66" t="s">
        <v>813</v>
      </c>
      <c r="D66">
        <v>1</v>
      </c>
      <c r="E66">
        <v>5</v>
      </c>
      <c r="F66">
        <v>8</v>
      </c>
      <c r="G66">
        <v>11</v>
      </c>
      <c r="H66">
        <v>15</v>
      </c>
      <c r="I66">
        <v>18</v>
      </c>
      <c r="J66" t="s">
        <v>175</v>
      </c>
      <c r="K66" t="s">
        <v>175</v>
      </c>
      <c r="L66" t="s">
        <v>175</v>
      </c>
      <c r="M66" t="s">
        <v>175</v>
      </c>
      <c r="N66">
        <f t="shared" si="26"/>
        <v>6</v>
      </c>
      <c r="P66">
        <v>-40</v>
      </c>
      <c r="Q66">
        <v>-37</v>
      </c>
      <c r="R66">
        <v>-35</v>
      </c>
      <c r="S66">
        <v>-33</v>
      </c>
      <c r="T66">
        <v>-31</v>
      </c>
      <c r="U66">
        <v>-30</v>
      </c>
      <c r="V66">
        <v>-28</v>
      </c>
      <c r="W66">
        <v>-25</v>
      </c>
      <c r="X66">
        <v>-23</v>
      </c>
      <c r="Y66">
        <v>-21</v>
      </c>
      <c r="Z66">
        <v>-19</v>
      </c>
      <c r="AA66">
        <v>-18</v>
      </c>
      <c r="AB66">
        <v>-16</v>
      </c>
      <c r="AC66">
        <v>-13</v>
      </c>
      <c r="AD66">
        <v>-11</v>
      </c>
      <c r="AE66">
        <v>-9</v>
      </c>
      <c r="AF66">
        <v>-7</v>
      </c>
      <c r="AG66">
        <v>-6</v>
      </c>
      <c r="AH66">
        <v>-4</v>
      </c>
      <c r="AI66">
        <v>-1</v>
      </c>
      <c r="AJ66">
        <v>1</v>
      </c>
      <c r="AK66">
        <v>3</v>
      </c>
      <c r="AL66">
        <v>5</v>
      </c>
      <c r="AM66">
        <v>6</v>
      </c>
      <c r="AN66">
        <v>8</v>
      </c>
      <c r="AO66">
        <v>11</v>
      </c>
      <c r="AP66">
        <v>13</v>
      </c>
      <c r="AQ66">
        <v>15</v>
      </c>
      <c r="AR66">
        <v>17</v>
      </c>
      <c r="AS66">
        <v>18</v>
      </c>
      <c r="AT66">
        <v>20</v>
      </c>
      <c r="AU66">
        <v>23</v>
      </c>
      <c r="AV66">
        <v>25</v>
      </c>
      <c r="AW66">
        <v>27</v>
      </c>
      <c r="AX66">
        <v>29</v>
      </c>
      <c r="AY66">
        <v>30</v>
      </c>
      <c r="AZ66">
        <v>32</v>
      </c>
      <c r="BA66">
        <v>35</v>
      </c>
      <c r="BB66">
        <v>37</v>
      </c>
      <c r="BC66">
        <v>39</v>
      </c>
      <c r="BD66">
        <v>41</v>
      </c>
      <c r="BE66">
        <v>42</v>
      </c>
      <c r="BF66">
        <v>44</v>
      </c>
      <c r="BG66">
        <v>47</v>
      </c>
      <c r="BH66">
        <v>49</v>
      </c>
      <c r="BI66">
        <v>51</v>
      </c>
      <c r="BJ66">
        <v>53</v>
      </c>
      <c r="BK66">
        <v>54</v>
      </c>
      <c r="BL66">
        <v>56</v>
      </c>
      <c r="BM66">
        <v>59</v>
      </c>
      <c r="BN66">
        <v>61</v>
      </c>
      <c r="BO66">
        <v>63</v>
      </c>
      <c r="BP66">
        <v>65</v>
      </c>
      <c r="BQ66">
        <v>66</v>
      </c>
      <c r="BR66">
        <v>68</v>
      </c>
      <c r="BS66">
        <v>71</v>
      </c>
      <c r="BT66">
        <v>73</v>
      </c>
      <c r="BU66">
        <v>75</v>
      </c>
      <c r="BV66">
        <v>77</v>
      </c>
      <c r="BW66">
        <v>78</v>
      </c>
      <c r="BX66">
        <v>80</v>
      </c>
      <c r="BY66">
        <v>83</v>
      </c>
      <c r="BZ66">
        <v>85</v>
      </c>
      <c r="CA66">
        <v>87</v>
      </c>
      <c r="CC66" t="str">
        <f t="shared" si="27"/>
        <v>6 6 dominanta X11 nonowa z unidecymą</v>
      </c>
    </row>
    <row r="67" spans="1:81">
      <c r="A67" t="s">
        <v>779</v>
      </c>
      <c r="B67" t="s">
        <v>814</v>
      </c>
      <c r="C67" t="s">
        <v>815</v>
      </c>
      <c r="D67">
        <v>1</v>
      </c>
      <c r="E67">
        <v>5</v>
      </c>
      <c r="F67">
        <v>8</v>
      </c>
      <c r="G67">
        <v>11</v>
      </c>
      <c r="H67">
        <v>15</v>
      </c>
      <c r="I67">
        <v>19</v>
      </c>
      <c r="J67" t="s">
        <v>175</v>
      </c>
      <c r="K67" t="s">
        <v>175</v>
      </c>
      <c r="L67" t="s">
        <v>175</v>
      </c>
      <c r="M67" t="s">
        <v>175</v>
      </c>
      <c r="N67">
        <f t="shared" si="26"/>
        <v>6</v>
      </c>
      <c r="P67">
        <v>-40</v>
      </c>
      <c r="Q67">
        <v>-37</v>
      </c>
      <c r="R67">
        <v>-35</v>
      </c>
      <c r="S67">
        <v>-33</v>
      </c>
      <c r="T67">
        <v>-31</v>
      </c>
      <c r="U67">
        <v>-29</v>
      </c>
      <c r="V67">
        <v>-28</v>
      </c>
      <c r="W67">
        <v>-25</v>
      </c>
      <c r="X67">
        <v>-23</v>
      </c>
      <c r="Y67">
        <v>-21</v>
      </c>
      <c r="Z67">
        <v>-19</v>
      </c>
      <c r="AA67">
        <v>-17</v>
      </c>
      <c r="AB67">
        <v>-16</v>
      </c>
      <c r="AC67">
        <v>-13</v>
      </c>
      <c r="AD67">
        <v>-11</v>
      </c>
      <c r="AE67">
        <v>-9</v>
      </c>
      <c r="AF67">
        <v>-7</v>
      </c>
      <c r="AG67">
        <v>-5</v>
      </c>
      <c r="AH67">
        <v>-4</v>
      </c>
      <c r="AI67">
        <v>-1</v>
      </c>
      <c r="AJ67">
        <v>1</v>
      </c>
      <c r="AK67">
        <v>3</v>
      </c>
      <c r="AL67">
        <v>5</v>
      </c>
      <c r="AM67">
        <v>7</v>
      </c>
      <c r="AN67">
        <v>8</v>
      </c>
      <c r="AO67">
        <v>11</v>
      </c>
      <c r="AP67">
        <v>13</v>
      </c>
      <c r="AQ67">
        <v>15</v>
      </c>
      <c r="AR67">
        <v>17</v>
      </c>
      <c r="AS67">
        <v>19</v>
      </c>
      <c r="AT67">
        <v>20</v>
      </c>
      <c r="AU67">
        <v>23</v>
      </c>
      <c r="AV67">
        <v>25</v>
      </c>
      <c r="AW67">
        <v>27</v>
      </c>
      <c r="AX67">
        <v>29</v>
      </c>
      <c r="AY67">
        <v>31</v>
      </c>
      <c r="AZ67">
        <v>32</v>
      </c>
      <c r="BA67">
        <v>35</v>
      </c>
      <c r="BB67">
        <v>37</v>
      </c>
      <c r="BC67">
        <v>39</v>
      </c>
      <c r="BD67">
        <v>41</v>
      </c>
      <c r="BE67">
        <v>43</v>
      </c>
      <c r="BF67">
        <v>44</v>
      </c>
      <c r="BG67">
        <v>47</v>
      </c>
      <c r="BH67">
        <v>49</v>
      </c>
      <c r="BI67">
        <v>51</v>
      </c>
      <c r="BJ67">
        <v>53</v>
      </c>
      <c r="BK67">
        <v>55</v>
      </c>
      <c r="BL67">
        <v>56</v>
      </c>
      <c r="BM67">
        <v>59</v>
      </c>
      <c r="BN67">
        <v>61</v>
      </c>
      <c r="BO67">
        <v>63</v>
      </c>
      <c r="BP67">
        <v>65</v>
      </c>
      <c r="BQ67">
        <v>67</v>
      </c>
      <c r="BR67">
        <v>68</v>
      </c>
      <c r="BS67">
        <v>71</v>
      </c>
      <c r="BT67">
        <v>73</v>
      </c>
      <c r="BU67">
        <v>75</v>
      </c>
      <c r="BV67">
        <v>77</v>
      </c>
      <c r="BW67">
        <v>79</v>
      </c>
      <c r="BX67">
        <v>80</v>
      </c>
      <c r="BY67">
        <v>83</v>
      </c>
      <c r="BZ67">
        <v>85</v>
      </c>
      <c r="CA67">
        <v>87</v>
      </c>
      <c r="CC67" t="str">
        <f t="shared" si="27"/>
        <v>6 6 dominanta X9(#11) nonowa ze zwiększoną unidecymą</v>
      </c>
    </row>
    <row r="68" spans="1:81">
      <c r="A68" t="s">
        <v>779</v>
      </c>
      <c r="B68" t="s">
        <v>816</v>
      </c>
      <c r="C68" t="s">
        <v>817</v>
      </c>
      <c r="D68">
        <v>1</v>
      </c>
      <c r="E68">
        <v>5</v>
      </c>
      <c r="F68">
        <v>8</v>
      </c>
      <c r="G68">
        <v>11</v>
      </c>
      <c r="H68">
        <v>15</v>
      </c>
      <c r="I68">
        <v>18</v>
      </c>
      <c r="J68">
        <v>22</v>
      </c>
      <c r="K68" t="s">
        <v>175</v>
      </c>
      <c r="L68" t="s">
        <v>175</v>
      </c>
      <c r="M68" t="s">
        <v>175</v>
      </c>
      <c r="N68">
        <f t="shared" si="26"/>
        <v>7</v>
      </c>
      <c r="P68">
        <v>-33</v>
      </c>
      <c r="Q68">
        <v>-31</v>
      </c>
      <c r="R68">
        <v>-30</v>
      </c>
      <c r="S68">
        <v>-28</v>
      </c>
      <c r="T68">
        <v>-26</v>
      </c>
      <c r="U68">
        <v>-25</v>
      </c>
      <c r="V68">
        <v>-23</v>
      </c>
      <c r="W68">
        <v>-21</v>
      </c>
      <c r="X68">
        <v>-19</v>
      </c>
      <c r="Y68">
        <v>-18</v>
      </c>
      <c r="Z68">
        <v>-16</v>
      </c>
      <c r="AA68">
        <v>-14</v>
      </c>
      <c r="AB68">
        <v>-13</v>
      </c>
      <c r="AC68">
        <v>-11</v>
      </c>
      <c r="AD68">
        <v>-9</v>
      </c>
      <c r="AE68">
        <v>-7</v>
      </c>
      <c r="AF68">
        <v>-6</v>
      </c>
      <c r="AG68">
        <v>-4</v>
      </c>
      <c r="AH68">
        <v>-2</v>
      </c>
      <c r="AI68">
        <v>-1</v>
      </c>
      <c r="AJ68">
        <v>1</v>
      </c>
      <c r="AK68">
        <v>3</v>
      </c>
      <c r="AL68">
        <v>5</v>
      </c>
      <c r="AM68">
        <v>6</v>
      </c>
      <c r="AN68">
        <v>8</v>
      </c>
      <c r="AO68">
        <v>10</v>
      </c>
      <c r="AP68">
        <v>11</v>
      </c>
      <c r="AQ68">
        <v>13</v>
      </c>
      <c r="AR68">
        <v>15</v>
      </c>
      <c r="AS68">
        <v>17</v>
      </c>
      <c r="AT68">
        <v>18</v>
      </c>
      <c r="AU68">
        <v>20</v>
      </c>
      <c r="AV68">
        <v>22</v>
      </c>
      <c r="AW68">
        <v>23</v>
      </c>
      <c r="AX68">
        <v>25</v>
      </c>
      <c r="AY68">
        <v>27</v>
      </c>
      <c r="AZ68">
        <v>29</v>
      </c>
      <c r="BA68">
        <v>30</v>
      </c>
      <c r="BB68">
        <v>32</v>
      </c>
      <c r="BC68">
        <v>34</v>
      </c>
      <c r="BD68">
        <v>35</v>
      </c>
      <c r="BE68">
        <v>37</v>
      </c>
      <c r="BF68">
        <v>39</v>
      </c>
      <c r="BG68">
        <v>41</v>
      </c>
      <c r="BH68">
        <v>42</v>
      </c>
      <c r="BI68">
        <v>44</v>
      </c>
      <c r="BJ68">
        <v>46</v>
      </c>
      <c r="BK68">
        <v>47</v>
      </c>
      <c r="BL68">
        <v>49</v>
      </c>
      <c r="BM68">
        <v>51</v>
      </c>
      <c r="BN68">
        <v>53</v>
      </c>
      <c r="BO68">
        <v>54</v>
      </c>
      <c r="BP68">
        <v>56</v>
      </c>
      <c r="BQ68">
        <v>58</v>
      </c>
      <c r="BR68">
        <v>59</v>
      </c>
      <c r="BS68">
        <v>61</v>
      </c>
      <c r="BT68">
        <v>63</v>
      </c>
      <c r="BU68">
        <v>65</v>
      </c>
      <c r="BV68">
        <v>66</v>
      </c>
      <c r="BW68">
        <v>68</v>
      </c>
      <c r="BX68">
        <v>70</v>
      </c>
      <c r="BY68">
        <v>71</v>
      </c>
      <c r="BZ68">
        <v>73</v>
      </c>
      <c r="CA68">
        <v>75</v>
      </c>
      <c r="CC68" t="str">
        <f t="shared" si="27"/>
        <v>7 7 dominanta X13 septymowa z tercdecymą</v>
      </c>
    </row>
    <row r="69" spans="1:81">
      <c r="A69" t="s">
        <v>779</v>
      </c>
      <c r="B69" t="s">
        <v>818</v>
      </c>
      <c r="C69" t="s">
        <v>819</v>
      </c>
      <c r="D69">
        <v>1</v>
      </c>
      <c r="E69">
        <v>5</v>
      </c>
      <c r="F69">
        <v>8</v>
      </c>
      <c r="G69">
        <v>11</v>
      </c>
      <c r="H69">
        <v>14</v>
      </c>
      <c r="I69">
        <v>18</v>
      </c>
      <c r="J69">
        <v>22</v>
      </c>
      <c r="K69" t="s">
        <v>175</v>
      </c>
      <c r="L69" t="s">
        <v>175</v>
      </c>
      <c r="M69" t="s">
        <v>175</v>
      </c>
      <c r="N69">
        <f t="shared" si="26"/>
        <v>7</v>
      </c>
      <c r="P69">
        <v>-34</v>
      </c>
      <c r="Q69">
        <v>-31</v>
      </c>
      <c r="R69">
        <v>-30</v>
      </c>
      <c r="S69">
        <v>-28</v>
      </c>
      <c r="T69">
        <v>-26</v>
      </c>
      <c r="U69">
        <v>-25</v>
      </c>
      <c r="V69">
        <v>-23</v>
      </c>
      <c r="W69">
        <v>-22</v>
      </c>
      <c r="X69">
        <v>-19</v>
      </c>
      <c r="Y69">
        <v>-18</v>
      </c>
      <c r="Z69">
        <v>-16</v>
      </c>
      <c r="AA69">
        <v>-14</v>
      </c>
      <c r="AB69">
        <v>-13</v>
      </c>
      <c r="AC69">
        <v>-11</v>
      </c>
      <c r="AD69">
        <v>-10</v>
      </c>
      <c r="AE69">
        <v>-7</v>
      </c>
      <c r="AF69">
        <v>-6</v>
      </c>
      <c r="AG69">
        <v>-4</v>
      </c>
      <c r="AH69">
        <v>-2</v>
      </c>
      <c r="AI69">
        <v>-1</v>
      </c>
      <c r="AJ69">
        <v>1</v>
      </c>
      <c r="AK69">
        <v>2</v>
      </c>
      <c r="AL69">
        <v>5</v>
      </c>
      <c r="AM69">
        <v>6</v>
      </c>
      <c r="AN69">
        <v>8</v>
      </c>
      <c r="AO69">
        <v>10</v>
      </c>
      <c r="AP69">
        <v>11</v>
      </c>
      <c r="AQ69">
        <v>13</v>
      </c>
      <c r="AR69">
        <v>14</v>
      </c>
      <c r="AS69">
        <v>17</v>
      </c>
      <c r="AT69">
        <v>18</v>
      </c>
      <c r="AU69">
        <v>20</v>
      </c>
      <c r="AV69">
        <v>22</v>
      </c>
      <c r="AW69">
        <v>23</v>
      </c>
      <c r="AX69">
        <v>25</v>
      </c>
      <c r="AY69">
        <v>26</v>
      </c>
      <c r="AZ69">
        <v>29</v>
      </c>
      <c r="BA69">
        <v>30</v>
      </c>
      <c r="BB69">
        <v>32</v>
      </c>
      <c r="BC69">
        <v>34</v>
      </c>
      <c r="BD69">
        <v>35</v>
      </c>
      <c r="BE69">
        <v>37</v>
      </c>
      <c r="BF69">
        <v>38</v>
      </c>
      <c r="BG69">
        <v>41</v>
      </c>
      <c r="BH69">
        <v>42</v>
      </c>
      <c r="BI69">
        <v>44</v>
      </c>
      <c r="BJ69">
        <v>46</v>
      </c>
      <c r="BK69">
        <v>47</v>
      </c>
      <c r="BL69">
        <v>49</v>
      </c>
      <c r="BM69">
        <v>50</v>
      </c>
      <c r="BN69">
        <v>53</v>
      </c>
      <c r="BO69">
        <v>54</v>
      </c>
      <c r="BP69">
        <v>56</v>
      </c>
      <c r="BQ69">
        <v>58</v>
      </c>
      <c r="BR69">
        <v>59</v>
      </c>
      <c r="BS69">
        <v>61</v>
      </c>
      <c r="BT69">
        <v>62</v>
      </c>
      <c r="BU69">
        <v>65</v>
      </c>
      <c r="BV69">
        <v>66</v>
      </c>
      <c r="BW69">
        <v>68</v>
      </c>
      <c r="BX69">
        <v>70</v>
      </c>
      <c r="BY69">
        <v>71</v>
      </c>
      <c r="BZ69">
        <v>73</v>
      </c>
      <c r="CA69">
        <v>74</v>
      </c>
      <c r="CC69" t="str">
        <f t="shared" si="27"/>
        <v>7 7 dominanta X13(b9) septymowa z tercdecymą</v>
      </c>
    </row>
    <row r="70" spans="1:81">
      <c r="A70" t="s">
        <v>779</v>
      </c>
      <c r="B70" t="s">
        <v>820</v>
      </c>
      <c r="C70" t="s">
        <v>821</v>
      </c>
      <c r="D70">
        <v>1</v>
      </c>
      <c r="E70">
        <v>5</v>
      </c>
      <c r="F70">
        <v>8</v>
      </c>
      <c r="G70">
        <v>11</v>
      </c>
      <c r="H70">
        <v>16</v>
      </c>
      <c r="I70">
        <v>18</v>
      </c>
      <c r="J70">
        <v>22</v>
      </c>
      <c r="K70" t="s">
        <v>175</v>
      </c>
      <c r="L70" t="s">
        <v>175</v>
      </c>
      <c r="M70" t="s">
        <v>175</v>
      </c>
      <c r="N70">
        <f t="shared" si="26"/>
        <v>7</v>
      </c>
      <c r="P70">
        <v>-32</v>
      </c>
      <c r="Q70">
        <v>-31</v>
      </c>
      <c r="R70">
        <v>-30</v>
      </c>
      <c r="S70">
        <v>-28</v>
      </c>
      <c r="T70">
        <v>-26</v>
      </c>
      <c r="U70">
        <v>-25</v>
      </c>
      <c r="V70">
        <v>-23</v>
      </c>
      <c r="W70">
        <v>-20</v>
      </c>
      <c r="X70">
        <v>-19</v>
      </c>
      <c r="Y70">
        <v>-18</v>
      </c>
      <c r="Z70">
        <v>-16</v>
      </c>
      <c r="AA70">
        <v>-14</v>
      </c>
      <c r="AB70">
        <v>-13</v>
      </c>
      <c r="AC70">
        <v>-11</v>
      </c>
      <c r="AD70">
        <v>-8</v>
      </c>
      <c r="AE70">
        <v>-7</v>
      </c>
      <c r="AF70">
        <v>-6</v>
      </c>
      <c r="AG70">
        <v>-4</v>
      </c>
      <c r="AH70">
        <v>-2</v>
      </c>
      <c r="AI70">
        <v>-1</v>
      </c>
      <c r="AJ70">
        <v>1</v>
      </c>
      <c r="AK70">
        <v>4</v>
      </c>
      <c r="AL70">
        <v>5</v>
      </c>
      <c r="AM70">
        <v>6</v>
      </c>
      <c r="AN70">
        <v>8</v>
      </c>
      <c r="AO70">
        <v>10</v>
      </c>
      <c r="AP70">
        <v>11</v>
      </c>
      <c r="AQ70">
        <v>13</v>
      </c>
      <c r="AR70">
        <v>16</v>
      </c>
      <c r="AS70">
        <v>17</v>
      </c>
      <c r="AT70">
        <v>18</v>
      </c>
      <c r="AU70">
        <v>20</v>
      </c>
      <c r="AV70">
        <v>22</v>
      </c>
      <c r="AW70">
        <v>23</v>
      </c>
      <c r="AX70">
        <v>25</v>
      </c>
      <c r="AY70">
        <v>28</v>
      </c>
      <c r="AZ70">
        <v>29</v>
      </c>
      <c r="BA70">
        <v>30</v>
      </c>
      <c r="BB70">
        <v>32</v>
      </c>
      <c r="BC70">
        <v>34</v>
      </c>
      <c r="BD70">
        <v>35</v>
      </c>
      <c r="BE70">
        <v>37</v>
      </c>
      <c r="BF70">
        <v>40</v>
      </c>
      <c r="BG70">
        <v>41</v>
      </c>
      <c r="BH70">
        <v>42</v>
      </c>
      <c r="BI70">
        <v>44</v>
      </c>
      <c r="BJ70">
        <v>46</v>
      </c>
      <c r="BK70">
        <v>47</v>
      </c>
      <c r="BL70">
        <v>49</v>
      </c>
      <c r="BM70">
        <v>52</v>
      </c>
      <c r="BN70">
        <v>53</v>
      </c>
      <c r="BO70">
        <v>54</v>
      </c>
      <c r="BP70">
        <v>56</v>
      </c>
      <c r="BQ70">
        <v>58</v>
      </c>
      <c r="BR70">
        <v>59</v>
      </c>
      <c r="BS70">
        <v>61</v>
      </c>
      <c r="BT70">
        <v>64</v>
      </c>
      <c r="BU70">
        <v>65</v>
      </c>
      <c r="BV70">
        <v>66</v>
      </c>
      <c r="BW70">
        <v>68</v>
      </c>
      <c r="BX70">
        <v>70</v>
      </c>
      <c r="BY70">
        <v>71</v>
      </c>
      <c r="BZ70">
        <v>73</v>
      </c>
      <c r="CA70">
        <v>76</v>
      </c>
      <c r="CC70" t="str">
        <f t="shared" si="27"/>
        <v>7 7 dominanta X13(#9) septymowa z tercdecymą</v>
      </c>
    </row>
    <row r="71" spans="1:81">
      <c r="A71" t="s">
        <v>779</v>
      </c>
      <c r="B71" t="s">
        <v>102</v>
      </c>
      <c r="C71" t="s">
        <v>822</v>
      </c>
      <c r="D71">
        <v>1</v>
      </c>
      <c r="E71">
        <v>4</v>
      </c>
      <c r="F71">
        <v>8</v>
      </c>
      <c r="G71" t="s">
        <v>175</v>
      </c>
      <c r="H71" t="s">
        <v>175</v>
      </c>
      <c r="I71" t="s">
        <v>175</v>
      </c>
      <c r="J71" t="s">
        <v>175</v>
      </c>
      <c r="K71" t="s">
        <v>175</v>
      </c>
      <c r="L71" t="s">
        <v>175</v>
      </c>
      <c r="M71" t="s">
        <v>175</v>
      </c>
      <c r="N71">
        <f t="shared" si="26"/>
        <v>3</v>
      </c>
      <c r="P71">
        <v>-80</v>
      </c>
      <c r="Q71">
        <v>-76</v>
      </c>
      <c r="R71">
        <v>-71</v>
      </c>
      <c r="S71">
        <v>-68</v>
      </c>
      <c r="T71">
        <v>-64</v>
      </c>
      <c r="U71">
        <v>-59</v>
      </c>
      <c r="V71">
        <v>-56</v>
      </c>
      <c r="W71">
        <v>-52</v>
      </c>
      <c r="X71">
        <v>-47</v>
      </c>
      <c r="Y71">
        <v>-44</v>
      </c>
      <c r="Z71">
        <v>-40</v>
      </c>
      <c r="AA71">
        <v>-35</v>
      </c>
      <c r="AB71">
        <v>-32</v>
      </c>
      <c r="AC71">
        <v>-28</v>
      </c>
      <c r="AD71">
        <v>-23</v>
      </c>
      <c r="AE71">
        <v>-20</v>
      </c>
      <c r="AF71">
        <v>-16</v>
      </c>
      <c r="AG71">
        <v>-11</v>
      </c>
      <c r="AH71">
        <v>-8</v>
      </c>
      <c r="AI71">
        <v>-4</v>
      </c>
      <c r="AJ71">
        <v>1</v>
      </c>
      <c r="AK71">
        <v>4</v>
      </c>
      <c r="AL71">
        <v>8</v>
      </c>
      <c r="AM71">
        <v>13</v>
      </c>
      <c r="AN71">
        <v>16</v>
      </c>
      <c r="AO71">
        <v>20</v>
      </c>
      <c r="AP71">
        <v>25</v>
      </c>
      <c r="AQ71">
        <v>28</v>
      </c>
      <c r="AR71">
        <v>32</v>
      </c>
      <c r="AS71">
        <v>37</v>
      </c>
      <c r="AT71">
        <v>40</v>
      </c>
      <c r="AU71">
        <v>44</v>
      </c>
      <c r="AV71">
        <v>49</v>
      </c>
      <c r="AW71">
        <v>52</v>
      </c>
      <c r="AX71">
        <v>56</v>
      </c>
      <c r="AY71">
        <v>61</v>
      </c>
      <c r="AZ71">
        <v>64</v>
      </c>
      <c r="BA71">
        <v>68</v>
      </c>
      <c r="BB71">
        <v>73</v>
      </c>
      <c r="BC71">
        <v>76</v>
      </c>
      <c r="BD71">
        <v>80</v>
      </c>
      <c r="BE71">
        <v>85</v>
      </c>
      <c r="BF71">
        <v>88</v>
      </c>
      <c r="BG71">
        <v>92</v>
      </c>
      <c r="BH71">
        <v>97</v>
      </c>
      <c r="BI71">
        <v>100</v>
      </c>
      <c r="BJ71">
        <v>104</v>
      </c>
      <c r="BK71">
        <v>109</v>
      </c>
      <c r="BL71">
        <v>112</v>
      </c>
      <c r="BM71">
        <v>116</v>
      </c>
      <c r="BN71">
        <v>121</v>
      </c>
      <c r="BO71">
        <v>124</v>
      </c>
      <c r="BP71">
        <v>128</v>
      </c>
      <c r="BQ71">
        <v>133</v>
      </c>
      <c r="BR71">
        <v>136</v>
      </c>
      <c r="BS71">
        <v>140</v>
      </c>
      <c r="BT71">
        <v>145</v>
      </c>
      <c r="BU71">
        <v>148</v>
      </c>
      <c r="BV71">
        <v>152</v>
      </c>
      <c r="BW71">
        <v>157</v>
      </c>
      <c r="BX71">
        <v>160</v>
      </c>
      <c r="BY71">
        <v>164</v>
      </c>
      <c r="BZ71">
        <v>169</v>
      </c>
      <c r="CA71">
        <v>172</v>
      </c>
      <c r="CC71" t="str">
        <f t="shared" si="27"/>
        <v xml:space="preserve">3 3 molowy Xm </v>
      </c>
    </row>
    <row r="72" spans="1:81">
      <c r="A72" t="s">
        <v>779</v>
      </c>
      <c r="B72" t="s">
        <v>823</v>
      </c>
      <c r="C72" t="s">
        <v>824</v>
      </c>
      <c r="D72">
        <v>1</v>
      </c>
      <c r="E72">
        <v>4</v>
      </c>
      <c r="F72">
        <v>8</v>
      </c>
      <c r="G72">
        <v>12</v>
      </c>
      <c r="H72" t="s">
        <v>175</v>
      </c>
      <c r="I72" t="s">
        <v>175</v>
      </c>
      <c r="J72" t="s">
        <v>175</v>
      </c>
      <c r="K72" t="s">
        <v>175</v>
      </c>
      <c r="L72" t="s">
        <v>175</v>
      </c>
      <c r="M72" t="s">
        <v>175</v>
      </c>
      <c r="N72">
        <f t="shared" si="26"/>
        <v>4</v>
      </c>
      <c r="P72">
        <v>-59</v>
      </c>
      <c r="Q72">
        <v>-56</v>
      </c>
      <c r="R72">
        <v>-52</v>
      </c>
      <c r="S72">
        <v>-48</v>
      </c>
      <c r="T72">
        <v>-47</v>
      </c>
      <c r="U72">
        <v>-44</v>
      </c>
      <c r="V72">
        <v>-40</v>
      </c>
      <c r="W72">
        <v>-36</v>
      </c>
      <c r="X72">
        <v>-35</v>
      </c>
      <c r="Y72">
        <v>-32</v>
      </c>
      <c r="Z72">
        <v>-28</v>
      </c>
      <c r="AA72">
        <v>-24</v>
      </c>
      <c r="AB72">
        <v>-23</v>
      </c>
      <c r="AC72">
        <v>-20</v>
      </c>
      <c r="AD72">
        <v>-16</v>
      </c>
      <c r="AE72">
        <v>-12</v>
      </c>
      <c r="AF72">
        <v>-11</v>
      </c>
      <c r="AG72">
        <v>-8</v>
      </c>
      <c r="AH72">
        <v>-4</v>
      </c>
      <c r="AI72">
        <v>0</v>
      </c>
      <c r="AJ72">
        <v>1</v>
      </c>
      <c r="AK72">
        <v>4</v>
      </c>
      <c r="AL72">
        <v>8</v>
      </c>
      <c r="AM72">
        <v>12</v>
      </c>
      <c r="AN72">
        <v>13</v>
      </c>
      <c r="AO72">
        <v>16</v>
      </c>
      <c r="AP72">
        <v>20</v>
      </c>
      <c r="AQ72">
        <v>24</v>
      </c>
      <c r="AR72">
        <v>25</v>
      </c>
      <c r="AS72">
        <v>28</v>
      </c>
      <c r="AT72">
        <v>32</v>
      </c>
      <c r="AU72">
        <v>36</v>
      </c>
      <c r="AV72">
        <v>37</v>
      </c>
      <c r="AW72">
        <v>40</v>
      </c>
      <c r="AX72">
        <v>44</v>
      </c>
      <c r="AY72">
        <v>48</v>
      </c>
      <c r="AZ72">
        <v>49</v>
      </c>
      <c r="BA72">
        <v>52</v>
      </c>
      <c r="BB72">
        <v>56</v>
      </c>
      <c r="BC72">
        <v>60</v>
      </c>
      <c r="BD72">
        <v>61</v>
      </c>
      <c r="BE72">
        <v>64</v>
      </c>
      <c r="BF72">
        <v>68</v>
      </c>
      <c r="BG72">
        <v>72</v>
      </c>
      <c r="BH72">
        <v>73</v>
      </c>
      <c r="BI72">
        <v>76</v>
      </c>
      <c r="BJ72">
        <v>80</v>
      </c>
      <c r="BK72">
        <v>84</v>
      </c>
      <c r="BL72">
        <v>85</v>
      </c>
      <c r="BM72">
        <v>88</v>
      </c>
      <c r="BN72">
        <v>92</v>
      </c>
      <c r="BO72">
        <v>96</v>
      </c>
      <c r="BP72">
        <v>97</v>
      </c>
      <c r="BQ72">
        <v>100</v>
      </c>
      <c r="BR72">
        <v>104</v>
      </c>
      <c r="BS72">
        <v>108</v>
      </c>
      <c r="BT72">
        <v>109</v>
      </c>
      <c r="BU72">
        <v>112</v>
      </c>
      <c r="BV72">
        <v>116</v>
      </c>
      <c r="BW72">
        <v>120</v>
      </c>
      <c r="BX72">
        <v>121</v>
      </c>
      <c r="BY72">
        <v>124</v>
      </c>
      <c r="BZ72">
        <v>128</v>
      </c>
      <c r="CA72">
        <v>132</v>
      </c>
      <c r="CC72" t="str">
        <f t="shared" si="27"/>
        <v>4 4 molowy Xm/maj7 z septymą wielką</v>
      </c>
    </row>
    <row r="73" spans="1:81">
      <c r="A73" t="s">
        <v>779</v>
      </c>
      <c r="B73" t="s">
        <v>825</v>
      </c>
      <c r="C73" t="s">
        <v>826</v>
      </c>
      <c r="D73">
        <v>1</v>
      </c>
      <c r="E73">
        <v>4</v>
      </c>
      <c r="F73">
        <v>8</v>
      </c>
      <c r="G73">
        <v>11</v>
      </c>
      <c r="H73" t="s">
        <v>175</v>
      </c>
      <c r="I73" t="s">
        <v>175</v>
      </c>
      <c r="J73" t="s">
        <v>175</v>
      </c>
      <c r="K73" t="s">
        <v>175</v>
      </c>
      <c r="L73" t="s">
        <v>175</v>
      </c>
      <c r="M73" t="s">
        <v>175</v>
      </c>
      <c r="N73">
        <f t="shared" si="26"/>
        <v>4</v>
      </c>
      <c r="P73">
        <v>-59</v>
      </c>
      <c r="Q73">
        <v>-56</v>
      </c>
      <c r="R73">
        <v>-52</v>
      </c>
      <c r="S73">
        <v>-49</v>
      </c>
      <c r="T73">
        <v>-47</v>
      </c>
      <c r="U73">
        <v>-44</v>
      </c>
      <c r="V73">
        <v>-40</v>
      </c>
      <c r="W73">
        <v>-37</v>
      </c>
      <c r="X73">
        <v>-35</v>
      </c>
      <c r="Y73">
        <v>-32</v>
      </c>
      <c r="Z73">
        <v>-28</v>
      </c>
      <c r="AA73">
        <v>-25</v>
      </c>
      <c r="AB73">
        <v>-23</v>
      </c>
      <c r="AC73">
        <v>-20</v>
      </c>
      <c r="AD73">
        <v>-16</v>
      </c>
      <c r="AE73">
        <v>-13</v>
      </c>
      <c r="AF73">
        <v>-11</v>
      </c>
      <c r="AG73">
        <v>-8</v>
      </c>
      <c r="AH73">
        <v>-4</v>
      </c>
      <c r="AI73">
        <v>-1</v>
      </c>
      <c r="AJ73">
        <v>1</v>
      </c>
      <c r="AK73">
        <v>4</v>
      </c>
      <c r="AL73">
        <v>8</v>
      </c>
      <c r="AM73">
        <v>11</v>
      </c>
      <c r="AN73">
        <v>13</v>
      </c>
      <c r="AO73">
        <v>16</v>
      </c>
      <c r="AP73">
        <v>20</v>
      </c>
      <c r="AQ73">
        <v>23</v>
      </c>
      <c r="AR73">
        <v>25</v>
      </c>
      <c r="AS73">
        <v>28</v>
      </c>
      <c r="AT73">
        <v>32</v>
      </c>
      <c r="AU73">
        <v>35</v>
      </c>
      <c r="AV73">
        <v>37</v>
      </c>
      <c r="AW73">
        <v>40</v>
      </c>
      <c r="AX73">
        <v>44</v>
      </c>
      <c r="AY73">
        <v>47</v>
      </c>
      <c r="AZ73">
        <v>49</v>
      </c>
      <c r="BA73">
        <v>52</v>
      </c>
      <c r="BB73">
        <v>56</v>
      </c>
      <c r="BC73">
        <v>59</v>
      </c>
      <c r="BD73">
        <v>61</v>
      </c>
      <c r="BE73">
        <v>64</v>
      </c>
      <c r="BF73">
        <v>68</v>
      </c>
      <c r="BG73">
        <v>71</v>
      </c>
      <c r="BH73">
        <v>73</v>
      </c>
      <c r="BI73">
        <v>76</v>
      </c>
      <c r="BJ73">
        <v>80</v>
      </c>
      <c r="BK73">
        <v>83</v>
      </c>
      <c r="BL73">
        <v>85</v>
      </c>
      <c r="BM73">
        <v>88</v>
      </c>
      <c r="BN73">
        <v>92</v>
      </c>
      <c r="BO73">
        <v>95</v>
      </c>
      <c r="BP73">
        <v>97</v>
      </c>
      <c r="BQ73">
        <v>100</v>
      </c>
      <c r="BR73">
        <v>104</v>
      </c>
      <c r="BS73">
        <v>107</v>
      </c>
      <c r="BT73">
        <v>109</v>
      </c>
      <c r="BU73">
        <v>112</v>
      </c>
      <c r="BV73">
        <v>116</v>
      </c>
      <c r="BW73">
        <v>119</v>
      </c>
      <c r="BX73">
        <v>121</v>
      </c>
      <c r="BY73">
        <v>124</v>
      </c>
      <c r="BZ73">
        <v>128</v>
      </c>
      <c r="CA73">
        <v>131</v>
      </c>
      <c r="CC73" t="str">
        <f t="shared" si="27"/>
        <v>4 4 molowy Xm7 z septymą małą</v>
      </c>
    </row>
    <row r="74" spans="1:81">
      <c r="A74" t="s">
        <v>779</v>
      </c>
      <c r="B74" t="s">
        <v>827</v>
      </c>
      <c r="C74" t="s">
        <v>828</v>
      </c>
      <c r="D74">
        <v>1</v>
      </c>
      <c r="E74">
        <v>4</v>
      </c>
      <c r="F74">
        <v>8</v>
      </c>
      <c r="G74">
        <v>10</v>
      </c>
      <c r="H74" t="s">
        <v>175</v>
      </c>
      <c r="I74" t="s">
        <v>175</v>
      </c>
      <c r="J74" t="s">
        <v>175</v>
      </c>
      <c r="K74" t="s">
        <v>175</v>
      </c>
      <c r="L74" t="s">
        <v>175</v>
      </c>
      <c r="M74" t="s">
        <v>175</v>
      </c>
      <c r="N74">
        <f t="shared" si="26"/>
        <v>4</v>
      </c>
      <c r="P74">
        <v>-59</v>
      </c>
      <c r="Q74">
        <v>-56</v>
      </c>
      <c r="R74">
        <v>-52</v>
      </c>
      <c r="S74">
        <v>-50</v>
      </c>
      <c r="T74">
        <v>-47</v>
      </c>
      <c r="U74">
        <v>-44</v>
      </c>
      <c r="V74">
        <v>-40</v>
      </c>
      <c r="W74">
        <v>-38</v>
      </c>
      <c r="X74">
        <v>-35</v>
      </c>
      <c r="Y74">
        <v>-32</v>
      </c>
      <c r="Z74">
        <v>-28</v>
      </c>
      <c r="AA74">
        <v>-26</v>
      </c>
      <c r="AB74">
        <v>-23</v>
      </c>
      <c r="AC74">
        <v>-20</v>
      </c>
      <c r="AD74">
        <v>-16</v>
      </c>
      <c r="AE74">
        <v>-14</v>
      </c>
      <c r="AF74">
        <v>-11</v>
      </c>
      <c r="AG74">
        <v>-8</v>
      </c>
      <c r="AH74">
        <v>-4</v>
      </c>
      <c r="AI74">
        <v>-2</v>
      </c>
      <c r="AJ74">
        <v>1</v>
      </c>
      <c r="AK74">
        <v>4</v>
      </c>
      <c r="AL74">
        <v>8</v>
      </c>
      <c r="AM74">
        <v>10</v>
      </c>
      <c r="AN74">
        <v>13</v>
      </c>
      <c r="AO74">
        <v>16</v>
      </c>
      <c r="AP74">
        <v>20</v>
      </c>
      <c r="AQ74">
        <v>22</v>
      </c>
      <c r="AR74">
        <v>25</v>
      </c>
      <c r="AS74">
        <v>28</v>
      </c>
      <c r="AT74">
        <v>32</v>
      </c>
      <c r="AU74">
        <v>34</v>
      </c>
      <c r="AV74">
        <v>37</v>
      </c>
      <c r="AW74">
        <v>40</v>
      </c>
      <c r="AX74">
        <v>44</v>
      </c>
      <c r="AY74">
        <v>46</v>
      </c>
      <c r="AZ74">
        <v>49</v>
      </c>
      <c r="BA74">
        <v>52</v>
      </c>
      <c r="BB74">
        <v>56</v>
      </c>
      <c r="BC74">
        <v>58</v>
      </c>
      <c r="BD74">
        <v>61</v>
      </c>
      <c r="BE74">
        <v>64</v>
      </c>
      <c r="BF74">
        <v>68</v>
      </c>
      <c r="BG74">
        <v>70</v>
      </c>
      <c r="BH74">
        <v>73</v>
      </c>
      <c r="BI74">
        <v>76</v>
      </c>
      <c r="BJ74">
        <v>80</v>
      </c>
      <c r="BK74">
        <v>82</v>
      </c>
      <c r="BL74">
        <v>85</v>
      </c>
      <c r="BM74">
        <v>88</v>
      </c>
      <c r="BN74">
        <v>92</v>
      </c>
      <c r="BO74">
        <v>94</v>
      </c>
      <c r="BP74">
        <v>97</v>
      </c>
      <c r="BQ74">
        <v>100</v>
      </c>
      <c r="BR74">
        <v>104</v>
      </c>
      <c r="BS74">
        <v>106</v>
      </c>
      <c r="BT74">
        <v>109</v>
      </c>
      <c r="BU74">
        <v>112</v>
      </c>
      <c r="BV74">
        <v>116</v>
      </c>
      <c r="BW74">
        <v>118</v>
      </c>
      <c r="BX74">
        <v>121</v>
      </c>
      <c r="BY74">
        <v>124</v>
      </c>
      <c r="BZ74">
        <v>128</v>
      </c>
      <c r="CA74">
        <v>130</v>
      </c>
      <c r="CC74" t="str">
        <f t="shared" si="27"/>
        <v>4 4 molowy Xm6 z sekstą wielką</v>
      </c>
    </row>
    <row r="75" spans="1:81">
      <c r="A75" t="s">
        <v>779</v>
      </c>
      <c r="B75" t="s">
        <v>829</v>
      </c>
      <c r="C75" t="s">
        <v>830</v>
      </c>
      <c r="D75">
        <v>1</v>
      </c>
      <c r="E75">
        <v>4</v>
      </c>
      <c r="F75">
        <v>8</v>
      </c>
      <c r="G75">
        <v>11</v>
      </c>
      <c r="H75">
        <v>15</v>
      </c>
      <c r="I75" t="s">
        <v>175</v>
      </c>
      <c r="J75" t="s">
        <v>175</v>
      </c>
      <c r="K75" t="s">
        <v>175</v>
      </c>
      <c r="L75" t="s">
        <v>175</v>
      </c>
      <c r="M75" t="s">
        <v>175</v>
      </c>
      <c r="N75">
        <f t="shared" si="26"/>
        <v>5</v>
      </c>
      <c r="P75">
        <v>-47</v>
      </c>
      <c r="Q75">
        <v>-45</v>
      </c>
      <c r="R75">
        <v>-44</v>
      </c>
      <c r="S75">
        <v>-40</v>
      </c>
      <c r="T75">
        <v>-37</v>
      </c>
      <c r="U75">
        <v>-35</v>
      </c>
      <c r="V75">
        <v>-33</v>
      </c>
      <c r="W75">
        <v>-32</v>
      </c>
      <c r="X75">
        <v>-28</v>
      </c>
      <c r="Y75">
        <v>-25</v>
      </c>
      <c r="Z75">
        <v>-23</v>
      </c>
      <c r="AA75">
        <v>-21</v>
      </c>
      <c r="AB75">
        <v>-20</v>
      </c>
      <c r="AC75">
        <v>-16</v>
      </c>
      <c r="AD75">
        <v>-13</v>
      </c>
      <c r="AE75">
        <v>-11</v>
      </c>
      <c r="AF75">
        <v>-9</v>
      </c>
      <c r="AG75">
        <v>-8</v>
      </c>
      <c r="AH75">
        <v>-4</v>
      </c>
      <c r="AI75">
        <v>-1</v>
      </c>
      <c r="AJ75">
        <v>1</v>
      </c>
      <c r="AK75">
        <v>3</v>
      </c>
      <c r="AL75">
        <v>4</v>
      </c>
      <c r="AM75">
        <v>8</v>
      </c>
      <c r="AN75">
        <v>11</v>
      </c>
      <c r="AO75">
        <v>13</v>
      </c>
      <c r="AP75">
        <v>15</v>
      </c>
      <c r="AQ75">
        <v>16</v>
      </c>
      <c r="AR75">
        <v>20</v>
      </c>
      <c r="AS75">
        <v>23</v>
      </c>
      <c r="AT75">
        <v>25</v>
      </c>
      <c r="AU75">
        <v>27</v>
      </c>
      <c r="AV75">
        <v>28</v>
      </c>
      <c r="AW75">
        <v>32</v>
      </c>
      <c r="AX75">
        <v>35</v>
      </c>
      <c r="AY75">
        <v>37</v>
      </c>
      <c r="AZ75">
        <v>39</v>
      </c>
      <c r="BA75">
        <v>40</v>
      </c>
      <c r="BB75">
        <v>44</v>
      </c>
      <c r="BC75">
        <v>47</v>
      </c>
      <c r="BD75">
        <v>49</v>
      </c>
      <c r="BE75">
        <v>51</v>
      </c>
      <c r="BF75">
        <v>52</v>
      </c>
      <c r="BG75">
        <v>56</v>
      </c>
      <c r="BH75">
        <v>59</v>
      </c>
      <c r="BI75">
        <v>61</v>
      </c>
      <c r="BJ75">
        <v>63</v>
      </c>
      <c r="BK75">
        <v>64</v>
      </c>
      <c r="BL75">
        <v>68</v>
      </c>
      <c r="BM75">
        <v>71</v>
      </c>
      <c r="BN75">
        <v>73</v>
      </c>
      <c r="BO75">
        <v>75</v>
      </c>
      <c r="BP75">
        <v>76</v>
      </c>
      <c r="BQ75">
        <v>80</v>
      </c>
      <c r="BR75">
        <v>83</v>
      </c>
      <c r="BS75">
        <v>85</v>
      </c>
      <c r="BT75">
        <v>87</v>
      </c>
      <c r="BU75">
        <v>88</v>
      </c>
      <c r="BV75">
        <v>92</v>
      </c>
      <c r="BW75">
        <v>95</v>
      </c>
      <c r="BX75">
        <v>97</v>
      </c>
      <c r="BY75">
        <v>99</v>
      </c>
      <c r="BZ75">
        <v>100</v>
      </c>
      <c r="CA75">
        <v>104</v>
      </c>
      <c r="CC75" t="str">
        <f t="shared" si="27"/>
        <v>5 5 molowy Xm9 z septymą i noną</v>
      </c>
    </row>
    <row r="76" spans="1:81">
      <c r="A76" t="s">
        <v>779</v>
      </c>
      <c r="B76" t="s">
        <v>831</v>
      </c>
      <c r="C76" t="s">
        <v>832</v>
      </c>
      <c r="D76">
        <v>1</v>
      </c>
      <c r="E76">
        <v>4</v>
      </c>
      <c r="F76">
        <v>7</v>
      </c>
      <c r="G76">
        <v>11</v>
      </c>
      <c r="H76" t="s">
        <v>175</v>
      </c>
      <c r="I76" t="s">
        <v>175</v>
      </c>
      <c r="J76" t="s">
        <v>175</v>
      </c>
      <c r="K76" t="s">
        <v>175</v>
      </c>
      <c r="L76" t="s">
        <v>175</v>
      </c>
      <c r="M76" t="s">
        <v>175</v>
      </c>
      <c r="N76">
        <f t="shared" si="26"/>
        <v>4</v>
      </c>
      <c r="P76">
        <v>-59</v>
      </c>
      <c r="Q76">
        <v>-56</v>
      </c>
      <c r="R76">
        <v>-53</v>
      </c>
      <c r="S76">
        <v>-49</v>
      </c>
      <c r="T76">
        <v>-47</v>
      </c>
      <c r="U76">
        <v>-44</v>
      </c>
      <c r="V76">
        <v>-41</v>
      </c>
      <c r="W76">
        <v>-37</v>
      </c>
      <c r="X76">
        <v>-35</v>
      </c>
      <c r="Y76">
        <v>-32</v>
      </c>
      <c r="Z76">
        <v>-29</v>
      </c>
      <c r="AA76">
        <v>-25</v>
      </c>
      <c r="AB76">
        <v>-23</v>
      </c>
      <c r="AC76">
        <v>-20</v>
      </c>
      <c r="AD76">
        <v>-17</v>
      </c>
      <c r="AE76">
        <v>-13</v>
      </c>
      <c r="AF76">
        <v>-11</v>
      </c>
      <c r="AG76">
        <v>-8</v>
      </c>
      <c r="AH76">
        <v>-5</v>
      </c>
      <c r="AI76">
        <v>-1</v>
      </c>
      <c r="AJ76">
        <v>1</v>
      </c>
      <c r="AK76">
        <v>4</v>
      </c>
      <c r="AL76">
        <v>7</v>
      </c>
      <c r="AM76">
        <v>11</v>
      </c>
      <c r="AN76">
        <v>13</v>
      </c>
      <c r="AO76">
        <v>16</v>
      </c>
      <c r="AP76">
        <v>19</v>
      </c>
      <c r="AQ76">
        <v>23</v>
      </c>
      <c r="AR76">
        <v>25</v>
      </c>
      <c r="AS76">
        <v>28</v>
      </c>
      <c r="AT76">
        <v>31</v>
      </c>
      <c r="AU76">
        <v>35</v>
      </c>
      <c r="AV76">
        <v>37</v>
      </c>
      <c r="AW76">
        <v>40</v>
      </c>
      <c r="AX76">
        <v>43</v>
      </c>
      <c r="AY76">
        <v>47</v>
      </c>
      <c r="AZ76">
        <v>49</v>
      </c>
      <c r="BA76">
        <v>52</v>
      </c>
      <c r="BB76">
        <v>55</v>
      </c>
      <c r="BC76">
        <v>59</v>
      </c>
      <c r="BD76">
        <v>61</v>
      </c>
      <c r="BE76">
        <v>64</v>
      </c>
      <c r="BF76">
        <v>67</v>
      </c>
      <c r="BG76">
        <v>71</v>
      </c>
      <c r="BH76">
        <v>73</v>
      </c>
      <c r="BI76">
        <v>76</v>
      </c>
      <c r="BJ76">
        <v>79</v>
      </c>
      <c r="BK76">
        <v>83</v>
      </c>
      <c r="BL76">
        <v>85</v>
      </c>
      <c r="BM76">
        <v>88</v>
      </c>
      <c r="BN76">
        <v>91</v>
      </c>
      <c r="BO76">
        <v>95</v>
      </c>
      <c r="BP76">
        <v>97</v>
      </c>
      <c r="BQ76">
        <v>100</v>
      </c>
      <c r="BR76">
        <v>103</v>
      </c>
      <c r="BS76">
        <v>107</v>
      </c>
      <c r="BT76">
        <v>109</v>
      </c>
      <c r="BU76">
        <v>112</v>
      </c>
      <c r="BV76">
        <v>115</v>
      </c>
      <c r="BW76">
        <v>119</v>
      </c>
      <c r="BX76">
        <v>121</v>
      </c>
      <c r="BY76">
        <v>124</v>
      </c>
      <c r="BZ76">
        <v>127</v>
      </c>
      <c r="CA76">
        <v>131</v>
      </c>
      <c r="CC76" t="str">
        <f t="shared" si="27"/>
        <v>4 4 molowy Xm7(b5) molowu septymowy z obniżoną kwiną (akord półzmiejszony)</v>
      </c>
    </row>
    <row r="77" spans="1:81">
      <c r="A77" t="s">
        <v>779</v>
      </c>
      <c r="B77" t="s">
        <v>833</v>
      </c>
      <c r="C77" t="s">
        <v>834</v>
      </c>
      <c r="D77">
        <v>1</v>
      </c>
      <c r="E77">
        <v>4</v>
      </c>
      <c r="F77">
        <v>8</v>
      </c>
      <c r="G77">
        <v>11</v>
      </c>
      <c r="H77">
        <v>15</v>
      </c>
      <c r="I77">
        <v>18</v>
      </c>
      <c r="J77" t="s">
        <v>175</v>
      </c>
      <c r="K77" t="s">
        <v>175</v>
      </c>
      <c r="L77" t="s">
        <v>175</v>
      </c>
      <c r="M77" t="s">
        <v>175</v>
      </c>
      <c r="N77">
        <f t="shared" si="26"/>
        <v>6</v>
      </c>
      <c r="P77">
        <v>-40</v>
      </c>
      <c r="Q77">
        <v>-37</v>
      </c>
      <c r="R77">
        <v>-35</v>
      </c>
      <c r="S77">
        <v>-33</v>
      </c>
      <c r="T77">
        <v>-32</v>
      </c>
      <c r="U77">
        <v>-30</v>
      </c>
      <c r="V77">
        <v>-28</v>
      </c>
      <c r="W77">
        <v>-25</v>
      </c>
      <c r="X77">
        <v>-23</v>
      </c>
      <c r="Y77">
        <v>-21</v>
      </c>
      <c r="Z77">
        <v>-20</v>
      </c>
      <c r="AA77">
        <v>-18</v>
      </c>
      <c r="AB77">
        <v>-16</v>
      </c>
      <c r="AC77">
        <v>-13</v>
      </c>
      <c r="AD77">
        <v>-11</v>
      </c>
      <c r="AE77">
        <v>-9</v>
      </c>
      <c r="AF77">
        <v>-8</v>
      </c>
      <c r="AG77">
        <v>-6</v>
      </c>
      <c r="AH77">
        <v>-4</v>
      </c>
      <c r="AI77">
        <v>-1</v>
      </c>
      <c r="AJ77">
        <v>1</v>
      </c>
      <c r="AK77">
        <v>3</v>
      </c>
      <c r="AL77">
        <v>4</v>
      </c>
      <c r="AM77">
        <v>6</v>
      </c>
      <c r="AN77">
        <v>8</v>
      </c>
      <c r="AO77">
        <v>11</v>
      </c>
      <c r="AP77">
        <v>13</v>
      </c>
      <c r="AQ77">
        <v>15</v>
      </c>
      <c r="AR77">
        <v>16</v>
      </c>
      <c r="AS77">
        <v>18</v>
      </c>
      <c r="AT77">
        <v>20</v>
      </c>
      <c r="AU77">
        <v>23</v>
      </c>
      <c r="AV77">
        <v>25</v>
      </c>
      <c r="AW77">
        <v>27</v>
      </c>
      <c r="AX77">
        <v>28</v>
      </c>
      <c r="AY77">
        <v>30</v>
      </c>
      <c r="AZ77">
        <v>32</v>
      </c>
      <c r="BA77">
        <v>35</v>
      </c>
      <c r="BB77">
        <v>37</v>
      </c>
      <c r="BC77">
        <v>39</v>
      </c>
      <c r="BD77">
        <v>40</v>
      </c>
      <c r="BE77">
        <v>42</v>
      </c>
      <c r="BF77">
        <v>44</v>
      </c>
      <c r="BG77">
        <v>47</v>
      </c>
      <c r="BH77">
        <v>49</v>
      </c>
      <c r="BI77">
        <v>51</v>
      </c>
      <c r="BJ77">
        <v>52</v>
      </c>
      <c r="BK77">
        <v>54</v>
      </c>
      <c r="BL77">
        <v>56</v>
      </c>
      <c r="BM77">
        <v>59</v>
      </c>
      <c r="BN77">
        <v>61</v>
      </c>
      <c r="BO77">
        <v>63</v>
      </c>
      <c r="BP77">
        <v>64</v>
      </c>
      <c r="BQ77">
        <v>66</v>
      </c>
      <c r="BR77">
        <v>68</v>
      </c>
      <c r="BS77">
        <v>71</v>
      </c>
      <c r="BT77">
        <v>73</v>
      </c>
      <c r="BU77">
        <v>75</v>
      </c>
      <c r="BV77">
        <v>76</v>
      </c>
      <c r="BW77">
        <v>78</v>
      </c>
      <c r="BX77">
        <v>80</v>
      </c>
      <c r="BY77">
        <v>83</v>
      </c>
      <c r="BZ77">
        <v>85</v>
      </c>
      <c r="CA77">
        <v>87</v>
      </c>
      <c r="CC77" t="str">
        <f t="shared" si="27"/>
        <v>6 6 molowy Xm11 z sotymą i undecymą</v>
      </c>
    </row>
    <row r="78" spans="1:81">
      <c r="A78" t="s">
        <v>779</v>
      </c>
      <c r="B78" t="s">
        <v>835</v>
      </c>
      <c r="C78" t="s">
        <v>836</v>
      </c>
      <c r="D78">
        <v>1</v>
      </c>
      <c r="E78">
        <v>6</v>
      </c>
      <c r="F78">
        <v>8</v>
      </c>
      <c r="G78">
        <v>11</v>
      </c>
      <c r="H78" t="s">
        <v>175</v>
      </c>
      <c r="I78" t="s">
        <v>175</v>
      </c>
      <c r="J78" t="s">
        <v>175</v>
      </c>
      <c r="K78" t="s">
        <v>175</v>
      </c>
      <c r="L78" t="s">
        <v>175</v>
      </c>
      <c r="M78" t="s">
        <v>175</v>
      </c>
      <c r="N78">
        <f t="shared" si="26"/>
        <v>4</v>
      </c>
      <c r="P78">
        <v>-59</v>
      </c>
      <c r="Q78">
        <v>-54</v>
      </c>
      <c r="R78">
        <v>-52</v>
      </c>
      <c r="S78">
        <v>-49</v>
      </c>
      <c r="T78">
        <v>-47</v>
      </c>
      <c r="U78">
        <v>-42</v>
      </c>
      <c r="V78">
        <v>-40</v>
      </c>
      <c r="W78">
        <v>-37</v>
      </c>
      <c r="X78">
        <v>-35</v>
      </c>
      <c r="Y78">
        <v>-30</v>
      </c>
      <c r="Z78">
        <v>-28</v>
      </c>
      <c r="AA78">
        <v>-25</v>
      </c>
      <c r="AB78">
        <v>-23</v>
      </c>
      <c r="AC78">
        <v>-18</v>
      </c>
      <c r="AD78">
        <v>-16</v>
      </c>
      <c r="AE78">
        <v>-13</v>
      </c>
      <c r="AF78">
        <v>-11</v>
      </c>
      <c r="AG78">
        <v>-6</v>
      </c>
      <c r="AH78">
        <v>-4</v>
      </c>
      <c r="AI78">
        <v>-1</v>
      </c>
      <c r="AJ78">
        <v>1</v>
      </c>
      <c r="AK78">
        <v>6</v>
      </c>
      <c r="AL78">
        <v>8</v>
      </c>
      <c r="AM78">
        <v>11</v>
      </c>
      <c r="AN78">
        <v>13</v>
      </c>
      <c r="AO78">
        <v>18</v>
      </c>
      <c r="AP78">
        <v>20</v>
      </c>
      <c r="AQ78">
        <v>23</v>
      </c>
      <c r="AR78">
        <v>25</v>
      </c>
      <c r="AS78">
        <v>30</v>
      </c>
      <c r="AT78">
        <v>32</v>
      </c>
      <c r="AU78">
        <v>35</v>
      </c>
      <c r="AV78">
        <v>37</v>
      </c>
      <c r="AW78">
        <v>42</v>
      </c>
      <c r="AX78">
        <v>44</v>
      </c>
      <c r="AY78">
        <v>47</v>
      </c>
      <c r="AZ78">
        <v>49</v>
      </c>
      <c r="BA78">
        <v>54</v>
      </c>
      <c r="BB78">
        <v>56</v>
      </c>
      <c r="BC78">
        <v>59</v>
      </c>
      <c r="BD78">
        <v>61</v>
      </c>
      <c r="BE78">
        <v>66</v>
      </c>
      <c r="BF78">
        <v>68</v>
      </c>
      <c r="BG78">
        <v>71</v>
      </c>
      <c r="BH78">
        <v>73</v>
      </c>
      <c r="BI78">
        <v>78</v>
      </c>
      <c r="BJ78">
        <v>80</v>
      </c>
      <c r="BK78">
        <v>83</v>
      </c>
      <c r="BL78">
        <v>85</v>
      </c>
      <c r="BM78">
        <v>90</v>
      </c>
      <c r="BN78">
        <v>92</v>
      </c>
      <c r="BO78">
        <v>95</v>
      </c>
      <c r="BP78">
        <v>97</v>
      </c>
      <c r="BQ78">
        <v>102</v>
      </c>
      <c r="BR78">
        <v>104</v>
      </c>
      <c r="BS78">
        <v>107</v>
      </c>
      <c r="BT78">
        <v>109</v>
      </c>
      <c r="BU78">
        <v>114</v>
      </c>
      <c r="BV78">
        <v>116</v>
      </c>
      <c r="BW78">
        <v>119</v>
      </c>
      <c r="BX78">
        <v>121</v>
      </c>
      <c r="BY78">
        <v>126</v>
      </c>
      <c r="BZ78">
        <v>128</v>
      </c>
      <c r="CA78">
        <v>131</v>
      </c>
      <c r="CC78" t="str">
        <f t="shared" si="27"/>
        <v>4 4 zawieszony X7sus4 (septymowy z kwartką zamiast tercji)</v>
      </c>
    </row>
    <row r="79" spans="1:81">
      <c r="A79" t="s">
        <v>779</v>
      </c>
      <c r="B79" t="s">
        <v>837</v>
      </c>
      <c r="C79" t="s">
        <v>838</v>
      </c>
      <c r="D79">
        <v>1</v>
      </c>
      <c r="E79">
        <v>6</v>
      </c>
      <c r="F79">
        <v>8</v>
      </c>
      <c r="G79">
        <v>11</v>
      </c>
      <c r="H79">
        <v>15</v>
      </c>
      <c r="I79" t="s">
        <v>175</v>
      </c>
      <c r="J79" t="s">
        <v>175</v>
      </c>
      <c r="K79" t="s">
        <v>175</v>
      </c>
      <c r="L79" t="s">
        <v>175</v>
      </c>
      <c r="M79" t="s">
        <v>175</v>
      </c>
      <c r="N79">
        <f t="shared" si="26"/>
        <v>5</v>
      </c>
      <c r="P79">
        <v>-47</v>
      </c>
      <c r="Q79">
        <v>-45</v>
      </c>
      <c r="R79">
        <v>-42</v>
      </c>
      <c r="S79">
        <v>-40</v>
      </c>
      <c r="T79">
        <v>-37</v>
      </c>
      <c r="U79">
        <v>-35</v>
      </c>
      <c r="V79">
        <v>-33</v>
      </c>
      <c r="W79">
        <v>-30</v>
      </c>
      <c r="X79">
        <v>-28</v>
      </c>
      <c r="Y79">
        <v>-25</v>
      </c>
      <c r="Z79">
        <v>-23</v>
      </c>
      <c r="AA79">
        <v>-21</v>
      </c>
      <c r="AB79">
        <v>-18</v>
      </c>
      <c r="AC79">
        <v>-16</v>
      </c>
      <c r="AD79">
        <v>-13</v>
      </c>
      <c r="AE79">
        <v>-11</v>
      </c>
      <c r="AF79">
        <v>-9</v>
      </c>
      <c r="AG79">
        <v>-6</v>
      </c>
      <c r="AH79">
        <v>-4</v>
      </c>
      <c r="AI79">
        <v>-1</v>
      </c>
      <c r="AJ79">
        <v>1</v>
      </c>
      <c r="AK79">
        <v>3</v>
      </c>
      <c r="AL79">
        <v>6</v>
      </c>
      <c r="AM79">
        <v>8</v>
      </c>
      <c r="AN79">
        <v>11</v>
      </c>
      <c r="AO79">
        <v>13</v>
      </c>
      <c r="AP79">
        <v>15</v>
      </c>
      <c r="AQ79">
        <v>18</v>
      </c>
      <c r="AR79">
        <v>20</v>
      </c>
      <c r="AS79">
        <v>23</v>
      </c>
      <c r="AT79">
        <v>25</v>
      </c>
      <c r="AU79">
        <v>27</v>
      </c>
      <c r="AV79">
        <v>30</v>
      </c>
      <c r="AW79">
        <v>32</v>
      </c>
      <c r="AX79">
        <v>35</v>
      </c>
      <c r="AY79">
        <v>37</v>
      </c>
      <c r="AZ79">
        <v>39</v>
      </c>
      <c r="BA79">
        <v>42</v>
      </c>
      <c r="BB79">
        <v>44</v>
      </c>
      <c r="BC79">
        <v>47</v>
      </c>
      <c r="BD79">
        <v>49</v>
      </c>
      <c r="BE79">
        <v>51</v>
      </c>
      <c r="BF79">
        <v>54</v>
      </c>
      <c r="BG79">
        <v>56</v>
      </c>
      <c r="BH79">
        <v>59</v>
      </c>
      <c r="BI79">
        <v>61</v>
      </c>
      <c r="BJ79">
        <v>63</v>
      </c>
      <c r="BK79">
        <v>66</v>
      </c>
      <c r="BL79">
        <v>68</v>
      </c>
      <c r="BM79">
        <v>71</v>
      </c>
      <c r="BN79">
        <v>73</v>
      </c>
      <c r="BO79">
        <v>75</v>
      </c>
      <c r="BP79">
        <v>78</v>
      </c>
      <c r="BQ79">
        <v>80</v>
      </c>
      <c r="BR79">
        <v>83</v>
      </c>
      <c r="BS79">
        <v>85</v>
      </c>
      <c r="BT79">
        <v>87</v>
      </c>
      <c r="BU79">
        <v>90</v>
      </c>
      <c r="BV79">
        <v>92</v>
      </c>
      <c r="BW79">
        <v>95</v>
      </c>
      <c r="BX79">
        <v>97</v>
      </c>
      <c r="BY79">
        <v>99</v>
      </c>
      <c r="BZ79">
        <v>102</v>
      </c>
      <c r="CA79">
        <v>104</v>
      </c>
      <c r="CC79" t="str">
        <f t="shared" si="27"/>
        <v>5 5 zawieszony X9sus4 (nonowy z kwartką zamiast tercji)</v>
      </c>
    </row>
    <row r="80" spans="1:81">
      <c r="A80" t="s">
        <v>779</v>
      </c>
      <c r="B80" t="s">
        <v>839</v>
      </c>
      <c r="C80" t="s">
        <v>840</v>
      </c>
      <c r="D80">
        <v>1</v>
      </c>
      <c r="E80">
        <v>4</v>
      </c>
      <c r="F80">
        <v>7</v>
      </c>
      <c r="G80">
        <v>10</v>
      </c>
      <c r="H80" t="s">
        <v>175</v>
      </c>
      <c r="I80" t="s">
        <v>175</v>
      </c>
      <c r="J80" t="s">
        <v>175</v>
      </c>
      <c r="K80" t="s">
        <v>175</v>
      </c>
      <c r="L80" t="s">
        <v>175</v>
      </c>
      <c r="M80" t="s">
        <v>175</v>
      </c>
      <c r="N80">
        <f t="shared" si="26"/>
        <v>4</v>
      </c>
      <c r="P80">
        <v>-59</v>
      </c>
      <c r="Q80">
        <v>-56</v>
      </c>
      <c r="R80">
        <v>-53</v>
      </c>
      <c r="S80">
        <v>-50</v>
      </c>
      <c r="T80">
        <v>-47</v>
      </c>
      <c r="U80">
        <v>-44</v>
      </c>
      <c r="V80">
        <v>-41</v>
      </c>
      <c r="W80">
        <v>-38</v>
      </c>
      <c r="X80">
        <v>-35</v>
      </c>
      <c r="Y80">
        <v>-32</v>
      </c>
      <c r="Z80">
        <v>-29</v>
      </c>
      <c r="AA80">
        <v>-26</v>
      </c>
      <c r="AB80">
        <v>-23</v>
      </c>
      <c r="AC80">
        <v>-20</v>
      </c>
      <c r="AD80">
        <v>-17</v>
      </c>
      <c r="AE80">
        <v>-14</v>
      </c>
      <c r="AF80">
        <v>-11</v>
      </c>
      <c r="AG80">
        <v>-8</v>
      </c>
      <c r="AH80">
        <v>-5</v>
      </c>
      <c r="AI80">
        <v>-2</v>
      </c>
      <c r="AJ80">
        <v>1</v>
      </c>
      <c r="AK80">
        <v>4</v>
      </c>
      <c r="AL80">
        <v>7</v>
      </c>
      <c r="AM80">
        <v>10</v>
      </c>
      <c r="AN80">
        <v>13</v>
      </c>
      <c r="AO80">
        <v>16</v>
      </c>
      <c r="AP80">
        <v>19</v>
      </c>
      <c r="AQ80">
        <v>22</v>
      </c>
      <c r="AR80">
        <v>25</v>
      </c>
      <c r="AS80">
        <v>28</v>
      </c>
      <c r="AT80">
        <v>31</v>
      </c>
      <c r="AU80">
        <v>34</v>
      </c>
      <c r="AV80">
        <v>37</v>
      </c>
      <c r="AW80">
        <v>40</v>
      </c>
      <c r="AX80">
        <v>43</v>
      </c>
      <c r="AY80">
        <v>46</v>
      </c>
      <c r="AZ80">
        <v>49</v>
      </c>
      <c r="BA80">
        <v>52</v>
      </c>
      <c r="BB80">
        <v>55</v>
      </c>
      <c r="BC80">
        <v>58</v>
      </c>
      <c r="BD80">
        <v>61</v>
      </c>
      <c r="BE80">
        <v>64</v>
      </c>
      <c r="BF80">
        <v>67</v>
      </c>
      <c r="BG80">
        <v>70</v>
      </c>
      <c r="BH80">
        <v>73</v>
      </c>
      <c r="BI80">
        <v>76</v>
      </c>
      <c r="BJ80">
        <v>79</v>
      </c>
      <c r="BK80">
        <v>82</v>
      </c>
      <c r="BL80">
        <v>85</v>
      </c>
      <c r="BM80">
        <v>88</v>
      </c>
      <c r="BN80">
        <v>91</v>
      </c>
      <c r="BO80">
        <v>94</v>
      </c>
      <c r="BP80">
        <v>97</v>
      </c>
      <c r="BQ80">
        <v>100</v>
      </c>
      <c r="BR80">
        <v>103</v>
      </c>
      <c r="BS80">
        <v>106</v>
      </c>
      <c r="BT80">
        <v>109</v>
      </c>
      <c r="BU80">
        <v>112</v>
      </c>
      <c r="BV80">
        <v>115</v>
      </c>
      <c r="BW80">
        <v>118</v>
      </c>
      <c r="BX80">
        <v>121</v>
      </c>
      <c r="BY80">
        <v>124</v>
      </c>
      <c r="BZ80">
        <v>127</v>
      </c>
      <c r="CA80">
        <v>130</v>
      </c>
      <c r="CC80" t="str">
        <f t="shared" si="27"/>
        <v>4 4 zmniejszony X7dim4</v>
      </c>
    </row>
    <row r="81" spans="1:81">
      <c r="A81" t="s">
        <v>779</v>
      </c>
      <c r="B81" t="s">
        <v>841</v>
      </c>
      <c r="C81" t="s">
        <v>832</v>
      </c>
      <c r="D81">
        <v>1</v>
      </c>
      <c r="E81">
        <v>4</v>
      </c>
      <c r="F81">
        <v>7</v>
      </c>
      <c r="G81">
        <v>11</v>
      </c>
      <c r="H81" t="s">
        <v>175</v>
      </c>
      <c r="I81" t="s">
        <v>175</v>
      </c>
      <c r="J81" t="s">
        <v>175</v>
      </c>
      <c r="K81" t="s">
        <v>175</v>
      </c>
      <c r="L81" t="s">
        <v>175</v>
      </c>
      <c r="M81" t="s">
        <v>175</v>
      </c>
      <c r="N81">
        <f t="shared" si="26"/>
        <v>4</v>
      </c>
      <c r="P81">
        <v>-59</v>
      </c>
      <c r="Q81">
        <v>-56</v>
      </c>
      <c r="R81">
        <v>-53</v>
      </c>
      <c r="S81">
        <v>-49</v>
      </c>
      <c r="T81">
        <v>-47</v>
      </c>
      <c r="U81">
        <v>-44</v>
      </c>
      <c r="V81">
        <v>-41</v>
      </c>
      <c r="W81">
        <v>-37</v>
      </c>
      <c r="X81">
        <v>-35</v>
      </c>
      <c r="Y81">
        <v>-32</v>
      </c>
      <c r="Z81">
        <v>-29</v>
      </c>
      <c r="AA81">
        <v>-25</v>
      </c>
      <c r="AB81">
        <v>-23</v>
      </c>
      <c r="AC81">
        <v>-20</v>
      </c>
      <c r="AD81">
        <v>-17</v>
      </c>
      <c r="AE81">
        <v>-13</v>
      </c>
      <c r="AF81">
        <v>-11</v>
      </c>
      <c r="AG81">
        <v>-8</v>
      </c>
      <c r="AH81">
        <v>-5</v>
      </c>
      <c r="AI81">
        <v>-1</v>
      </c>
      <c r="AJ81">
        <v>1</v>
      </c>
      <c r="AK81">
        <v>4</v>
      </c>
      <c r="AL81">
        <v>7</v>
      </c>
      <c r="AM81">
        <v>11</v>
      </c>
      <c r="AN81">
        <v>13</v>
      </c>
      <c r="AO81">
        <v>16</v>
      </c>
      <c r="AP81">
        <v>19</v>
      </c>
      <c r="AQ81">
        <v>23</v>
      </c>
      <c r="AR81">
        <v>25</v>
      </c>
      <c r="AS81">
        <v>28</v>
      </c>
      <c r="AT81">
        <v>31</v>
      </c>
      <c r="AU81">
        <v>35</v>
      </c>
      <c r="AV81">
        <v>37</v>
      </c>
      <c r="AW81">
        <v>40</v>
      </c>
      <c r="AX81">
        <v>43</v>
      </c>
      <c r="AY81">
        <v>47</v>
      </c>
      <c r="AZ81">
        <v>49</v>
      </c>
      <c r="BA81">
        <v>52</v>
      </c>
      <c r="BB81">
        <v>55</v>
      </c>
      <c r="BC81">
        <v>59</v>
      </c>
      <c r="BD81">
        <v>61</v>
      </c>
      <c r="BE81">
        <v>64</v>
      </c>
      <c r="BF81">
        <v>67</v>
      </c>
      <c r="BG81">
        <v>71</v>
      </c>
      <c r="BH81">
        <v>73</v>
      </c>
      <c r="BI81">
        <v>76</v>
      </c>
      <c r="BJ81">
        <v>79</v>
      </c>
      <c r="BK81">
        <v>83</v>
      </c>
      <c r="BL81">
        <v>85</v>
      </c>
      <c r="BM81">
        <v>88</v>
      </c>
      <c r="BN81">
        <v>91</v>
      </c>
      <c r="BO81">
        <v>95</v>
      </c>
      <c r="BP81">
        <v>97</v>
      </c>
      <c r="BQ81">
        <v>100</v>
      </c>
      <c r="BR81">
        <v>103</v>
      </c>
      <c r="BS81">
        <v>107</v>
      </c>
      <c r="BT81">
        <v>109</v>
      </c>
      <c r="BU81">
        <v>112</v>
      </c>
      <c r="BV81">
        <v>115</v>
      </c>
      <c r="BW81">
        <v>119</v>
      </c>
      <c r="BX81">
        <v>121</v>
      </c>
      <c r="BY81">
        <v>124</v>
      </c>
      <c r="BZ81">
        <v>127</v>
      </c>
      <c r="CA81">
        <v>131</v>
      </c>
      <c r="CC81" t="str">
        <f t="shared" si="27"/>
        <v>4 4 półzmiejszony X7dim 2</v>
      </c>
    </row>
  </sheetData>
  <sortState xmlns:xlrd2="http://schemas.microsoft.com/office/spreadsheetml/2017/richdata2" ref="P77:CA77">
    <sortCondition ref="P77"/>
  </sortState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22"/>
  <sheetViews>
    <sheetView workbookViewId="0">
      <selection activeCell="G1" sqref="G1"/>
    </sheetView>
  </sheetViews>
  <sheetFormatPr defaultRowHeight="15"/>
  <cols>
    <col min="2" max="2" width="9.7109375" bestFit="1" customWidth="1"/>
    <col min="3" max="3" width="16.140625" bestFit="1" customWidth="1"/>
    <col min="4" max="5" width="16.140625" customWidth="1"/>
  </cols>
  <sheetData>
    <row r="1" spans="1:8">
      <c r="A1" s="1" t="s">
        <v>842</v>
      </c>
      <c r="B1" s="1" t="s">
        <v>843</v>
      </c>
      <c r="C1" s="1" t="s">
        <v>844</v>
      </c>
      <c r="D1" s="1" t="s">
        <v>845</v>
      </c>
      <c r="E1" s="1" t="s">
        <v>846</v>
      </c>
      <c r="F1" s="1" t="s">
        <v>847</v>
      </c>
      <c r="G1" s="9"/>
    </row>
    <row r="2" spans="1:8">
      <c r="A2" s="2">
        <v>-48</v>
      </c>
      <c r="B2" s="2" t="s">
        <v>848</v>
      </c>
      <c r="C2" s="2" t="s">
        <v>27</v>
      </c>
      <c r="D2" s="2" t="s">
        <v>849</v>
      </c>
      <c r="E2" s="2" t="s">
        <v>850</v>
      </c>
      <c r="F2" s="2" t="b">
        <f>EXACT(B2,'Scale generator'!$A$6)</f>
        <v>0</v>
      </c>
      <c r="G2" t="b">
        <f>EXACT(B2,'Scale generator'!$A$24)</f>
        <v>0</v>
      </c>
      <c r="H2" t="str">
        <f>CONCATENATE(B2,B3,B4,B5,B6,B7,B8,B9,B10,B11,B12,B13)</f>
        <v>=C,,,,^C,,,,=D,,,,^D,,,,=E,,,,=F,,,,^F,,,,=G,,,,^G,,,,=A,,,,^A,,,,=B,,,,</v>
      </c>
    </row>
    <row r="3" spans="1:8">
      <c r="A3" s="2">
        <v>-47</v>
      </c>
      <c r="B3" s="2" t="s">
        <v>851</v>
      </c>
      <c r="C3" s="2" t="s">
        <v>852</v>
      </c>
      <c r="D3" s="2" t="s">
        <v>853</v>
      </c>
      <c r="E3" s="2" t="s">
        <v>854</v>
      </c>
      <c r="F3" s="2" t="b">
        <f>EXACT(B3,'Scale generator'!$A$6)</f>
        <v>0</v>
      </c>
      <c r="G3" t="b">
        <f>EXACT(B3,'Scale generator'!$A$24)</f>
        <v>0</v>
      </c>
    </row>
    <row r="4" spans="1:8">
      <c r="A4" s="2">
        <v>-46</v>
      </c>
      <c r="B4" s="2" t="s">
        <v>855</v>
      </c>
      <c r="C4" s="2" t="s">
        <v>856</v>
      </c>
      <c r="D4" s="2" t="s">
        <v>857</v>
      </c>
      <c r="E4" s="2" t="s">
        <v>858</v>
      </c>
      <c r="F4" s="2" t="b">
        <f>EXACT(B4,'Scale generator'!$A$6)</f>
        <v>0</v>
      </c>
      <c r="G4" t="b">
        <f>EXACT(B4,'Scale generator'!$A$24)</f>
        <v>0</v>
      </c>
    </row>
    <row r="5" spans="1:8">
      <c r="A5" s="2">
        <v>-45</v>
      </c>
      <c r="B5" s="2" t="s">
        <v>859</v>
      </c>
      <c r="C5" s="2" t="s">
        <v>860</v>
      </c>
      <c r="D5" s="2" t="s">
        <v>861</v>
      </c>
      <c r="E5" s="2" t="s">
        <v>862</v>
      </c>
      <c r="F5" s="2" t="b">
        <f>EXACT(B5,'Scale generator'!$A$6)</f>
        <v>0</v>
      </c>
      <c r="G5" t="b">
        <f>EXACT(B5,'Scale generator'!$A$24)</f>
        <v>0</v>
      </c>
    </row>
    <row r="6" spans="1:8">
      <c r="A6" s="2">
        <v>-44</v>
      </c>
      <c r="B6" s="2" t="s">
        <v>863</v>
      </c>
      <c r="C6" s="2" t="s">
        <v>864</v>
      </c>
      <c r="D6" s="2" t="s">
        <v>865</v>
      </c>
      <c r="E6" s="2" t="s">
        <v>866</v>
      </c>
      <c r="F6" s="2" t="b">
        <f>EXACT(B6,'Scale generator'!$A$6)</f>
        <v>0</v>
      </c>
      <c r="G6" t="b">
        <f>EXACT(B6,'Scale generator'!$A$24)</f>
        <v>0</v>
      </c>
    </row>
    <row r="7" spans="1:8">
      <c r="A7" s="2">
        <v>-43</v>
      </c>
      <c r="B7" s="2" t="s">
        <v>867</v>
      </c>
      <c r="C7" s="2" t="s">
        <v>868</v>
      </c>
      <c r="D7" s="2" t="s">
        <v>869</v>
      </c>
      <c r="E7" s="2" t="s">
        <v>870</v>
      </c>
      <c r="F7" s="2" t="b">
        <f>EXACT(B7,'Scale generator'!$A$6)</f>
        <v>0</v>
      </c>
      <c r="G7" t="b">
        <f>EXACT(B7,'Scale generator'!$A$24)</f>
        <v>0</v>
      </c>
    </row>
    <row r="8" spans="1:8">
      <c r="A8" s="2">
        <v>-42</v>
      </c>
      <c r="B8" s="2" t="s">
        <v>871</v>
      </c>
      <c r="C8" s="2" t="s">
        <v>872</v>
      </c>
      <c r="D8" s="2" t="s">
        <v>873</v>
      </c>
      <c r="E8" s="2" t="s">
        <v>874</v>
      </c>
      <c r="F8" s="2" t="b">
        <f>EXACT(B8,'Scale generator'!$A$6)</f>
        <v>0</v>
      </c>
      <c r="G8" t="b">
        <f>EXACT(B8,'Scale generator'!$A$24)</f>
        <v>0</v>
      </c>
    </row>
    <row r="9" spans="1:8">
      <c r="A9" s="2">
        <v>-41</v>
      </c>
      <c r="B9" s="2" t="s">
        <v>875</v>
      </c>
      <c r="C9" s="2" t="s">
        <v>876</v>
      </c>
      <c r="D9" s="2" t="s">
        <v>877</v>
      </c>
      <c r="E9" s="2" t="s">
        <v>878</v>
      </c>
      <c r="F9" s="2" t="b">
        <f>EXACT(B9,'Scale generator'!$A$6)</f>
        <v>0</v>
      </c>
      <c r="G9" t="b">
        <f>EXACT(B9,'Scale generator'!$A$24)</f>
        <v>0</v>
      </c>
    </row>
    <row r="10" spans="1:8">
      <c r="A10" s="2">
        <v>-40</v>
      </c>
      <c r="B10" s="2" t="s">
        <v>879</v>
      </c>
      <c r="C10" s="2" t="s">
        <v>880</v>
      </c>
      <c r="D10" s="2" t="s">
        <v>881</v>
      </c>
      <c r="E10" s="2" t="s">
        <v>882</v>
      </c>
      <c r="F10" s="2" t="b">
        <f>EXACT(B10,'Scale generator'!$A$6)</f>
        <v>0</v>
      </c>
      <c r="G10" t="b">
        <f>EXACT(B10,'Scale generator'!$A$24)</f>
        <v>0</v>
      </c>
    </row>
    <row r="11" spans="1:8">
      <c r="A11" s="2">
        <v>-39</v>
      </c>
      <c r="B11" s="2" t="s">
        <v>883</v>
      </c>
      <c r="C11" s="2" t="s">
        <v>884</v>
      </c>
      <c r="D11" s="2" t="s">
        <v>885</v>
      </c>
      <c r="E11" s="2" t="s">
        <v>886</v>
      </c>
      <c r="F11" s="2" t="b">
        <f>EXACT(B11,'Scale generator'!$A$6)</f>
        <v>0</v>
      </c>
      <c r="G11" t="b">
        <f>EXACT(B11,'Scale generator'!$A$24)</f>
        <v>0</v>
      </c>
    </row>
    <row r="12" spans="1:8">
      <c r="A12" s="2">
        <v>-38</v>
      </c>
      <c r="B12" s="2" t="s">
        <v>887</v>
      </c>
      <c r="C12" s="2" t="s">
        <v>888</v>
      </c>
      <c r="D12" s="2" t="s">
        <v>889</v>
      </c>
      <c r="E12" s="2" t="s">
        <v>890</v>
      </c>
      <c r="F12" s="2" t="b">
        <f>EXACT(B12,'Scale generator'!$A$6)</f>
        <v>0</v>
      </c>
      <c r="G12" t="b">
        <f>EXACT(B12,'Scale generator'!$A$24)</f>
        <v>0</v>
      </c>
    </row>
    <row r="13" spans="1:8">
      <c r="A13" s="2">
        <v>-37</v>
      </c>
      <c r="B13" s="2" t="s">
        <v>891</v>
      </c>
      <c r="C13" s="2" t="s">
        <v>892</v>
      </c>
      <c r="D13" s="2" t="s">
        <v>893</v>
      </c>
      <c r="E13" s="2" t="s">
        <v>894</v>
      </c>
      <c r="F13" s="2" t="b">
        <f>EXACT(B13,'Scale generator'!$A$6)</f>
        <v>0</v>
      </c>
      <c r="G13" t="b">
        <f>EXACT(B13,'Scale generator'!$A$24)</f>
        <v>0</v>
      </c>
    </row>
    <row r="14" spans="1:8">
      <c r="A14" s="2">
        <v>-36</v>
      </c>
      <c r="B14" s="2" t="s">
        <v>895</v>
      </c>
      <c r="C14" s="2" t="s">
        <v>27</v>
      </c>
      <c r="D14" s="2" t="s">
        <v>896</v>
      </c>
      <c r="E14" s="2" t="s">
        <v>897</v>
      </c>
      <c r="F14" s="2" t="b">
        <f>EXACT(B14,'Scale generator'!$A$6)</f>
        <v>0</v>
      </c>
      <c r="G14" t="b">
        <f>EXACT(B14,'Scale generator'!$A$24)</f>
        <v>0</v>
      </c>
      <c r="H14" t="str">
        <f t="shared" ref="H14" si="0">CONCATENATE(B14,B15,B16,B17,B18,B19,B20,B21,B22,B23,B24,B25)</f>
        <v>=C,,,^C,,,=D,,,^D,,,=E,,,=F,,,^F,,,=G,,,^G,,,=A,,,^A,,,=B,,,</v>
      </c>
    </row>
    <row r="15" spans="1:8">
      <c r="A15" s="2">
        <v>-35</v>
      </c>
      <c r="B15" s="2" t="s">
        <v>898</v>
      </c>
      <c r="C15" s="2" t="s">
        <v>852</v>
      </c>
      <c r="D15" s="2" t="s">
        <v>899</v>
      </c>
      <c r="E15" s="2" t="s">
        <v>900</v>
      </c>
      <c r="F15" s="2" t="b">
        <f>EXACT(B15,'Scale generator'!$A$6)</f>
        <v>0</v>
      </c>
      <c r="G15" t="b">
        <f>EXACT(B15,'Scale generator'!$A$24)</f>
        <v>0</v>
      </c>
    </row>
    <row r="16" spans="1:8">
      <c r="A16" s="2">
        <v>-34</v>
      </c>
      <c r="B16" s="2" t="s">
        <v>901</v>
      </c>
      <c r="C16" s="2" t="s">
        <v>856</v>
      </c>
      <c r="D16" s="2" t="s">
        <v>902</v>
      </c>
      <c r="E16" s="2" t="s">
        <v>903</v>
      </c>
      <c r="F16" s="2" t="b">
        <f>EXACT(B16,'Scale generator'!$A$6)</f>
        <v>0</v>
      </c>
      <c r="G16" t="b">
        <f>EXACT(B16,'Scale generator'!$A$24)</f>
        <v>0</v>
      </c>
    </row>
    <row r="17" spans="1:8">
      <c r="A17" s="2">
        <v>-33</v>
      </c>
      <c r="B17" s="2" t="s">
        <v>904</v>
      </c>
      <c r="C17" s="2" t="s">
        <v>860</v>
      </c>
      <c r="D17" s="2" t="s">
        <v>905</v>
      </c>
      <c r="E17" s="2" t="s">
        <v>906</v>
      </c>
      <c r="F17" s="2" t="b">
        <f>EXACT(B17,'Scale generator'!$A$6)</f>
        <v>0</v>
      </c>
      <c r="G17" t="b">
        <f>EXACT(B17,'Scale generator'!$A$24)</f>
        <v>0</v>
      </c>
    </row>
    <row r="18" spans="1:8">
      <c r="A18" s="2">
        <v>-32</v>
      </c>
      <c r="B18" s="2" t="s">
        <v>907</v>
      </c>
      <c r="C18" s="2" t="s">
        <v>864</v>
      </c>
      <c r="D18" s="2" t="s">
        <v>908</v>
      </c>
      <c r="E18" s="2" t="s">
        <v>909</v>
      </c>
      <c r="F18" s="2" t="b">
        <f>EXACT(B18,'Scale generator'!$A$6)</f>
        <v>0</v>
      </c>
      <c r="G18" t="b">
        <f>EXACT(B18,'Scale generator'!$A$24)</f>
        <v>0</v>
      </c>
    </row>
    <row r="19" spans="1:8">
      <c r="A19" s="2">
        <v>-31</v>
      </c>
      <c r="B19" s="2" t="s">
        <v>910</v>
      </c>
      <c r="C19" s="2" t="s">
        <v>868</v>
      </c>
      <c r="D19" s="2" t="s">
        <v>911</v>
      </c>
      <c r="E19" s="2" t="s">
        <v>912</v>
      </c>
      <c r="F19" s="2" t="b">
        <f>EXACT(B19,'Scale generator'!$A$6)</f>
        <v>0</v>
      </c>
      <c r="G19" t="b">
        <f>EXACT(B19,'Scale generator'!$A$24)</f>
        <v>0</v>
      </c>
    </row>
    <row r="20" spans="1:8">
      <c r="A20" s="2">
        <v>-30</v>
      </c>
      <c r="B20" s="2" t="s">
        <v>913</v>
      </c>
      <c r="C20" s="2" t="s">
        <v>872</v>
      </c>
      <c r="D20" s="2" t="s">
        <v>914</v>
      </c>
      <c r="E20" s="2" t="s">
        <v>915</v>
      </c>
      <c r="F20" s="2" t="b">
        <f>EXACT(B20,'Scale generator'!$A$6)</f>
        <v>0</v>
      </c>
      <c r="G20" t="b">
        <f>EXACT(B20,'Scale generator'!$A$24)</f>
        <v>0</v>
      </c>
    </row>
    <row r="21" spans="1:8">
      <c r="A21" s="2">
        <v>-29</v>
      </c>
      <c r="B21" s="2" t="s">
        <v>916</v>
      </c>
      <c r="C21" s="2" t="s">
        <v>876</v>
      </c>
      <c r="D21" s="2" t="s">
        <v>917</v>
      </c>
      <c r="E21" s="2" t="s">
        <v>918</v>
      </c>
      <c r="F21" s="2" t="b">
        <f>EXACT(B21,'Scale generator'!$A$6)</f>
        <v>0</v>
      </c>
      <c r="G21" t="b">
        <f>EXACT(B21,'Scale generator'!$A$24)</f>
        <v>0</v>
      </c>
    </row>
    <row r="22" spans="1:8">
      <c r="A22" s="2">
        <v>-28</v>
      </c>
      <c r="B22" s="2" t="s">
        <v>919</v>
      </c>
      <c r="C22" s="2" t="s">
        <v>880</v>
      </c>
      <c r="D22" s="2" t="s">
        <v>920</v>
      </c>
      <c r="E22" s="2" t="s">
        <v>921</v>
      </c>
      <c r="F22" s="2" t="b">
        <f>EXACT(B22,'Scale generator'!$A$6)</f>
        <v>0</v>
      </c>
      <c r="G22" t="b">
        <f>EXACT(B22,'Scale generator'!$A$24)</f>
        <v>0</v>
      </c>
    </row>
    <row r="23" spans="1:8">
      <c r="A23" s="2">
        <v>-27</v>
      </c>
      <c r="B23" s="2" t="s">
        <v>922</v>
      </c>
      <c r="C23" s="2" t="s">
        <v>884</v>
      </c>
      <c r="D23" s="2" t="s">
        <v>923</v>
      </c>
      <c r="E23" s="2" t="s">
        <v>924</v>
      </c>
      <c r="F23" s="2" t="b">
        <f>EXACT(B23,'Scale generator'!$A$6)</f>
        <v>0</v>
      </c>
      <c r="G23" t="b">
        <f>EXACT(B23,'Scale generator'!$A$24)</f>
        <v>0</v>
      </c>
    </row>
    <row r="24" spans="1:8">
      <c r="A24" s="2">
        <v>-26</v>
      </c>
      <c r="B24" s="2" t="s">
        <v>925</v>
      </c>
      <c r="C24" s="2" t="s">
        <v>888</v>
      </c>
      <c r="D24" s="2" t="s">
        <v>926</v>
      </c>
      <c r="E24" s="2" t="s">
        <v>927</v>
      </c>
      <c r="F24" s="2" t="b">
        <f>EXACT(B24,'Scale generator'!$A$6)</f>
        <v>0</v>
      </c>
      <c r="G24" t="b">
        <f>EXACT(B24,'Scale generator'!$A$24)</f>
        <v>0</v>
      </c>
    </row>
    <row r="25" spans="1:8">
      <c r="A25" s="2">
        <v>-25</v>
      </c>
      <c r="B25" s="2" t="s">
        <v>928</v>
      </c>
      <c r="C25" s="2" t="s">
        <v>892</v>
      </c>
      <c r="D25" s="2" t="s">
        <v>929</v>
      </c>
      <c r="E25" s="2" t="s">
        <v>930</v>
      </c>
      <c r="F25" s="2" t="b">
        <f>EXACT(B25,'Scale generator'!$A$6)</f>
        <v>0</v>
      </c>
      <c r="G25" t="b">
        <f>EXACT(B25,'Scale generator'!$A$24)</f>
        <v>0</v>
      </c>
    </row>
    <row r="26" spans="1:8">
      <c r="A26" s="2">
        <v>-24</v>
      </c>
      <c r="B26" s="2" t="s">
        <v>931</v>
      </c>
      <c r="C26" s="2" t="s">
        <v>27</v>
      </c>
      <c r="D26" s="2" t="s">
        <v>932</v>
      </c>
      <c r="E26" s="2" t="s">
        <v>933</v>
      </c>
      <c r="F26" s="2" t="b">
        <f>EXACT(B26,'Scale generator'!$A$6)</f>
        <v>0</v>
      </c>
      <c r="G26" t="b">
        <f>EXACT(B26,'Scale generator'!$A$24)</f>
        <v>0</v>
      </c>
      <c r="H26" t="str">
        <f t="shared" ref="H26" si="1">CONCATENATE(B26,B27,B28,B29,B30,B31,B32,B33,B34,B35,B36,B37)</f>
        <v>=C,,^C,,=D,,^D,,=E,,=F,,^F,,=G,,^G,,=A,,^A,,=B,,</v>
      </c>
    </row>
    <row r="27" spans="1:8">
      <c r="A27" s="2">
        <v>-23</v>
      </c>
      <c r="B27" s="2" t="s">
        <v>934</v>
      </c>
      <c r="C27" s="2" t="s">
        <v>852</v>
      </c>
      <c r="D27" s="2" t="s">
        <v>935</v>
      </c>
      <c r="E27" s="2" t="s">
        <v>936</v>
      </c>
      <c r="F27" s="2" t="b">
        <f>EXACT(B27,'Scale generator'!$A$6)</f>
        <v>0</v>
      </c>
      <c r="G27" t="b">
        <f>EXACT(B27,'Scale generator'!$A$24)</f>
        <v>0</v>
      </c>
    </row>
    <row r="28" spans="1:8">
      <c r="A28" s="2">
        <v>-22</v>
      </c>
      <c r="B28" s="2" t="s">
        <v>937</v>
      </c>
      <c r="C28" s="2" t="s">
        <v>856</v>
      </c>
      <c r="D28" s="2" t="s">
        <v>938</v>
      </c>
      <c r="E28" s="2" t="s">
        <v>939</v>
      </c>
      <c r="F28" s="2" t="b">
        <f>EXACT(B28,'Scale generator'!$A$6)</f>
        <v>0</v>
      </c>
      <c r="G28" t="b">
        <f>EXACT(B28,'Scale generator'!$A$24)</f>
        <v>0</v>
      </c>
    </row>
    <row r="29" spans="1:8">
      <c r="A29" s="2">
        <v>-21</v>
      </c>
      <c r="B29" s="2" t="s">
        <v>940</v>
      </c>
      <c r="C29" s="2" t="s">
        <v>860</v>
      </c>
      <c r="D29" s="2" t="s">
        <v>941</v>
      </c>
      <c r="E29" s="2" t="s">
        <v>942</v>
      </c>
      <c r="F29" s="2" t="b">
        <f>EXACT(B29,'Scale generator'!$A$6)</f>
        <v>0</v>
      </c>
      <c r="G29" t="b">
        <f>EXACT(B29,'Scale generator'!$A$24)</f>
        <v>0</v>
      </c>
    </row>
    <row r="30" spans="1:8">
      <c r="A30" s="2">
        <v>-20</v>
      </c>
      <c r="B30" s="2" t="s">
        <v>943</v>
      </c>
      <c r="C30" s="2" t="s">
        <v>864</v>
      </c>
      <c r="D30" s="2" t="s">
        <v>944</v>
      </c>
      <c r="E30" s="2" t="s">
        <v>945</v>
      </c>
      <c r="F30" s="2" t="b">
        <f>EXACT(B30,'Scale generator'!$A$6)</f>
        <v>0</v>
      </c>
      <c r="G30" t="b">
        <f>EXACT(B30,'Scale generator'!$A$24)</f>
        <v>0</v>
      </c>
    </row>
    <row r="31" spans="1:8">
      <c r="A31" s="2">
        <v>-19</v>
      </c>
      <c r="B31" s="2" t="s">
        <v>946</v>
      </c>
      <c r="C31" s="2" t="s">
        <v>868</v>
      </c>
      <c r="D31" s="2" t="s">
        <v>947</v>
      </c>
      <c r="E31" s="2" t="s">
        <v>948</v>
      </c>
      <c r="F31" s="2" t="b">
        <f>EXACT(B31,'Scale generator'!$A$6)</f>
        <v>0</v>
      </c>
      <c r="G31" t="b">
        <f>EXACT(B31,'Scale generator'!$A$24)</f>
        <v>0</v>
      </c>
    </row>
    <row r="32" spans="1:8">
      <c r="A32" s="2">
        <v>-18</v>
      </c>
      <c r="B32" s="2" t="s">
        <v>949</v>
      </c>
      <c r="C32" s="2" t="s">
        <v>872</v>
      </c>
      <c r="D32" s="2" t="s">
        <v>950</v>
      </c>
      <c r="E32" s="2" t="s">
        <v>951</v>
      </c>
      <c r="F32" s="2" t="b">
        <f>EXACT(B32,'Scale generator'!$A$6)</f>
        <v>0</v>
      </c>
      <c r="G32" t="b">
        <f>EXACT(B32,'Scale generator'!$A$24)</f>
        <v>0</v>
      </c>
    </row>
    <row r="33" spans="1:8">
      <c r="A33" s="2">
        <v>-17</v>
      </c>
      <c r="B33" s="2" t="s">
        <v>952</v>
      </c>
      <c r="C33" s="2" t="s">
        <v>876</v>
      </c>
      <c r="D33" s="2" t="s">
        <v>953</v>
      </c>
      <c r="E33" s="2" t="s">
        <v>954</v>
      </c>
      <c r="F33" s="2" t="b">
        <f>EXACT(B33,'Scale generator'!$A$6)</f>
        <v>0</v>
      </c>
      <c r="G33" t="b">
        <f>EXACT(B33,'Scale generator'!$A$24)</f>
        <v>0</v>
      </c>
    </row>
    <row r="34" spans="1:8">
      <c r="A34" s="2">
        <v>-16</v>
      </c>
      <c r="B34" s="2" t="s">
        <v>955</v>
      </c>
      <c r="C34" s="2" t="s">
        <v>880</v>
      </c>
      <c r="D34" s="2" t="s">
        <v>956</v>
      </c>
      <c r="E34" s="2" t="s">
        <v>957</v>
      </c>
      <c r="F34" s="2" t="b">
        <f>EXACT(B34,'Scale generator'!$A$6)</f>
        <v>0</v>
      </c>
      <c r="G34" t="b">
        <f>EXACT(B34,'Scale generator'!$A$24)</f>
        <v>0</v>
      </c>
    </row>
    <row r="35" spans="1:8">
      <c r="A35" s="2">
        <v>-15</v>
      </c>
      <c r="B35" s="2" t="s">
        <v>958</v>
      </c>
      <c r="C35" s="2" t="s">
        <v>884</v>
      </c>
      <c r="D35" s="2" t="s">
        <v>959</v>
      </c>
      <c r="E35" s="2" t="s">
        <v>960</v>
      </c>
      <c r="F35" s="2" t="b">
        <f>EXACT(B35,'Scale generator'!$A$6)</f>
        <v>0</v>
      </c>
      <c r="G35" t="b">
        <f>EXACT(B35,'Scale generator'!$A$24)</f>
        <v>0</v>
      </c>
    </row>
    <row r="36" spans="1:8">
      <c r="A36" s="2">
        <v>-14</v>
      </c>
      <c r="B36" s="2" t="s">
        <v>961</v>
      </c>
      <c r="C36" s="2" t="s">
        <v>888</v>
      </c>
      <c r="D36" s="2" t="s">
        <v>962</v>
      </c>
      <c r="E36" s="2" t="s">
        <v>963</v>
      </c>
      <c r="F36" s="2" t="b">
        <f>EXACT(B36,'Scale generator'!$A$6)</f>
        <v>0</v>
      </c>
      <c r="G36" t="b">
        <f>EXACT(B36,'Scale generator'!$A$24)</f>
        <v>0</v>
      </c>
    </row>
    <row r="37" spans="1:8">
      <c r="A37" s="2">
        <v>-13</v>
      </c>
      <c r="B37" s="2" t="s">
        <v>964</v>
      </c>
      <c r="C37" s="2" t="s">
        <v>892</v>
      </c>
      <c r="D37" s="2" t="s">
        <v>965</v>
      </c>
      <c r="E37" s="2" t="s">
        <v>966</v>
      </c>
      <c r="F37" s="2" t="b">
        <f>EXACT(B37,'Scale generator'!$A$6)</f>
        <v>0</v>
      </c>
      <c r="G37" t="b">
        <f>EXACT(B37,'Scale generator'!$A$24)</f>
        <v>0</v>
      </c>
    </row>
    <row r="38" spans="1:8">
      <c r="A38" s="2">
        <v>-12</v>
      </c>
      <c r="B38" s="2" t="s">
        <v>967</v>
      </c>
      <c r="C38" s="2" t="s">
        <v>27</v>
      </c>
      <c r="D38" s="2" t="s">
        <v>968</v>
      </c>
      <c r="E38" s="2" t="s">
        <v>969</v>
      </c>
      <c r="F38" s="2" t="b">
        <f>EXACT(B38,'Scale generator'!$A$6)</f>
        <v>0</v>
      </c>
      <c r="G38" t="b">
        <f>EXACT(B38,'Scale generator'!$A$24)</f>
        <v>0</v>
      </c>
      <c r="H38" t="str">
        <f t="shared" ref="H38" si="2">CONCATENATE(B38,B39,B40,B41,B42,B43,B44,B45,B46,B47,B48,B49)</f>
        <v>=C,^C,=D,^D,=E,=F,^F,=G,^G,=A,^A,=B,</v>
      </c>
    </row>
    <row r="39" spans="1:8">
      <c r="A39" s="2">
        <v>-11</v>
      </c>
      <c r="B39" s="2" t="s">
        <v>970</v>
      </c>
      <c r="C39" s="2" t="s">
        <v>852</v>
      </c>
      <c r="D39" s="2" t="s">
        <v>971</v>
      </c>
      <c r="E39" s="2" t="s">
        <v>972</v>
      </c>
      <c r="F39" s="2" t="b">
        <f>EXACT(B39,'Scale generator'!$A$6)</f>
        <v>0</v>
      </c>
      <c r="G39" t="b">
        <f>EXACT(B39,'Scale generator'!$A$24)</f>
        <v>0</v>
      </c>
    </row>
    <row r="40" spans="1:8">
      <c r="A40" s="2">
        <v>-10</v>
      </c>
      <c r="B40" s="2" t="s">
        <v>973</v>
      </c>
      <c r="C40" s="2" t="s">
        <v>856</v>
      </c>
      <c r="D40" s="2" t="s">
        <v>974</v>
      </c>
      <c r="E40" s="2" t="s">
        <v>975</v>
      </c>
      <c r="F40" s="2" t="b">
        <f>EXACT(B40,'Scale generator'!$A$6)</f>
        <v>0</v>
      </c>
      <c r="G40" t="b">
        <f>EXACT(B40,'Scale generator'!$A$24)</f>
        <v>0</v>
      </c>
    </row>
    <row r="41" spans="1:8">
      <c r="A41" s="2">
        <v>-9</v>
      </c>
      <c r="B41" s="2" t="s">
        <v>976</v>
      </c>
      <c r="C41" s="2" t="s">
        <v>860</v>
      </c>
      <c r="D41" s="2" t="s">
        <v>977</v>
      </c>
      <c r="E41" s="2" t="s">
        <v>978</v>
      </c>
      <c r="F41" s="2" t="b">
        <f>EXACT(B41,'Scale generator'!$A$6)</f>
        <v>0</v>
      </c>
      <c r="G41" t="b">
        <f>EXACT(B41,'Scale generator'!$A$24)</f>
        <v>0</v>
      </c>
    </row>
    <row r="42" spans="1:8">
      <c r="A42" s="2">
        <v>-8</v>
      </c>
      <c r="B42" s="2" t="s">
        <v>979</v>
      </c>
      <c r="C42" s="2" t="s">
        <v>864</v>
      </c>
      <c r="D42" s="2" t="s">
        <v>980</v>
      </c>
      <c r="E42" s="2" t="s">
        <v>981</v>
      </c>
      <c r="F42" s="2" t="b">
        <f>EXACT(B42,'Scale generator'!$A$6)</f>
        <v>0</v>
      </c>
      <c r="G42" t="b">
        <f>EXACT(B42,'Scale generator'!$A$24)</f>
        <v>0</v>
      </c>
    </row>
    <row r="43" spans="1:8">
      <c r="A43" s="2">
        <v>-7</v>
      </c>
      <c r="B43" s="2" t="s">
        <v>101</v>
      </c>
      <c r="C43" s="2" t="s">
        <v>868</v>
      </c>
      <c r="D43" s="2" t="s">
        <v>982</v>
      </c>
      <c r="E43" s="2" t="s">
        <v>983</v>
      </c>
      <c r="F43" s="2" t="b">
        <f>EXACT(B43,'Scale generator'!$A$6)</f>
        <v>0</v>
      </c>
      <c r="G43" t="b">
        <f>EXACT(B43,'Scale generator'!$A$24)</f>
        <v>1</v>
      </c>
    </row>
    <row r="44" spans="1:8">
      <c r="A44" s="2">
        <v>-6</v>
      </c>
      <c r="B44" s="2" t="s">
        <v>984</v>
      </c>
      <c r="C44" s="2" t="s">
        <v>872</v>
      </c>
      <c r="D44" s="2" t="s">
        <v>985</v>
      </c>
      <c r="E44" s="2" t="s">
        <v>986</v>
      </c>
      <c r="F44" s="2" t="b">
        <f>EXACT(B44,'Scale generator'!$A$6)</f>
        <v>0</v>
      </c>
      <c r="G44" t="b">
        <f>EXACT(B44,'Scale generator'!$A$24)</f>
        <v>0</v>
      </c>
    </row>
    <row r="45" spans="1:8">
      <c r="A45" s="2">
        <v>-5</v>
      </c>
      <c r="B45" s="2" t="s">
        <v>987</v>
      </c>
      <c r="C45" s="2" t="s">
        <v>876</v>
      </c>
      <c r="D45" s="2" t="s">
        <v>988</v>
      </c>
      <c r="E45" s="2" t="s">
        <v>989</v>
      </c>
      <c r="F45" s="2" t="b">
        <f>EXACT(B45,'Scale generator'!$A$6)</f>
        <v>0</v>
      </c>
      <c r="G45" t="b">
        <f>EXACT(B45,'Scale generator'!$A$24)</f>
        <v>0</v>
      </c>
    </row>
    <row r="46" spans="1:8">
      <c r="A46" s="2">
        <v>-4</v>
      </c>
      <c r="B46" s="2" t="s">
        <v>990</v>
      </c>
      <c r="C46" s="2" t="s">
        <v>880</v>
      </c>
      <c r="D46" s="2" t="s">
        <v>991</v>
      </c>
      <c r="E46" s="2" t="s">
        <v>992</v>
      </c>
      <c r="F46" s="2" t="b">
        <f>EXACT(B46,'Scale generator'!$A$6)</f>
        <v>0</v>
      </c>
      <c r="G46" t="b">
        <f>EXACT(B46,'Scale generator'!$A$24)</f>
        <v>0</v>
      </c>
    </row>
    <row r="47" spans="1:8">
      <c r="A47" s="2">
        <v>-3</v>
      </c>
      <c r="B47" s="2" t="s">
        <v>993</v>
      </c>
      <c r="C47" s="2" t="s">
        <v>884</v>
      </c>
      <c r="D47" s="2" t="s">
        <v>994</v>
      </c>
      <c r="E47" s="2" t="s">
        <v>995</v>
      </c>
      <c r="F47" s="2" t="b">
        <f>EXACT(B47,'Scale generator'!$A$6)</f>
        <v>0</v>
      </c>
      <c r="G47" t="b">
        <f>EXACT(B47,'Scale generator'!$A$24)</f>
        <v>0</v>
      </c>
    </row>
    <row r="48" spans="1:8">
      <c r="A48" s="2">
        <v>-2</v>
      </c>
      <c r="B48" s="2" t="s">
        <v>996</v>
      </c>
      <c r="C48" s="2" t="s">
        <v>888</v>
      </c>
      <c r="D48" s="2" t="s">
        <v>997</v>
      </c>
      <c r="E48" s="2" t="s">
        <v>998</v>
      </c>
      <c r="F48" s="2" t="b">
        <f>EXACT(B48,'Scale generator'!$A$6)</f>
        <v>0</v>
      </c>
      <c r="G48" t="b">
        <f>EXACT(B48,'Scale generator'!$A$24)</f>
        <v>0</v>
      </c>
    </row>
    <row r="49" spans="1:8">
      <c r="A49" s="2">
        <v>-1</v>
      </c>
      <c r="B49" s="2" t="s">
        <v>999</v>
      </c>
      <c r="C49" s="2" t="s">
        <v>892</v>
      </c>
      <c r="D49" s="2" t="s">
        <v>1000</v>
      </c>
      <c r="E49" s="2" t="s">
        <v>1001</v>
      </c>
      <c r="F49" s="2" t="b">
        <f>EXACT(B49,'Scale generator'!$A$6)</f>
        <v>0</v>
      </c>
      <c r="G49" t="b">
        <f>EXACT(B49,'Scale generator'!$A$24)</f>
        <v>0</v>
      </c>
    </row>
    <row r="50" spans="1:8">
      <c r="A50" s="2">
        <v>0</v>
      </c>
      <c r="B50" s="2" t="s">
        <v>1002</v>
      </c>
      <c r="C50" s="2" t="s">
        <v>27</v>
      </c>
      <c r="D50" s="2" t="s">
        <v>1003</v>
      </c>
      <c r="E50" s="2" t="s">
        <v>1004</v>
      </c>
      <c r="F50" s="2" t="b">
        <f>EXACT(B50,'Scale generator'!$A$6)</f>
        <v>0</v>
      </c>
      <c r="G50" t="b">
        <f>EXACT(B50,'Scale generator'!$A$24)</f>
        <v>0</v>
      </c>
      <c r="H50" t="str">
        <f t="shared" ref="H50" si="3">CONCATENATE(B50,B51,B52,B53,B54,B55,B56,B57,B58,B59,B60,B61)</f>
        <v>=C^C=D^D=E=F^F=G^G=A^A=B</v>
      </c>
    </row>
    <row r="51" spans="1:8">
      <c r="A51" s="2">
        <v>1</v>
      </c>
      <c r="B51" s="2" t="s">
        <v>1005</v>
      </c>
      <c r="C51" s="2" t="s">
        <v>852</v>
      </c>
      <c r="D51" s="2" t="s">
        <v>1006</v>
      </c>
      <c r="E51" s="2" t="s">
        <v>1007</v>
      </c>
      <c r="F51" s="2" t="b">
        <f>EXACT(B51,'Scale generator'!$A$6)</f>
        <v>0</v>
      </c>
      <c r="G51" t="b">
        <f>EXACT(B51,'Scale generator'!$A$24)</f>
        <v>0</v>
      </c>
    </row>
    <row r="52" spans="1:8">
      <c r="A52" s="2">
        <v>2</v>
      </c>
      <c r="B52" s="2" t="s">
        <v>1008</v>
      </c>
      <c r="C52" s="2" t="s">
        <v>856</v>
      </c>
      <c r="D52" s="2" t="s">
        <v>1009</v>
      </c>
      <c r="E52" s="2" t="s">
        <v>1010</v>
      </c>
      <c r="F52" s="2" t="b">
        <f>EXACT(B52,'Scale generator'!$A$6)</f>
        <v>0</v>
      </c>
      <c r="G52" t="b">
        <f>EXACT(B52,'Scale generator'!$A$24)</f>
        <v>0</v>
      </c>
    </row>
    <row r="53" spans="1:8">
      <c r="A53" s="2">
        <v>3</v>
      </c>
      <c r="B53" s="2" t="s">
        <v>1011</v>
      </c>
      <c r="C53" s="2" t="s">
        <v>860</v>
      </c>
      <c r="D53" s="2" t="s">
        <v>1012</v>
      </c>
      <c r="E53" s="2" t="s">
        <v>1013</v>
      </c>
      <c r="F53" s="2" t="b">
        <f>EXACT(B53,'Scale generator'!$A$6)</f>
        <v>0</v>
      </c>
      <c r="G53" t="b">
        <f>EXACT(B53,'Scale generator'!$A$24)</f>
        <v>0</v>
      </c>
    </row>
    <row r="54" spans="1:8">
      <c r="A54" s="2">
        <v>4</v>
      </c>
      <c r="B54" s="2" t="s">
        <v>1014</v>
      </c>
      <c r="C54" s="2" t="s">
        <v>864</v>
      </c>
      <c r="D54" s="2" t="s">
        <v>1015</v>
      </c>
      <c r="E54" s="2" t="s">
        <v>1016</v>
      </c>
      <c r="F54" s="2" t="b">
        <f>EXACT(B54,'Scale generator'!$A$6)</f>
        <v>0</v>
      </c>
      <c r="G54" t="b">
        <f>EXACT(B54,'Scale generator'!$A$24)</f>
        <v>0</v>
      </c>
    </row>
    <row r="55" spans="1:8">
      <c r="A55" s="2">
        <v>5</v>
      </c>
      <c r="B55" s="2" t="s">
        <v>1017</v>
      </c>
      <c r="C55" s="2" t="s">
        <v>868</v>
      </c>
      <c r="D55" s="2" t="s">
        <v>1018</v>
      </c>
      <c r="E55" s="2" t="s">
        <v>1019</v>
      </c>
      <c r="F55" s="2" t="b">
        <f>EXACT(B55,'Scale generator'!$A$6)</f>
        <v>0</v>
      </c>
      <c r="G55" t="b">
        <f>EXACT(B55,'Scale generator'!$A$24)</f>
        <v>0</v>
      </c>
    </row>
    <row r="56" spans="1:8">
      <c r="A56" s="2">
        <v>6</v>
      </c>
      <c r="B56" s="2" t="s">
        <v>1020</v>
      </c>
      <c r="C56" s="2" t="s">
        <v>872</v>
      </c>
      <c r="D56" s="2" t="s">
        <v>1021</v>
      </c>
      <c r="E56" s="2" t="s">
        <v>1022</v>
      </c>
      <c r="F56" s="2" t="b">
        <f>EXACT(B56,'Scale generator'!$A$6)</f>
        <v>0</v>
      </c>
      <c r="G56" t="b">
        <f>EXACT(B56,'Scale generator'!$A$24)</f>
        <v>0</v>
      </c>
    </row>
    <row r="57" spans="1:8">
      <c r="A57" s="2">
        <v>7</v>
      </c>
      <c r="B57" s="2" t="s">
        <v>1023</v>
      </c>
      <c r="C57" s="2" t="s">
        <v>876</v>
      </c>
      <c r="D57" s="2" t="s">
        <v>1024</v>
      </c>
      <c r="E57" s="2" t="s">
        <v>1025</v>
      </c>
      <c r="F57" s="2" t="b">
        <f>EXACT(B57,'Scale generator'!$A$6)</f>
        <v>0</v>
      </c>
      <c r="G57" t="b">
        <f>EXACT(B57,'Scale generator'!$A$24)</f>
        <v>0</v>
      </c>
    </row>
    <row r="58" spans="1:8">
      <c r="A58" s="2">
        <v>8</v>
      </c>
      <c r="B58" s="2" t="s">
        <v>1026</v>
      </c>
      <c r="C58" s="2" t="s">
        <v>880</v>
      </c>
      <c r="D58" s="2" t="s">
        <v>1027</v>
      </c>
      <c r="E58" s="2" t="s">
        <v>1028</v>
      </c>
      <c r="F58" s="2" t="b">
        <f>EXACT(B58,'Scale generator'!$A$6)</f>
        <v>0</v>
      </c>
      <c r="G58" t="b">
        <f>EXACT(B58,'Scale generator'!$A$24)</f>
        <v>0</v>
      </c>
    </row>
    <row r="59" spans="1:8">
      <c r="A59" s="2">
        <v>9</v>
      </c>
      <c r="B59" s="2" t="s">
        <v>1029</v>
      </c>
      <c r="C59" s="2" t="s">
        <v>884</v>
      </c>
      <c r="D59" s="2" t="s">
        <v>1030</v>
      </c>
      <c r="E59" s="2" t="s">
        <v>1031</v>
      </c>
      <c r="F59" s="2" t="b">
        <f>EXACT(B59,'Scale generator'!$A$6)</f>
        <v>0</v>
      </c>
      <c r="G59" t="b">
        <f>EXACT(B59,'Scale generator'!$A$24)</f>
        <v>0</v>
      </c>
    </row>
    <row r="60" spans="1:8">
      <c r="A60" s="2">
        <v>10</v>
      </c>
      <c r="B60" s="2" t="s">
        <v>1032</v>
      </c>
      <c r="C60" s="2" t="s">
        <v>888</v>
      </c>
      <c r="D60" s="2" t="s">
        <v>1033</v>
      </c>
      <c r="E60" s="2" t="s">
        <v>1034</v>
      </c>
      <c r="F60" s="2" t="b">
        <f>EXACT(B60,'Scale generator'!$A$6)</f>
        <v>0</v>
      </c>
      <c r="G60" t="b">
        <f>EXACT(B60,'Scale generator'!$A$24)</f>
        <v>0</v>
      </c>
    </row>
    <row r="61" spans="1:8">
      <c r="A61" s="2">
        <v>11</v>
      </c>
      <c r="B61" s="2" t="s">
        <v>1035</v>
      </c>
      <c r="C61" s="2" t="s">
        <v>892</v>
      </c>
      <c r="D61" s="2" t="s">
        <v>1036</v>
      </c>
      <c r="E61" s="2" t="s">
        <v>1037</v>
      </c>
      <c r="F61" s="2" t="b">
        <f>EXACT(B61,'Scale generator'!$A$6)</f>
        <v>0</v>
      </c>
      <c r="G61" t="b">
        <f>EXACT(B61,'Scale generator'!$A$24)</f>
        <v>0</v>
      </c>
    </row>
    <row r="62" spans="1:8">
      <c r="A62" s="2">
        <v>12</v>
      </c>
      <c r="B62" s="2" t="s">
        <v>1038</v>
      </c>
      <c r="C62" s="2" t="s">
        <v>968</v>
      </c>
      <c r="D62" s="2" t="s">
        <v>1039</v>
      </c>
      <c r="E62" s="2" t="s">
        <v>1040</v>
      </c>
      <c r="F62" s="2" t="b">
        <f>EXACT(B62,'Scale generator'!$A$6)</f>
        <v>0</v>
      </c>
      <c r="G62" t="b">
        <f>EXACT(B62,'Scale generator'!$A$24)</f>
        <v>0</v>
      </c>
      <c r="H62" t="str">
        <f t="shared" ref="H62" si="4">CONCATENATE(B62,B63,B64,B65,B66,B67,B68,B69,B70,B71,B72,B73)</f>
        <v>=c^c=d^d=e=f^f=g^g=a^a=b</v>
      </c>
    </row>
    <row r="63" spans="1:8">
      <c r="A63" s="2">
        <v>13</v>
      </c>
      <c r="B63" s="2" t="s">
        <v>1041</v>
      </c>
      <c r="C63" s="2" t="s">
        <v>1042</v>
      </c>
      <c r="D63" s="2" t="s">
        <v>1043</v>
      </c>
      <c r="E63" s="2" t="s">
        <v>1044</v>
      </c>
      <c r="F63" s="2" t="b">
        <f>EXACT(B63,'Scale generator'!$A$6)</f>
        <v>0</v>
      </c>
      <c r="G63" t="b">
        <f>EXACT(B63,'Scale generator'!$A$24)</f>
        <v>0</v>
      </c>
    </row>
    <row r="64" spans="1:8">
      <c r="A64" s="2">
        <v>14</v>
      </c>
      <c r="B64" s="2" t="s">
        <v>1045</v>
      </c>
      <c r="C64" s="2" t="s">
        <v>974</v>
      </c>
      <c r="D64" s="2" t="s">
        <v>1046</v>
      </c>
      <c r="E64" s="2" t="s">
        <v>1047</v>
      </c>
      <c r="F64" s="2" t="b">
        <f>EXACT(B64,'Scale generator'!$A$6)</f>
        <v>0</v>
      </c>
      <c r="G64" t="b">
        <f>EXACT(B64,'Scale generator'!$A$24)</f>
        <v>0</v>
      </c>
    </row>
    <row r="65" spans="1:8">
      <c r="A65" s="2">
        <v>15</v>
      </c>
      <c r="B65" s="2" t="s">
        <v>1048</v>
      </c>
      <c r="C65" s="2" t="s">
        <v>1049</v>
      </c>
      <c r="D65" s="2" t="s">
        <v>1050</v>
      </c>
      <c r="E65" s="2" t="s">
        <v>1051</v>
      </c>
      <c r="F65" s="2" t="b">
        <f>EXACT(B65,'Scale generator'!$A$6)</f>
        <v>0</v>
      </c>
      <c r="G65" t="b">
        <f>EXACT(B65,'Scale generator'!$A$24)</f>
        <v>0</v>
      </c>
    </row>
    <row r="66" spans="1:8">
      <c r="A66" s="2">
        <v>16</v>
      </c>
      <c r="B66" s="2" t="s">
        <v>1052</v>
      </c>
      <c r="C66" s="2" t="s">
        <v>980</v>
      </c>
      <c r="D66" s="2" t="s">
        <v>1053</v>
      </c>
      <c r="E66" s="2" t="s">
        <v>1054</v>
      </c>
      <c r="F66" s="2" t="b">
        <f>EXACT(B66,'Scale generator'!$A$6)</f>
        <v>0</v>
      </c>
      <c r="G66" t="b">
        <f>EXACT(B66,'Scale generator'!$A$24)</f>
        <v>0</v>
      </c>
    </row>
    <row r="67" spans="1:8">
      <c r="A67" s="2">
        <v>17</v>
      </c>
      <c r="B67" s="2" t="s">
        <v>1055</v>
      </c>
      <c r="C67" s="2" t="s">
        <v>982</v>
      </c>
      <c r="D67" s="2" t="s">
        <v>1056</v>
      </c>
      <c r="E67" s="2" t="s">
        <v>1057</v>
      </c>
      <c r="F67" s="2" t="b">
        <f>EXACT(B67,'Scale generator'!$A$6)</f>
        <v>0</v>
      </c>
      <c r="G67" t="b">
        <f>EXACT(B67,'Scale generator'!$A$24)</f>
        <v>0</v>
      </c>
    </row>
    <row r="68" spans="1:8">
      <c r="A68" s="2">
        <v>18</v>
      </c>
      <c r="B68" s="2" t="s">
        <v>1058</v>
      </c>
      <c r="C68" s="2" t="s">
        <v>1059</v>
      </c>
      <c r="D68" s="2" t="s">
        <v>1060</v>
      </c>
      <c r="E68" s="2" t="s">
        <v>1061</v>
      </c>
      <c r="F68" s="2" t="b">
        <f>EXACT(B68,'Scale generator'!$A$6)</f>
        <v>0</v>
      </c>
      <c r="G68" t="b">
        <f>EXACT(B68,'Scale generator'!$A$24)</f>
        <v>0</v>
      </c>
    </row>
    <row r="69" spans="1:8">
      <c r="A69" s="2">
        <v>19</v>
      </c>
      <c r="B69" s="2" t="s">
        <v>1062</v>
      </c>
      <c r="C69" s="2" t="s">
        <v>988</v>
      </c>
      <c r="D69" s="2" t="s">
        <v>1063</v>
      </c>
      <c r="E69" s="2" t="s">
        <v>1064</v>
      </c>
      <c r="F69" s="2" t="b">
        <f>EXACT(B69,'Scale generator'!$A$6)</f>
        <v>0</v>
      </c>
      <c r="G69" t="b">
        <f>EXACT(B69,'Scale generator'!$A$24)</f>
        <v>0</v>
      </c>
    </row>
    <row r="70" spans="1:8">
      <c r="A70" s="2">
        <v>20</v>
      </c>
      <c r="B70" s="2" t="s">
        <v>1065</v>
      </c>
      <c r="C70" s="2" t="s">
        <v>1066</v>
      </c>
      <c r="D70" s="2" t="s">
        <v>1067</v>
      </c>
      <c r="E70" s="2" t="s">
        <v>1068</v>
      </c>
      <c r="F70" s="2" t="b">
        <f>EXACT(B70,'Scale generator'!$A$6)</f>
        <v>0</v>
      </c>
      <c r="G70" t="b">
        <f>EXACT(B70,'Scale generator'!$A$24)</f>
        <v>0</v>
      </c>
    </row>
    <row r="71" spans="1:8">
      <c r="A71" s="2">
        <v>21</v>
      </c>
      <c r="B71" s="2" t="s">
        <v>1069</v>
      </c>
      <c r="C71" s="2" t="s">
        <v>994</v>
      </c>
      <c r="D71" s="2" t="s">
        <v>1070</v>
      </c>
      <c r="E71" s="2" t="s">
        <v>1071</v>
      </c>
      <c r="F71" s="2" t="b">
        <f>EXACT(B71,'Scale generator'!$A$6)</f>
        <v>0</v>
      </c>
      <c r="G71" t="b">
        <f>EXACT(B71,'Scale generator'!$A$24)</f>
        <v>0</v>
      </c>
    </row>
    <row r="72" spans="1:8">
      <c r="A72" s="2">
        <v>22</v>
      </c>
      <c r="B72" s="2" t="s">
        <v>1072</v>
      </c>
      <c r="C72" s="2" t="s">
        <v>1073</v>
      </c>
      <c r="D72" s="2" t="s">
        <v>1074</v>
      </c>
      <c r="E72" s="2" t="s">
        <v>1075</v>
      </c>
      <c r="F72" s="2" t="b">
        <f>EXACT(B72,'Scale generator'!$A$6)</f>
        <v>0</v>
      </c>
      <c r="G72" t="b">
        <f>EXACT(B72,'Scale generator'!$A$24)</f>
        <v>0</v>
      </c>
    </row>
    <row r="73" spans="1:8">
      <c r="A73" s="2">
        <v>23</v>
      </c>
      <c r="B73" s="2" t="s">
        <v>1076</v>
      </c>
      <c r="C73" s="2" t="s">
        <v>1000</v>
      </c>
      <c r="D73" s="2" t="s">
        <v>1077</v>
      </c>
      <c r="E73" s="2" t="s">
        <v>1078</v>
      </c>
      <c r="F73" s="2" t="b">
        <f>EXACT(B73,'Scale generator'!$A$6)</f>
        <v>0</v>
      </c>
      <c r="G73" t="b">
        <f>EXACT(B73,'Scale generator'!$A$24)</f>
        <v>0</v>
      </c>
    </row>
    <row r="74" spans="1:8">
      <c r="A74" s="2">
        <v>24</v>
      </c>
      <c r="B74" s="2" t="s">
        <v>1079</v>
      </c>
      <c r="C74" s="2" t="s">
        <v>968</v>
      </c>
      <c r="D74" s="2" t="s">
        <v>1080</v>
      </c>
      <c r="E74" s="2" t="s">
        <v>1081</v>
      </c>
      <c r="F74" s="2" t="b">
        <f>EXACT(B74,'Scale generator'!$A$6)</f>
        <v>0</v>
      </c>
      <c r="G74" t="b">
        <f>EXACT(B74,'Scale generator'!$A$24)</f>
        <v>0</v>
      </c>
      <c r="H74" t="str">
        <f t="shared" ref="H74" si="5">CONCATENATE(B74,B75,B76,B77,B78,B79,B80,B81,B82,B83,B84,B85)</f>
        <v>=c'^c'=d'^d'=e'=f'^f'=g'^g'=a'^a'=b'</v>
      </c>
    </row>
    <row r="75" spans="1:8">
      <c r="A75" s="2">
        <v>25</v>
      </c>
      <c r="B75" s="2" t="s">
        <v>1082</v>
      </c>
      <c r="C75" s="2" t="s">
        <v>1042</v>
      </c>
      <c r="D75" s="2" t="s">
        <v>1083</v>
      </c>
      <c r="E75" s="2" t="s">
        <v>1084</v>
      </c>
      <c r="F75" s="2" t="b">
        <f>EXACT(B75,'Scale generator'!$A$6)</f>
        <v>0</v>
      </c>
      <c r="G75" t="b">
        <f>EXACT(B75,'Scale generator'!$A$24)</f>
        <v>0</v>
      </c>
    </row>
    <row r="76" spans="1:8">
      <c r="A76" s="2">
        <v>26</v>
      </c>
      <c r="B76" s="2" t="s">
        <v>1085</v>
      </c>
      <c r="C76" s="2" t="s">
        <v>974</v>
      </c>
      <c r="D76" s="2" t="s">
        <v>1086</v>
      </c>
      <c r="E76" s="2" t="s">
        <v>1087</v>
      </c>
      <c r="F76" s="2" t="b">
        <f>EXACT(B76,'Scale generator'!$A$6)</f>
        <v>0</v>
      </c>
      <c r="G76" t="b">
        <f>EXACT(B76,'Scale generator'!$A$24)</f>
        <v>0</v>
      </c>
    </row>
    <row r="77" spans="1:8">
      <c r="A77" s="2">
        <v>27</v>
      </c>
      <c r="B77" s="2" t="s">
        <v>1088</v>
      </c>
      <c r="C77" s="2" t="s">
        <v>1049</v>
      </c>
      <c r="D77" s="2" t="s">
        <v>1089</v>
      </c>
      <c r="E77" s="2" t="s">
        <v>1090</v>
      </c>
      <c r="F77" s="2" t="b">
        <f>EXACT(B77,'Scale generator'!$A$6)</f>
        <v>0</v>
      </c>
      <c r="G77" t="b">
        <f>EXACT(B77,'Scale generator'!$A$24)</f>
        <v>0</v>
      </c>
    </row>
    <row r="78" spans="1:8">
      <c r="A78" s="2">
        <v>28</v>
      </c>
      <c r="B78" s="2" t="s">
        <v>1091</v>
      </c>
      <c r="C78" s="2" t="s">
        <v>980</v>
      </c>
      <c r="D78" s="2" t="s">
        <v>1092</v>
      </c>
      <c r="E78" s="2" t="s">
        <v>1093</v>
      </c>
      <c r="F78" s="2" t="b">
        <f>EXACT(B78,'Scale generator'!$A$6)</f>
        <v>0</v>
      </c>
      <c r="G78" t="b">
        <f>EXACT(B78,'Scale generator'!$A$24)</f>
        <v>0</v>
      </c>
    </row>
    <row r="79" spans="1:8">
      <c r="A79" s="2">
        <v>29</v>
      </c>
      <c r="B79" s="2" t="s">
        <v>1094</v>
      </c>
      <c r="C79" s="2" t="s">
        <v>982</v>
      </c>
      <c r="D79" s="2" t="s">
        <v>1095</v>
      </c>
      <c r="E79" s="2" t="s">
        <v>1096</v>
      </c>
      <c r="F79" s="2" t="b">
        <f>EXACT(B79,'Scale generator'!$A$6)</f>
        <v>0</v>
      </c>
      <c r="G79" t="b">
        <f>EXACT(B79,'Scale generator'!$A$24)</f>
        <v>0</v>
      </c>
    </row>
    <row r="80" spans="1:8">
      <c r="A80" s="2">
        <v>30</v>
      </c>
      <c r="B80" s="2" t="s">
        <v>1097</v>
      </c>
      <c r="C80" s="2" t="s">
        <v>1059</v>
      </c>
      <c r="D80" s="2" t="s">
        <v>1098</v>
      </c>
      <c r="E80" s="2" t="s">
        <v>1099</v>
      </c>
      <c r="F80" s="2" t="b">
        <f>EXACT(B80,'Scale generator'!$A$6)</f>
        <v>0</v>
      </c>
      <c r="G80" t="b">
        <f>EXACT(B80,'Scale generator'!$A$24)</f>
        <v>0</v>
      </c>
    </row>
    <row r="81" spans="1:8">
      <c r="A81" s="2">
        <v>31</v>
      </c>
      <c r="B81" s="2" t="s">
        <v>1100</v>
      </c>
      <c r="C81" s="2" t="s">
        <v>988</v>
      </c>
      <c r="D81" s="2" t="s">
        <v>1101</v>
      </c>
      <c r="E81" s="2" t="s">
        <v>1102</v>
      </c>
      <c r="F81" s="2" t="b">
        <f>EXACT(B81,'Scale generator'!$A$6)</f>
        <v>0</v>
      </c>
      <c r="G81" t="b">
        <f>EXACT(B81,'Scale generator'!$A$24)</f>
        <v>0</v>
      </c>
    </row>
    <row r="82" spans="1:8">
      <c r="A82" s="2">
        <v>32</v>
      </c>
      <c r="B82" s="2" t="s">
        <v>1103</v>
      </c>
      <c r="C82" s="2" t="s">
        <v>1066</v>
      </c>
      <c r="D82" s="2" t="s">
        <v>1104</v>
      </c>
      <c r="E82" s="2" t="s">
        <v>1105</v>
      </c>
      <c r="F82" s="2" t="b">
        <f>EXACT(B82,'Scale generator'!$A$6)</f>
        <v>0</v>
      </c>
      <c r="G82" t="b">
        <f>EXACT(B82,'Scale generator'!$A$24)</f>
        <v>0</v>
      </c>
    </row>
    <row r="83" spans="1:8">
      <c r="A83" s="2">
        <v>33</v>
      </c>
      <c r="B83" s="2" t="s">
        <v>1106</v>
      </c>
      <c r="C83" s="2" t="s">
        <v>994</v>
      </c>
      <c r="D83" s="2" t="s">
        <v>1107</v>
      </c>
      <c r="E83" s="2" t="s">
        <v>1108</v>
      </c>
      <c r="F83" s="2" t="b">
        <f>EXACT(B83,'Scale generator'!$A$6)</f>
        <v>0</v>
      </c>
      <c r="G83" t="b">
        <f>EXACT(B83,'Scale generator'!$A$24)</f>
        <v>0</v>
      </c>
    </row>
    <row r="84" spans="1:8">
      <c r="A84" s="2">
        <v>34</v>
      </c>
      <c r="B84" s="2" t="s">
        <v>1109</v>
      </c>
      <c r="C84" s="2" t="s">
        <v>1073</v>
      </c>
      <c r="D84" s="2" t="s">
        <v>1110</v>
      </c>
      <c r="E84" s="2" t="s">
        <v>1111</v>
      </c>
      <c r="F84" s="2" t="b">
        <f>EXACT(B84,'Scale generator'!$A$6)</f>
        <v>0</v>
      </c>
      <c r="G84" t="b">
        <f>EXACT(B84,'Scale generator'!$A$24)</f>
        <v>0</v>
      </c>
    </row>
    <row r="85" spans="1:8">
      <c r="A85" s="2">
        <v>35</v>
      </c>
      <c r="B85" s="2" t="s">
        <v>1112</v>
      </c>
      <c r="C85" s="2" t="s">
        <v>1000</v>
      </c>
      <c r="D85" s="2" t="s">
        <v>1113</v>
      </c>
      <c r="E85" s="2" t="s">
        <v>1114</v>
      </c>
      <c r="F85" s="2" t="b">
        <f>EXACT(B85,'Scale generator'!$A$6)</f>
        <v>0</v>
      </c>
      <c r="G85" t="b">
        <f>EXACT(B85,'Scale generator'!$A$24)</f>
        <v>0</v>
      </c>
    </row>
    <row r="86" spans="1:8">
      <c r="A86" s="2">
        <v>36</v>
      </c>
      <c r="B86" s="2" t="s">
        <v>1115</v>
      </c>
      <c r="C86" s="2" t="s">
        <v>968</v>
      </c>
      <c r="D86" s="2" t="s">
        <v>1116</v>
      </c>
      <c r="E86" s="2" t="s">
        <v>1117</v>
      </c>
      <c r="F86" s="2" t="b">
        <f>EXACT(B86,'Scale generator'!$A$6)</f>
        <v>0</v>
      </c>
      <c r="G86" t="b">
        <f>EXACT(B86,'Scale generator'!$A$24)</f>
        <v>0</v>
      </c>
      <c r="H86" t="str">
        <f t="shared" ref="H86" si="6">CONCATENATE(B86,B87,B88,B89,B90,B91,B92,B93,B94,B95,B96,B97)</f>
        <v>=c''^c''=d''^d''=e''=f''^f''=g''^g''=a''^a''=b''</v>
      </c>
    </row>
    <row r="87" spans="1:8">
      <c r="A87" s="2">
        <v>37</v>
      </c>
      <c r="B87" s="2" t="s">
        <v>1118</v>
      </c>
      <c r="C87" s="2" t="s">
        <v>1042</v>
      </c>
      <c r="D87" s="2" t="s">
        <v>1119</v>
      </c>
      <c r="E87" s="2" t="s">
        <v>1120</v>
      </c>
      <c r="F87" s="2" t="b">
        <f>EXACT(B87,'Scale generator'!$A$6)</f>
        <v>0</v>
      </c>
      <c r="G87" t="b">
        <f>EXACT(B87,'Scale generator'!$A$24)</f>
        <v>0</v>
      </c>
    </row>
    <row r="88" spans="1:8">
      <c r="A88" s="2">
        <v>38</v>
      </c>
      <c r="B88" s="2" t="s">
        <v>1121</v>
      </c>
      <c r="C88" s="2" t="s">
        <v>974</v>
      </c>
      <c r="D88" s="2" t="s">
        <v>1122</v>
      </c>
      <c r="E88" s="2" t="s">
        <v>1123</v>
      </c>
      <c r="F88" s="2" t="b">
        <f>EXACT(B88,'Scale generator'!$A$6)</f>
        <v>0</v>
      </c>
      <c r="G88" t="b">
        <f>EXACT(B88,'Scale generator'!$A$24)</f>
        <v>0</v>
      </c>
    </row>
    <row r="89" spans="1:8">
      <c r="A89" s="2">
        <v>39</v>
      </c>
      <c r="B89" s="2" t="s">
        <v>1124</v>
      </c>
      <c r="C89" s="2" t="s">
        <v>1049</v>
      </c>
      <c r="D89" s="2" t="s">
        <v>1125</v>
      </c>
      <c r="E89" s="2" t="s">
        <v>1126</v>
      </c>
      <c r="F89" s="2" t="b">
        <f>EXACT(B89,'Scale generator'!$A$6)</f>
        <v>0</v>
      </c>
      <c r="G89" t="b">
        <f>EXACT(B89,'Scale generator'!$A$24)</f>
        <v>0</v>
      </c>
    </row>
    <row r="90" spans="1:8">
      <c r="A90" s="2">
        <v>40</v>
      </c>
      <c r="B90" s="2" t="s">
        <v>1127</v>
      </c>
      <c r="C90" s="2" t="s">
        <v>980</v>
      </c>
      <c r="D90" s="2" t="s">
        <v>1128</v>
      </c>
      <c r="E90" s="2" t="s">
        <v>1129</v>
      </c>
      <c r="F90" s="2" t="b">
        <f>EXACT(B90,'Scale generator'!$A$6)</f>
        <v>0</v>
      </c>
      <c r="G90" t="b">
        <f>EXACT(B90,'Scale generator'!$A$24)</f>
        <v>0</v>
      </c>
    </row>
    <row r="91" spans="1:8">
      <c r="A91" s="2">
        <v>41</v>
      </c>
      <c r="B91" s="2" t="s">
        <v>1130</v>
      </c>
      <c r="C91" s="2" t="s">
        <v>982</v>
      </c>
      <c r="D91" s="2" t="s">
        <v>1131</v>
      </c>
      <c r="E91" s="2" t="s">
        <v>1132</v>
      </c>
      <c r="F91" s="2" t="b">
        <f>EXACT(B91,'Scale generator'!$A$6)</f>
        <v>0</v>
      </c>
      <c r="G91" t="b">
        <f>EXACT(B91,'Scale generator'!$A$24)</f>
        <v>0</v>
      </c>
    </row>
    <row r="92" spans="1:8">
      <c r="A92" s="2">
        <v>42</v>
      </c>
      <c r="B92" s="2" t="s">
        <v>1133</v>
      </c>
      <c r="C92" s="2" t="s">
        <v>1059</v>
      </c>
      <c r="D92" s="2" t="s">
        <v>1134</v>
      </c>
      <c r="E92" s="2" t="s">
        <v>1135</v>
      </c>
      <c r="F92" s="2" t="b">
        <f>EXACT(B92,'Scale generator'!$A$6)</f>
        <v>0</v>
      </c>
      <c r="G92" t="b">
        <f>EXACT(B92,'Scale generator'!$A$24)</f>
        <v>0</v>
      </c>
    </row>
    <row r="93" spans="1:8">
      <c r="A93" s="2">
        <v>43</v>
      </c>
      <c r="B93" s="2" t="s">
        <v>1136</v>
      </c>
      <c r="C93" s="2" t="s">
        <v>988</v>
      </c>
      <c r="D93" s="2" t="s">
        <v>1137</v>
      </c>
      <c r="E93" s="2" t="s">
        <v>1138</v>
      </c>
      <c r="F93" s="2" t="b">
        <f>EXACT(B93,'Scale generator'!$A$6)</f>
        <v>0</v>
      </c>
      <c r="G93" t="b">
        <f>EXACT(B93,'Scale generator'!$A$24)</f>
        <v>0</v>
      </c>
    </row>
    <row r="94" spans="1:8">
      <c r="A94" s="2">
        <v>44</v>
      </c>
      <c r="B94" s="2" t="s">
        <v>1139</v>
      </c>
      <c r="C94" s="2" t="s">
        <v>1066</v>
      </c>
      <c r="D94" s="2" t="s">
        <v>1140</v>
      </c>
      <c r="E94" s="2" t="s">
        <v>1141</v>
      </c>
      <c r="F94" s="2" t="b">
        <f>EXACT(B94,'Scale generator'!$A$6)</f>
        <v>0</v>
      </c>
      <c r="G94" t="b">
        <f>EXACT(B94,'Scale generator'!$A$24)</f>
        <v>0</v>
      </c>
    </row>
    <row r="95" spans="1:8">
      <c r="A95" s="2">
        <v>45</v>
      </c>
      <c r="B95" s="2" t="s">
        <v>1142</v>
      </c>
      <c r="C95" s="2" t="s">
        <v>994</v>
      </c>
      <c r="D95" s="2" t="s">
        <v>1143</v>
      </c>
      <c r="E95" s="2" t="s">
        <v>1144</v>
      </c>
      <c r="F95" s="2" t="b">
        <f>EXACT(B95,'Scale generator'!$A$6)</f>
        <v>0</v>
      </c>
      <c r="G95" t="b">
        <f>EXACT(B95,'Scale generator'!$A$24)</f>
        <v>0</v>
      </c>
    </row>
    <row r="96" spans="1:8">
      <c r="A96" s="2">
        <v>46</v>
      </c>
      <c r="B96" s="2" t="s">
        <v>1145</v>
      </c>
      <c r="C96" s="2" t="s">
        <v>1073</v>
      </c>
      <c r="D96" s="2" t="s">
        <v>1146</v>
      </c>
      <c r="E96" s="2" t="s">
        <v>1147</v>
      </c>
      <c r="F96" s="2" t="b">
        <f>EXACT(B96,'Scale generator'!$A$6)</f>
        <v>0</v>
      </c>
      <c r="G96" t="b">
        <f>EXACT(B96,'Scale generator'!$A$24)</f>
        <v>0</v>
      </c>
    </row>
    <row r="97" spans="1:8">
      <c r="A97" s="2">
        <v>47</v>
      </c>
      <c r="B97" s="2" t="s">
        <v>1148</v>
      </c>
      <c r="C97" s="2" t="s">
        <v>1000</v>
      </c>
      <c r="D97" s="2" t="s">
        <v>1149</v>
      </c>
      <c r="E97" s="2" t="s">
        <v>1150</v>
      </c>
      <c r="F97" s="2" t="b">
        <f>EXACT(B97,'Scale generator'!$A$6)</f>
        <v>0</v>
      </c>
      <c r="G97" t="b">
        <f>EXACT(B97,'Scale generator'!$A$24)</f>
        <v>0</v>
      </c>
    </row>
    <row r="98" spans="1:8">
      <c r="A98" s="2">
        <v>48</v>
      </c>
      <c r="B98" s="2" t="s">
        <v>1151</v>
      </c>
      <c r="C98" s="2" t="s">
        <v>968</v>
      </c>
      <c r="D98" s="2" t="s">
        <v>1152</v>
      </c>
      <c r="E98" s="2" t="s">
        <v>1153</v>
      </c>
      <c r="F98" s="2" t="b">
        <f>EXACT(B98,'Scale generator'!$A$6)</f>
        <v>0</v>
      </c>
      <c r="G98" t="b">
        <f>EXACT(B98,'Scale generator'!$A$24)</f>
        <v>0</v>
      </c>
      <c r="H98" t="str">
        <f t="shared" ref="H98" si="7">CONCATENATE(B98,B99,B100,B101,B102,B103,B104,B105,B106,B107,B108,B109)</f>
        <v>=c'''^c'''=d'''^d'''=e'''=f'''^f'''=g'''^g'''=a'''^a'''=b'''</v>
      </c>
    </row>
    <row r="99" spans="1:8">
      <c r="A99" s="2">
        <v>49</v>
      </c>
      <c r="B99" s="2" t="s">
        <v>1154</v>
      </c>
      <c r="C99" s="2" t="s">
        <v>1042</v>
      </c>
      <c r="D99" s="2" t="s">
        <v>1155</v>
      </c>
      <c r="E99" s="2" t="s">
        <v>1156</v>
      </c>
      <c r="F99" s="2" t="b">
        <f>EXACT(B99,'Scale generator'!$A$6)</f>
        <v>0</v>
      </c>
      <c r="G99" t="b">
        <f>EXACT(B99,'Scale generator'!$A$24)</f>
        <v>0</v>
      </c>
    </row>
    <row r="100" spans="1:8">
      <c r="A100" s="2">
        <v>50</v>
      </c>
      <c r="B100" s="2" t="s">
        <v>1157</v>
      </c>
      <c r="C100" s="2" t="s">
        <v>974</v>
      </c>
      <c r="D100" s="2" t="s">
        <v>1158</v>
      </c>
      <c r="E100" s="2" t="s">
        <v>1159</v>
      </c>
      <c r="F100" s="2" t="b">
        <f>EXACT(B100,'Scale generator'!$A$6)</f>
        <v>0</v>
      </c>
      <c r="G100" t="b">
        <f>EXACT(B100,'Scale generator'!$A$24)</f>
        <v>0</v>
      </c>
    </row>
    <row r="101" spans="1:8">
      <c r="A101" s="2">
        <v>51</v>
      </c>
      <c r="B101" s="2" t="s">
        <v>1160</v>
      </c>
      <c r="C101" s="2" t="s">
        <v>1049</v>
      </c>
      <c r="D101" s="2" t="s">
        <v>1161</v>
      </c>
      <c r="E101" s="2" t="s">
        <v>1162</v>
      </c>
      <c r="F101" s="2" t="b">
        <f>EXACT(B101,'Scale generator'!$A$6)</f>
        <v>0</v>
      </c>
      <c r="G101" t="b">
        <f>EXACT(B101,'Scale generator'!$A$24)</f>
        <v>0</v>
      </c>
    </row>
    <row r="102" spans="1:8">
      <c r="A102" s="2">
        <v>52</v>
      </c>
      <c r="B102" s="2" t="s">
        <v>1163</v>
      </c>
      <c r="C102" s="2" t="s">
        <v>980</v>
      </c>
      <c r="D102" s="2" t="s">
        <v>1164</v>
      </c>
      <c r="E102" s="2" t="s">
        <v>1165</v>
      </c>
      <c r="F102" s="2" t="b">
        <f>EXACT(B102,'Scale generator'!$A$6)</f>
        <v>0</v>
      </c>
      <c r="G102" t="b">
        <f>EXACT(B102,'Scale generator'!$A$24)</f>
        <v>0</v>
      </c>
    </row>
    <row r="103" spans="1:8">
      <c r="A103" s="2">
        <v>53</v>
      </c>
      <c r="B103" s="2" t="s">
        <v>1166</v>
      </c>
      <c r="C103" s="2" t="s">
        <v>982</v>
      </c>
      <c r="D103" s="2" t="s">
        <v>1167</v>
      </c>
      <c r="E103" s="2" t="s">
        <v>1168</v>
      </c>
      <c r="F103" s="2" t="b">
        <f>EXACT(B103,'Scale generator'!$A$6)</f>
        <v>0</v>
      </c>
      <c r="G103" t="b">
        <f>EXACT(B103,'Scale generator'!$A$24)</f>
        <v>0</v>
      </c>
    </row>
    <row r="104" spans="1:8">
      <c r="A104" s="2">
        <v>54</v>
      </c>
      <c r="B104" s="2" t="s">
        <v>1169</v>
      </c>
      <c r="C104" s="2" t="s">
        <v>1059</v>
      </c>
      <c r="D104" s="2" t="s">
        <v>1170</v>
      </c>
      <c r="E104" s="2" t="s">
        <v>1171</v>
      </c>
      <c r="F104" s="2" t="b">
        <f>EXACT(B104,'Scale generator'!$A$6)</f>
        <v>0</v>
      </c>
      <c r="G104" t="b">
        <f>EXACT(B104,'Scale generator'!$A$24)</f>
        <v>0</v>
      </c>
    </row>
    <row r="105" spans="1:8">
      <c r="A105" s="2">
        <v>55</v>
      </c>
      <c r="B105" s="2" t="s">
        <v>1172</v>
      </c>
      <c r="C105" s="2" t="s">
        <v>988</v>
      </c>
      <c r="D105" s="2" t="s">
        <v>1173</v>
      </c>
      <c r="E105" s="2" t="s">
        <v>1174</v>
      </c>
      <c r="F105" s="2" t="b">
        <f>EXACT(B105,'Scale generator'!$A$6)</f>
        <v>0</v>
      </c>
      <c r="G105" t="b">
        <f>EXACT(B105,'Scale generator'!$A$24)</f>
        <v>0</v>
      </c>
    </row>
    <row r="106" spans="1:8">
      <c r="A106" s="2">
        <v>56</v>
      </c>
      <c r="B106" s="2" t="s">
        <v>1175</v>
      </c>
      <c r="C106" s="2" t="s">
        <v>1066</v>
      </c>
      <c r="D106" s="2" t="s">
        <v>1176</v>
      </c>
      <c r="E106" s="2" t="s">
        <v>1177</v>
      </c>
      <c r="F106" s="2" t="b">
        <f>EXACT(B106,'Scale generator'!$A$6)</f>
        <v>0</v>
      </c>
      <c r="G106" t="b">
        <f>EXACT(B106,'Scale generator'!$A$24)</f>
        <v>0</v>
      </c>
    </row>
    <row r="107" spans="1:8">
      <c r="A107" s="2">
        <v>57</v>
      </c>
      <c r="B107" s="2" t="s">
        <v>1178</v>
      </c>
      <c r="C107" s="2" t="s">
        <v>994</v>
      </c>
      <c r="D107" s="2" t="s">
        <v>1179</v>
      </c>
      <c r="E107" s="2" t="s">
        <v>1180</v>
      </c>
      <c r="F107" s="2" t="b">
        <f>EXACT(B107,'Scale generator'!$A$6)</f>
        <v>0</v>
      </c>
      <c r="G107" t="b">
        <f>EXACT(B107,'Scale generator'!$A$24)</f>
        <v>0</v>
      </c>
    </row>
    <row r="108" spans="1:8">
      <c r="A108" s="2">
        <v>58</v>
      </c>
      <c r="B108" s="2" t="s">
        <v>1181</v>
      </c>
      <c r="C108" s="2" t="s">
        <v>1073</v>
      </c>
      <c r="D108" s="2" t="s">
        <v>1182</v>
      </c>
      <c r="E108" s="2" t="s">
        <v>1183</v>
      </c>
      <c r="F108" s="2" t="b">
        <f>EXACT(B108,'Scale generator'!$A$6)</f>
        <v>0</v>
      </c>
      <c r="G108" t="b">
        <f>EXACT(B108,'Scale generator'!$A$24)</f>
        <v>0</v>
      </c>
    </row>
    <row r="109" spans="1:8">
      <c r="A109" s="2">
        <v>59</v>
      </c>
      <c r="B109" s="2" t="s">
        <v>1184</v>
      </c>
      <c r="C109" s="2" t="s">
        <v>1000</v>
      </c>
      <c r="D109" s="2" t="s">
        <v>1185</v>
      </c>
      <c r="E109" s="2" t="s">
        <v>1186</v>
      </c>
      <c r="F109" s="2" t="b">
        <f>EXACT(B109,'Scale generator'!$A$6)</f>
        <v>0</v>
      </c>
      <c r="G109" t="b">
        <f>EXACT(B109,'Scale generator'!$A$24)</f>
        <v>0</v>
      </c>
    </row>
    <row r="110" spans="1:8">
      <c r="A110" s="2">
        <v>60</v>
      </c>
      <c r="B110" s="2" t="s">
        <v>1187</v>
      </c>
      <c r="C110" s="2" t="s">
        <v>968</v>
      </c>
      <c r="D110" s="2" t="s">
        <v>1188</v>
      </c>
      <c r="E110" s="2" t="s">
        <v>1189</v>
      </c>
      <c r="F110" s="2" t="b">
        <f>EXACT(B110,'Scale generator'!$A$6)</f>
        <v>0</v>
      </c>
      <c r="G110" t="b">
        <f>EXACT(B110,'Scale generator'!$A$24)</f>
        <v>0</v>
      </c>
      <c r="H110" t="str">
        <f t="shared" ref="H110" si="8">CONCATENATE(B110,B111,B112,B113,B114,B115,B116,B117,B118,B119,B120,B121)</f>
        <v>=c''''^c''''=d''''^d''''=e''''=f''''^f''''=g''''^g''''=a''''^a''''=b''''</v>
      </c>
    </row>
    <row r="111" spans="1:8">
      <c r="A111" s="2">
        <v>61</v>
      </c>
      <c r="B111" s="2" t="s">
        <v>1190</v>
      </c>
      <c r="C111" s="2" t="s">
        <v>1042</v>
      </c>
      <c r="D111" s="2" t="s">
        <v>1191</v>
      </c>
      <c r="E111" s="2" t="s">
        <v>1192</v>
      </c>
      <c r="F111" s="2" t="b">
        <f>EXACT(B111,'Scale generator'!$A$6)</f>
        <v>0</v>
      </c>
      <c r="G111" t="b">
        <f>EXACT(B111,'Scale generator'!$A$24)</f>
        <v>0</v>
      </c>
    </row>
    <row r="112" spans="1:8">
      <c r="A112" s="2">
        <v>62</v>
      </c>
      <c r="B112" s="2" t="s">
        <v>1193</v>
      </c>
      <c r="C112" s="2" t="s">
        <v>974</v>
      </c>
      <c r="D112" s="2" t="s">
        <v>1194</v>
      </c>
      <c r="E112" s="2" t="s">
        <v>1195</v>
      </c>
      <c r="F112" s="2" t="b">
        <f>EXACT(B112,'Scale generator'!$A$6)</f>
        <v>0</v>
      </c>
      <c r="G112" t="b">
        <f>EXACT(B112,'Scale generator'!$A$24)</f>
        <v>0</v>
      </c>
    </row>
    <row r="113" spans="1:8">
      <c r="A113" s="2">
        <v>63</v>
      </c>
      <c r="B113" s="2" t="s">
        <v>1196</v>
      </c>
      <c r="C113" s="2" t="s">
        <v>1049</v>
      </c>
      <c r="D113" s="2" t="s">
        <v>1197</v>
      </c>
      <c r="E113" s="2" t="s">
        <v>1198</v>
      </c>
      <c r="F113" s="2" t="b">
        <f>EXACT(B113,'Scale generator'!$A$6)</f>
        <v>0</v>
      </c>
      <c r="G113" t="b">
        <f>EXACT(B113,'Scale generator'!$A$24)</f>
        <v>0</v>
      </c>
    </row>
    <row r="114" spans="1:8">
      <c r="A114" s="2">
        <v>64</v>
      </c>
      <c r="B114" s="2" t="s">
        <v>1199</v>
      </c>
      <c r="C114" s="2" t="s">
        <v>980</v>
      </c>
      <c r="D114" s="2" t="s">
        <v>1200</v>
      </c>
      <c r="E114" s="2" t="s">
        <v>1201</v>
      </c>
      <c r="F114" s="2" t="b">
        <f>EXACT(B114,'Scale generator'!$A$6)</f>
        <v>0</v>
      </c>
      <c r="G114" t="b">
        <f>EXACT(B114,'Scale generator'!$A$24)</f>
        <v>0</v>
      </c>
    </row>
    <row r="115" spans="1:8">
      <c r="A115" s="2">
        <v>65</v>
      </c>
      <c r="B115" s="2" t="s">
        <v>1202</v>
      </c>
      <c r="C115" s="2" t="s">
        <v>982</v>
      </c>
      <c r="D115" s="2" t="s">
        <v>1203</v>
      </c>
      <c r="E115" s="2" t="s">
        <v>1204</v>
      </c>
      <c r="F115" s="2" t="b">
        <f>EXACT(B115,'Scale generator'!$A$6)</f>
        <v>0</v>
      </c>
      <c r="G115" t="b">
        <f>EXACT(B115,'Scale generator'!$A$24)</f>
        <v>0</v>
      </c>
    </row>
    <row r="116" spans="1:8">
      <c r="A116" s="2">
        <v>66</v>
      </c>
      <c r="B116" s="2" t="s">
        <v>1205</v>
      </c>
      <c r="C116" s="2" t="s">
        <v>1059</v>
      </c>
      <c r="D116" s="2" t="s">
        <v>1206</v>
      </c>
      <c r="E116" s="2" t="s">
        <v>1207</v>
      </c>
      <c r="F116" s="2" t="b">
        <f>EXACT(B116,'Scale generator'!$A$6)</f>
        <v>0</v>
      </c>
      <c r="G116" t="b">
        <f>EXACT(B116,'Scale generator'!$A$24)</f>
        <v>0</v>
      </c>
    </row>
    <row r="117" spans="1:8">
      <c r="A117" s="2">
        <v>67</v>
      </c>
      <c r="B117" s="2" t="s">
        <v>1208</v>
      </c>
      <c r="C117" s="2" t="s">
        <v>988</v>
      </c>
      <c r="D117" s="2" t="s">
        <v>1209</v>
      </c>
      <c r="E117" s="2" t="s">
        <v>1210</v>
      </c>
      <c r="F117" s="2" t="b">
        <f>EXACT(B117,'Scale generator'!$A$6)</f>
        <v>0</v>
      </c>
      <c r="G117" t="b">
        <f>EXACT(B117,'Scale generator'!$A$24)</f>
        <v>0</v>
      </c>
    </row>
    <row r="118" spans="1:8">
      <c r="A118" s="2">
        <v>68</v>
      </c>
      <c r="B118" s="2" t="s">
        <v>1211</v>
      </c>
      <c r="C118" s="2" t="s">
        <v>1066</v>
      </c>
      <c r="D118" s="2" t="s">
        <v>1212</v>
      </c>
      <c r="E118" s="2" t="s">
        <v>1213</v>
      </c>
      <c r="F118" s="2" t="b">
        <f>EXACT(B118,'Scale generator'!$A$6)</f>
        <v>0</v>
      </c>
      <c r="G118" t="b">
        <f>EXACT(B118,'Scale generator'!$A$24)</f>
        <v>0</v>
      </c>
    </row>
    <row r="119" spans="1:8">
      <c r="A119" s="2">
        <v>69</v>
      </c>
      <c r="B119" s="2" t="s">
        <v>1214</v>
      </c>
      <c r="C119" s="2" t="s">
        <v>994</v>
      </c>
      <c r="D119" s="2" t="s">
        <v>1215</v>
      </c>
      <c r="E119" s="2" t="s">
        <v>1216</v>
      </c>
      <c r="F119" s="2" t="b">
        <f>EXACT(B119,'Scale generator'!$A$6)</f>
        <v>0</v>
      </c>
      <c r="G119" t="b">
        <f>EXACT(B119,'Scale generator'!$A$24)</f>
        <v>0</v>
      </c>
    </row>
    <row r="120" spans="1:8">
      <c r="A120" s="2">
        <v>70</v>
      </c>
      <c r="B120" s="2" t="s">
        <v>1217</v>
      </c>
      <c r="C120" s="2" t="s">
        <v>1073</v>
      </c>
      <c r="D120" s="2" t="s">
        <v>1218</v>
      </c>
      <c r="E120" s="2" t="s">
        <v>1219</v>
      </c>
      <c r="F120" s="2" t="b">
        <f>EXACT(B120,'Scale generator'!$A$6)</f>
        <v>0</v>
      </c>
      <c r="G120" t="b">
        <f>EXACT(B120,'Scale generator'!$A$24)</f>
        <v>0</v>
      </c>
    </row>
    <row r="121" spans="1:8">
      <c r="A121" s="2">
        <v>71</v>
      </c>
      <c r="B121" s="2" t="s">
        <v>1220</v>
      </c>
      <c r="C121" s="2" t="s">
        <v>1000</v>
      </c>
      <c r="D121" s="2" t="s">
        <v>1221</v>
      </c>
      <c r="E121" s="2" t="s">
        <v>1222</v>
      </c>
      <c r="F121" s="2" t="b">
        <f>EXACT(B121,'Scale generator'!$A$6)</f>
        <v>0</v>
      </c>
      <c r="G121" t="b">
        <f>EXACT(B121,'Scale generator'!$A$24)</f>
        <v>0</v>
      </c>
    </row>
    <row r="122" spans="1:8">
      <c r="A122" s="2">
        <v>72</v>
      </c>
      <c r="B122" s="2" t="s">
        <v>1223</v>
      </c>
      <c r="C122" s="2" t="s">
        <v>968</v>
      </c>
      <c r="D122" s="2" t="s">
        <v>1224</v>
      </c>
      <c r="E122" s="2" t="s">
        <v>1225</v>
      </c>
      <c r="F122" s="2" t="b">
        <f>EXACT(B122,'Scale generator'!$A$6)</f>
        <v>0</v>
      </c>
      <c r="G122" t="b">
        <f>EXACT(B122,'Scale generator'!$A$24)</f>
        <v>0</v>
      </c>
      <c r="H122" t="str">
        <f>CONCATENATE(B122,B123,B124,B125,B126,B127,B128,B129,B130,B131,B132,B133)</f>
        <v>=c'''''</v>
      </c>
    </row>
  </sheetData>
  <autoFilter ref="A1:H122" xr:uid="{00000000-0009-0000-0000-000004000000}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500"/>
  <sheetViews>
    <sheetView zoomScale="85" zoomScaleNormal="85" workbookViewId="0">
      <selection activeCell="C9" sqref="C9"/>
    </sheetView>
  </sheetViews>
  <sheetFormatPr defaultRowHeight="15"/>
  <cols>
    <col min="2" max="2" width="9.140625" customWidth="1"/>
    <col min="4" max="4" width="13.5703125" bestFit="1" customWidth="1"/>
    <col min="5" max="5" width="13.5703125" customWidth="1"/>
    <col min="6" max="7" width="33.28515625" bestFit="1" customWidth="1"/>
  </cols>
  <sheetData>
    <row r="1" spans="1:15">
      <c r="A1" s="3" t="s">
        <v>1226</v>
      </c>
      <c r="B1" s="4" t="str">
        <f>CHAR(10)</f>
        <v xml:space="preserve">
</v>
      </c>
      <c r="D1" s="9" t="s">
        <v>33</v>
      </c>
      <c r="E1" s="9">
        <v>1</v>
      </c>
      <c r="F1" s="9" t="s">
        <v>1227</v>
      </c>
      <c r="G1" s="9" t="s">
        <v>1228</v>
      </c>
      <c r="I1">
        <v>1</v>
      </c>
      <c r="J1" t="s">
        <v>1229</v>
      </c>
      <c r="K1">
        <v>1</v>
      </c>
      <c r="L1" t="str">
        <f>IFERROR(INDEX(Rytmika!C:C,SUM(K$1:K1)),"")</f>
        <v>Nazwa</v>
      </c>
      <c r="M1">
        <v>1</v>
      </c>
      <c r="N1" t="s">
        <v>1230</v>
      </c>
      <c r="O1" t="s">
        <v>1231</v>
      </c>
    </row>
    <row r="2" spans="1:15">
      <c r="D2" t="s">
        <v>1232</v>
      </c>
      <c r="E2">
        <f ca="1">MATCH(type_selector,OFFSET('Ogrywanie skal'!$B:$B,SUM(E$1:E1),0,1000,1),0)</f>
        <v>2</v>
      </c>
      <c r="F2" t="str">
        <f ca="1">IF(type_selector="All_options",IF('Ogrywanie skal'!C3=0,"",'Ogrywanie skal'!C3),IFERROR(INDEX('Ogrywanie skal'!$C:$C,SUM(E$1:E2)),""))</f>
        <v>Manual pattern</v>
      </c>
      <c r="G2" t="str">
        <f>IF('Ogrywanie skal'!C3=0,"",'Ogrywanie skal'!C3)</f>
        <v>Manual pattern</v>
      </c>
      <c r="I2">
        <f ca="1">MATCH('Scale generator'!$E$27&amp;"*",OFFSET(Rytmika!$D:$D,SUM(I$1:I1),0,1000,1),0)</f>
        <v>2</v>
      </c>
      <c r="J2" t="str">
        <f ca="1">IFERROR(INDEX(Rytmika!$C:$C,SUM(I$1:I2)),"")</f>
        <v>Def Man</v>
      </c>
      <c r="K2">
        <f ca="1">MATCH("Def*",OFFSET(Rytmika!$D:$D,SUM(K$1:K1),0,1000,1),0)</f>
        <v>2</v>
      </c>
      <c r="L2" t="str">
        <f ca="1">IFERROR(INDEX(Rytmika!$C:$C,SUM(K$1:K2)),"")</f>
        <v>Def Man</v>
      </c>
      <c r="M2" t="str">
        <f ca="1">IF(ISNA(I2),MATCH("Def*",OFFSET(Rytmika!$D:$D,SUM(M$1:M1),0,1000,1),0),"")</f>
        <v/>
      </c>
      <c r="N2" t="str">
        <f ca="1">IFERROR(INDEX(Rytmika!$C:$C,SUM(M$1:M2)),"")</f>
        <v>Nazwa</v>
      </c>
      <c r="O2" t="str">
        <f ca="1">IF(J2="",N2,J2)</f>
        <v>Def Man</v>
      </c>
    </row>
    <row r="3" spans="1:15">
      <c r="D3" t="s">
        <v>34</v>
      </c>
      <c r="E3" t="e">
        <f ca="1">MATCH(type_selector,OFFSET('Ogrywanie skal'!$B:$B,SUM(E$1:E2),0,1000,1),0)</f>
        <v>#N/A</v>
      </c>
      <c r="F3" t="str">
        <f ca="1">IF(type_selector="All_options",IF('Ogrywanie skal'!C4=0,"",'Ogrywanie skal'!C4),IFERROR(INDEX('Ogrywanie skal'!$C:$C,SUM(E$1:E3)),""))</f>
        <v/>
      </c>
      <c r="G3" t="str">
        <f>IF('Ogrywanie skal'!C4=0,"",'Ogrywanie skal'!C4)</f>
        <v>Proste w gore</v>
      </c>
      <c r="I3" t="e">
        <f ca="1">MATCH('Scale generator'!$E$27&amp;"*",OFFSET(Rytmika!$D:$D,SUM(I$1:I2),0,1000,1),0)</f>
        <v>#N/A</v>
      </c>
      <c r="J3" t="str">
        <f ca="1">IFERROR(INDEX(Rytmika!$C:$C,SUM(I$1:I3)),"")</f>
        <v/>
      </c>
      <c r="K3">
        <f ca="1">MATCH("Def*",OFFSET(Rytmika!$D:$D,SUM(K$1:K2),0,1000,1),0)</f>
        <v>4</v>
      </c>
      <c r="L3" t="str">
        <f ca="1">IFERROR(INDEX(Rytmika!$C:$C,SUM(K$1:K3)),"")</f>
        <v>Def 8th</v>
      </c>
      <c r="M3">
        <f ca="1">IF(ISNA(I3),MATCH("Def*",OFFSET(Rytmika!$D:$D,SUM(M$1:M2),0,1000,1),0),"")</f>
        <v>2</v>
      </c>
      <c r="N3" t="str">
        <f ca="1">IFERROR(INDEX(Rytmika!$C:$C,SUM(M$1:M3)),"")</f>
        <v>Def Man</v>
      </c>
      <c r="O3" t="str">
        <f t="shared" ref="O3:O66" ca="1" si="0">IF(J3="",N3,J3)</f>
        <v>Def Man</v>
      </c>
    </row>
    <row r="4" spans="1:15">
      <c r="D4" t="s">
        <v>184</v>
      </c>
      <c r="E4" t="e">
        <f ca="1">MATCH(type_selector,OFFSET('Ogrywanie skal'!$B:$B,SUM(E$1:E3),0,1000,1),0)</f>
        <v>#N/A</v>
      </c>
      <c r="F4" t="str">
        <f ca="1">IF(type_selector="All_options",IF('Ogrywanie skal'!C5=0,"",'Ogrywanie skal'!C5),IFERROR(INDEX('Ogrywanie skal'!$C:$C,SUM(E$1:E4)),""))</f>
        <v/>
      </c>
      <c r="G4" t="str">
        <f>IF('Ogrywanie skal'!C5=0,"",'Ogrywanie skal'!C5)</f>
        <v>Proste w dol</v>
      </c>
      <c r="I4" t="e">
        <f ca="1">MATCH('Scale generator'!$E$27&amp;"*",OFFSET(Rytmika!$D:$D,SUM(I$1:I3),0,1000,1),0)</f>
        <v>#N/A</v>
      </c>
      <c r="J4" t="str">
        <f ca="1">IFERROR(INDEX(Rytmika!$C:$C,SUM(I$1:I4)),"")</f>
        <v/>
      </c>
      <c r="K4">
        <f ca="1">MATCH("Def*",OFFSET(Rytmika!$D:$D,SUM(K$1:K3),0,1000,1),0)</f>
        <v>4</v>
      </c>
      <c r="L4" t="str">
        <f ca="1">IFERROR(INDEX(Rytmika!$C:$C,SUM(K$1:K4)),"")</f>
        <v>Def (3</v>
      </c>
      <c r="M4">
        <f ca="1">IF(ISNA(I4),MATCH("Def*",OFFSET(Rytmika!$D:$D,SUM(M$1:M3),0,1000,1),0),"")</f>
        <v>4</v>
      </c>
      <c r="N4" t="str">
        <f ca="1">IFERROR(INDEX(Rytmika!$C:$C,SUM(M$1:M4)),"")</f>
        <v>Def 8th</v>
      </c>
      <c r="O4" t="str">
        <f t="shared" ca="1" si="0"/>
        <v>Def 8th</v>
      </c>
    </row>
    <row r="5" spans="1:15">
      <c r="D5" t="s">
        <v>188</v>
      </c>
      <c r="E5" t="e">
        <f ca="1">MATCH(type_selector,OFFSET('Ogrywanie skal'!$B:$B,SUM(E$1:E4),0,1000,1),0)</f>
        <v>#N/A</v>
      </c>
      <c r="F5" t="str">
        <f ca="1">IF(type_selector="All_options",IF('Ogrywanie skal'!C6=0,"",'Ogrywanie skal'!C6),IFERROR(INDEX('Ogrywanie skal'!$C:$C,SUM(E$1:E5)),""))</f>
        <v/>
      </c>
      <c r="G5" t="str">
        <f>IF('Ogrywanie skal'!C6=0,"",'Ogrywanie skal'!C6)</f>
        <v>sec z dolu w gore</v>
      </c>
      <c r="I5" t="e">
        <f ca="1">MATCH('Scale generator'!$E$27&amp;"*",OFFSET(Rytmika!$D:$D,SUM(I$1:I4),0,1000,1),0)</f>
        <v>#N/A</v>
      </c>
      <c r="J5" t="str">
        <f ca="1">IFERROR(INDEX(Rytmika!$C:$C,SUM(I$1:I5)),"")</f>
        <v/>
      </c>
      <c r="K5">
        <f ca="1">MATCH("Def*",OFFSET(Rytmika!$D:$D,SUM(K$1:K4),0,1000,1),0)</f>
        <v>4</v>
      </c>
      <c r="L5" t="str">
        <f ca="1">IFERROR(INDEX(Rytmika!$C:$C,SUM(K$1:K5)),"")</f>
        <v>Def 5/4</v>
      </c>
      <c r="M5">
        <f ca="1">IF(ISNA(I5),MATCH("Def*",OFFSET(Rytmika!$D:$D,SUM(M$1:M4),0,1000,1),0),"")</f>
        <v>4</v>
      </c>
      <c r="N5" t="str">
        <f ca="1">IFERROR(INDEX(Rytmika!$C:$C,SUM(M$1:M5)),"")</f>
        <v>Def (3</v>
      </c>
      <c r="O5" t="str">
        <f t="shared" ca="1" si="0"/>
        <v>Def (3</v>
      </c>
    </row>
    <row r="6" spans="1:15">
      <c r="D6" t="s">
        <v>200</v>
      </c>
      <c r="E6" t="e">
        <f ca="1">MATCH(type_selector,OFFSET('Ogrywanie skal'!$B:$B,SUM(E$1:E5),0,1000,1),0)</f>
        <v>#N/A</v>
      </c>
      <c r="F6" t="str">
        <f ca="1">IF(type_selector="All_options",IF('Ogrywanie skal'!C7=0,"",'Ogrywanie skal'!C7),IFERROR(INDEX('Ogrywanie skal'!$C:$C,SUM(E$1:E6)),""))</f>
        <v/>
      </c>
      <c r="G6" t="str">
        <f>IF('Ogrywanie skal'!C7=0,"",'Ogrywanie skal'!C7)</f>
        <v>sec z dolu w dol</v>
      </c>
      <c r="I6" t="e">
        <f ca="1">MATCH('Scale generator'!$E$27&amp;"*",OFFSET(Rytmika!$D:$D,SUM(I$1:I5),0,1000,1),0)</f>
        <v>#N/A</v>
      </c>
      <c r="J6" t="str">
        <f ca="1">IFERROR(INDEX(Rytmika!$C:$C,SUM(I$1:I6)),"")</f>
        <v/>
      </c>
      <c r="K6">
        <f ca="1">MATCH("Def*",OFFSET(Rytmika!$D:$D,SUM(K$1:K5),0,1000,1),0)</f>
        <v>4</v>
      </c>
      <c r="L6" t="str">
        <f ca="1">IFERROR(INDEX(Rytmika!$C:$C,SUM(K$1:K6)),"")</f>
        <v>Def (5</v>
      </c>
      <c r="M6">
        <f ca="1">IF(ISNA(I6),MATCH("Def*",OFFSET(Rytmika!$D:$D,SUM(M$1:M5),0,1000,1),0),"")</f>
        <v>4</v>
      </c>
      <c r="N6" t="str">
        <f ca="1">IFERROR(INDEX(Rytmika!$C:$C,SUM(M$1:M6)),"")</f>
        <v>Def 5/4</v>
      </c>
      <c r="O6" t="str">
        <f t="shared" ca="1" si="0"/>
        <v>Def 5/4</v>
      </c>
    </row>
    <row r="7" spans="1:15">
      <c r="D7" t="s">
        <v>213</v>
      </c>
      <c r="E7" t="e">
        <f ca="1">MATCH(type_selector,OFFSET('Ogrywanie skal'!$B:$B,SUM(E$1:E6),0,1000,1),0)</f>
        <v>#N/A</v>
      </c>
      <c r="F7" t="str">
        <f ca="1">IF(type_selector="All_options",IF('Ogrywanie skal'!C8=0,"",'Ogrywanie skal'!C8),IFERROR(INDEX('Ogrywanie skal'!$C:$C,SUM(E$1:E7)),""))</f>
        <v/>
      </c>
      <c r="G7" t="str">
        <f>IF('Ogrywanie skal'!C8=0,"",'Ogrywanie skal'!C8)</f>
        <v>sec z gory w gore</v>
      </c>
      <c r="I7" t="e">
        <f ca="1">MATCH('Scale generator'!$E$27&amp;"*",OFFSET(Rytmika!$D:$D,SUM(I$1:I6),0,1000,1),0)</f>
        <v>#N/A</v>
      </c>
      <c r="J7" t="str">
        <f ca="1">IFERROR(INDEX(Rytmika!$C:$C,SUM(I$1:I7)),"")</f>
        <v/>
      </c>
      <c r="K7" t="e">
        <f ca="1">MATCH("Def*",OFFSET(Rytmika!$D:$D,SUM(K$1:K6),0,1000,1),0)</f>
        <v>#N/A</v>
      </c>
      <c r="L7" t="str">
        <f ca="1">IFERROR(INDEX(Rytmika!$C:$C,SUM(K$1:K7)),"")</f>
        <v/>
      </c>
      <c r="M7">
        <f ca="1">IF(ISNA(I7),MATCH("Def*",OFFSET(Rytmika!$D:$D,SUM(M$1:M6),0,1000,1),0),"")</f>
        <v>4</v>
      </c>
      <c r="N7" t="str">
        <f ca="1">IFERROR(INDEX(Rytmika!$C:$C,SUM(M$1:M7)),"")</f>
        <v>Def (5</v>
      </c>
      <c r="O7" t="str">
        <f t="shared" ca="1" si="0"/>
        <v>Def (5</v>
      </c>
    </row>
    <row r="8" spans="1:15">
      <c r="D8" t="s">
        <v>224</v>
      </c>
      <c r="E8" t="e">
        <f ca="1">MATCH(type_selector,OFFSET('Ogrywanie skal'!$B:$B,SUM(E$1:E7),0,1000,1),0)</f>
        <v>#N/A</v>
      </c>
      <c r="F8" t="str">
        <f ca="1">IF(type_selector="All_options",IF('Ogrywanie skal'!C9=0,"",'Ogrywanie skal'!C9),IFERROR(INDEX('Ogrywanie skal'!$C:$C,SUM(E$1:E8)),""))</f>
        <v/>
      </c>
      <c r="G8" t="str">
        <f>IF('Ogrywanie skal'!C9=0,"",'Ogrywanie skal'!C9)</f>
        <v>sec z gory w dol</v>
      </c>
      <c r="I8" t="e">
        <f ca="1">MATCH('Scale generator'!$E$27&amp;"*",OFFSET(Rytmika!$D:$D,SUM(I$1:I7),0,1000,1),0)</f>
        <v>#N/A</v>
      </c>
      <c r="J8" t="str">
        <f ca="1">IFERROR(INDEX(Rytmika!$C:$C,SUM(I$1:I8)),"")</f>
        <v/>
      </c>
      <c r="K8" t="e">
        <f ca="1">MATCH("Def*",OFFSET(Rytmika!$D:$D,SUM(K$1:K7),0,1000,1),0)</f>
        <v>#N/A</v>
      </c>
      <c r="L8" t="str">
        <f ca="1">IFERROR(INDEX(Rytmika!$C:$C,SUM(K$1:K8)),"")</f>
        <v/>
      </c>
      <c r="M8" t="e">
        <f ca="1">IF(ISNA(I8),MATCH("Def*",OFFSET(Rytmika!$D:$D,SUM(M$1:M7),0,1000,1),0),"")</f>
        <v>#N/A</v>
      </c>
      <c r="N8" t="str">
        <f ca="1">IFERROR(INDEX(Rytmika!$C:$C,SUM(M$1:M8)),"")</f>
        <v/>
      </c>
      <c r="O8" t="str">
        <f t="shared" ca="1" si="0"/>
        <v/>
      </c>
    </row>
    <row r="9" spans="1:15">
      <c r="D9" t="s">
        <v>233</v>
      </c>
      <c r="E9" t="e">
        <f ca="1">MATCH(type_selector,OFFSET('Ogrywanie skal'!$B:$B,SUM(E$1:E8),0,1000,1),0)</f>
        <v>#N/A</v>
      </c>
      <c r="F9" t="str">
        <f ca="1">IF(type_selector="All_options",IF('Ogrywanie skal'!C10=0,"",'Ogrywanie skal'!C10),IFERROR(INDEX('Ogrywanie skal'!$C:$C,SUM(E$1:E9)),""))</f>
        <v/>
      </c>
      <c r="G9" t="str">
        <f>IF('Ogrywanie skal'!C10=0,"",'Ogrywanie skal'!C10)</f>
        <v>Tercja do gory w gore</v>
      </c>
      <c r="I9" t="e">
        <f ca="1">MATCH('Scale generator'!$E$27&amp;"*",OFFSET(Rytmika!$D:$D,SUM(I$1:I8),0,1000,1),0)</f>
        <v>#N/A</v>
      </c>
      <c r="J9" t="str">
        <f ca="1">IFERROR(INDEX(Rytmika!$C:$C,SUM(I$1:I9)),"")</f>
        <v/>
      </c>
      <c r="K9" t="e">
        <f ca="1">MATCH("Def*",OFFSET(Rytmika!$D:$D,SUM(K$1:K8),0,1000,1),0)</f>
        <v>#N/A</v>
      </c>
      <c r="L9" t="str">
        <f ca="1">IFERROR(INDEX(Rytmika!$C:$C,SUM(K$1:K9)),"")</f>
        <v/>
      </c>
      <c r="M9" t="e">
        <f ca="1">IF(ISNA(I9),MATCH("Def*",OFFSET(Rytmika!$D:$D,SUM(M$1:M8),0,1000,1),0),"")</f>
        <v>#N/A</v>
      </c>
      <c r="N9" t="str">
        <f ca="1">IFERROR(INDEX(Rytmika!$C:$C,SUM(M$1:M9)),"")</f>
        <v/>
      </c>
      <c r="O9" t="str">
        <f t="shared" ca="1" si="0"/>
        <v/>
      </c>
    </row>
    <row r="10" spans="1:15">
      <c r="D10" t="s">
        <v>175</v>
      </c>
      <c r="E10" t="e">
        <f ca="1">MATCH(type_selector,OFFSET('Ogrywanie skal'!$B:$B,SUM(E$1:E9),0,1000,1),0)</f>
        <v>#N/A</v>
      </c>
      <c r="F10" t="str">
        <f ca="1">IF(type_selector="All_options",IF('Ogrywanie skal'!C11=0,"",'Ogrywanie skal'!C11),IFERROR(INDEX('Ogrywanie skal'!$C:$C,SUM(E$1:E10)),""))</f>
        <v/>
      </c>
      <c r="G10" t="str">
        <f>IF('Ogrywanie skal'!C11=0,"",'Ogrywanie skal'!C11)</f>
        <v>Tercja do gory w dol</v>
      </c>
      <c r="I10" t="e">
        <f ca="1">MATCH('Scale generator'!$E$27&amp;"*",OFFSET(Rytmika!$D:$D,SUM(I$1:I9),0,1000,1),0)</f>
        <v>#N/A</v>
      </c>
      <c r="J10" t="str">
        <f ca="1">IFERROR(INDEX(Rytmika!$C:$C,SUM(I$1:I10)),"")</f>
        <v/>
      </c>
      <c r="K10" t="e">
        <f ca="1">MATCH("Def*",OFFSET(Rytmika!$D:$D,SUM(K$1:K9),0,1000,1),0)</f>
        <v>#N/A</v>
      </c>
      <c r="L10" t="str">
        <f ca="1">IFERROR(INDEX(Rytmika!$C:$C,SUM(K$1:K10)),"")</f>
        <v/>
      </c>
      <c r="M10" t="e">
        <f ca="1">IF(ISNA(I10),MATCH("Def*",OFFSET(Rytmika!$D:$D,SUM(M$1:M9),0,1000,1),0),"")</f>
        <v>#N/A</v>
      </c>
      <c r="N10" t="str">
        <f ca="1">IFERROR(INDEX(Rytmika!$C:$C,SUM(M$1:M10)),"")</f>
        <v/>
      </c>
      <c r="O10" t="str">
        <f t="shared" ca="1" si="0"/>
        <v/>
      </c>
    </row>
    <row r="11" spans="1:15">
      <c r="D11" t="s">
        <v>175</v>
      </c>
      <c r="E11" t="e">
        <f ca="1">MATCH(type_selector,OFFSET('Ogrywanie skal'!$B:$B,SUM(E$1:E10),0,1000,1),0)</f>
        <v>#N/A</v>
      </c>
      <c r="F11" t="str">
        <f ca="1">IF(type_selector="All_options",IF('Ogrywanie skal'!C12=0,"",'Ogrywanie skal'!C12),IFERROR(INDEX('Ogrywanie skal'!$C:$C,SUM(E$1:E11)),""))</f>
        <v/>
      </c>
      <c r="G11" t="str">
        <f>IF('Ogrywanie skal'!C12=0,"",'Ogrywanie skal'!C12)</f>
        <v>Tercja do dolu w gore</v>
      </c>
      <c r="I11" t="e">
        <f ca="1">MATCH('Scale generator'!$E$27&amp;"*",OFFSET(Rytmika!$D:$D,SUM(I$1:I10),0,1000,1),0)</f>
        <v>#N/A</v>
      </c>
      <c r="J11" t="str">
        <f ca="1">IFERROR(INDEX(Rytmika!$C:$C,SUM(I$1:I11)),"")</f>
        <v/>
      </c>
      <c r="K11" t="e">
        <f ca="1">MATCH("Def*",OFFSET(Rytmika!$D:$D,SUM(K$1:K10),0,1000,1),0)</f>
        <v>#N/A</v>
      </c>
      <c r="L11" t="str">
        <f ca="1">IFERROR(INDEX(Rytmika!$C:$C,SUM(K$1:K11)),"")</f>
        <v/>
      </c>
      <c r="M11" t="e">
        <f ca="1">IF(ISNA(I11),MATCH("Def*",OFFSET(Rytmika!$D:$D,SUM(M$1:M10),0,1000,1),0),"")</f>
        <v>#N/A</v>
      </c>
      <c r="N11" t="str">
        <f ca="1">IFERROR(INDEX(Rytmika!$C:$C,SUM(M$1:M11)),"")</f>
        <v/>
      </c>
      <c r="O11" t="str">
        <f t="shared" ca="1" si="0"/>
        <v/>
      </c>
    </row>
    <row r="12" spans="1:15">
      <c r="D12" t="s">
        <v>175</v>
      </c>
      <c r="E12" t="e">
        <f ca="1">MATCH(type_selector,OFFSET('Ogrywanie skal'!$B:$B,SUM(E$1:E11),0,1000,1),0)</f>
        <v>#N/A</v>
      </c>
      <c r="F12" t="str">
        <f ca="1">IF(type_selector="All_options",IF('Ogrywanie skal'!C13=0,"",'Ogrywanie skal'!C13),IFERROR(INDEX('Ogrywanie skal'!$C:$C,SUM(E$1:E12)),""))</f>
        <v/>
      </c>
      <c r="G12" t="str">
        <f>IF('Ogrywanie skal'!C13=0,"",'Ogrywanie skal'!C13)</f>
        <v>Tercja do dolu w dol</v>
      </c>
      <c r="I12" t="e">
        <f ca="1">MATCH('Scale generator'!$E$27&amp;"*",OFFSET(Rytmika!$D:$D,SUM(I$1:I11),0,1000,1),0)</f>
        <v>#N/A</v>
      </c>
      <c r="J12" t="str">
        <f ca="1">IFERROR(INDEX(Rytmika!$C:$C,SUM(I$1:I12)),"")</f>
        <v/>
      </c>
      <c r="K12" t="e">
        <f ca="1">MATCH("Def*",OFFSET(Rytmika!$D:$D,SUM(K$1:K11),0,1000,1),0)</f>
        <v>#N/A</v>
      </c>
      <c r="L12" t="str">
        <f ca="1">IFERROR(INDEX(Rytmika!$C:$C,SUM(K$1:K12)),"")</f>
        <v/>
      </c>
      <c r="M12" t="e">
        <f ca="1">IF(ISNA(I12),MATCH("Def*",OFFSET(Rytmika!$D:$D,SUM(M$1:M11),0,1000,1),0),"")</f>
        <v>#N/A</v>
      </c>
      <c r="N12" t="str">
        <f ca="1">IFERROR(INDEX(Rytmika!$C:$C,SUM(M$1:M12)),"")</f>
        <v/>
      </c>
      <c r="O12" t="str">
        <f t="shared" ca="1" si="0"/>
        <v/>
      </c>
    </row>
    <row r="13" spans="1:15">
      <c r="D13" t="s">
        <v>175</v>
      </c>
      <c r="E13" t="e">
        <f ca="1">MATCH(type_selector,OFFSET('Ogrywanie skal'!$B:$B,SUM(E$1:E12),0,1000,1),0)</f>
        <v>#N/A</v>
      </c>
      <c r="F13" t="str">
        <f ca="1">IF(type_selector="All_options",IF('Ogrywanie skal'!C14=0,"",'Ogrywanie skal'!C14),IFERROR(INDEX('Ogrywanie skal'!$C:$C,SUM(E$1:E13)),""))</f>
        <v/>
      </c>
      <c r="G13" t="str">
        <f>IF('Ogrywanie skal'!C14=0,"",'Ogrywanie skal'!C14)</f>
        <v>sec run gora-dol w gore</v>
      </c>
      <c r="I13" t="e">
        <f ca="1">MATCH('Scale generator'!$E$27&amp;"*",OFFSET(Rytmika!$D:$D,SUM(I$1:I12),0,1000,1),0)</f>
        <v>#N/A</v>
      </c>
      <c r="J13" t="str">
        <f ca="1">IFERROR(INDEX(Rytmika!$C:$C,SUM(I$1:I13)),"")</f>
        <v/>
      </c>
      <c r="K13" t="e">
        <f ca="1">MATCH("Def*",OFFSET(Rytmika!$D:$D,SUM(K$1:K12),0,1000,1),0)</f>
        <v>#N/A</v>
      </c>
      <c r="L13" t="str">
        <f ca="1">IFERROR(INDEX(Rytmika!$C:$C,SUM(K$1:K13)),"")</f>
        <v/>
      </c>
      <c r="M13" t="e">
        <f ca="1">IF(ISNA(I13),MATCH("Def*",OFFSET(Rytmika!$D:$D,SUM(M$1:M12),0,1000,1),0),"")</f>
        <v>#N/A</v>
      </c>
      <c r="N13" t="str">
        <f ca="1">IFERROR(INDEX(Rytmika!$C:$C,SUM(M$1:M13)),"")</f>
        <v/>
      </c>
      <c r="O13" t="str">
        <f t="shared" ca="1" si="0"/>
        <v/>
      </c>
    </row>
    <row r="14" spans="1:15">
      <c r="D14" t="s">
        <v>175</v>
      </c>
      <c r="E14" t="e">
        <f ca="1">MATCH(type_selector,OFFSET('Ogrywanie skal'!$B:$B,SUM(E$1:E13),0,1000,1),0)</f>
        <v>#N/A</v>
      </c>
      <c r="F14" t="str">
        <f ca="1">IF(type_selector="All_options",IF('Ogrywanie skal'!C15=0,"",'Ogrywanie skal'!C15),IFERROR(INDEX('Ogrywanie skal'!$C:$C,SUM(E$1:E14)),""))</f>
        <v/>
      </c>
      <c r="G14" t="str">
        <f>IF('Ogrywanie skal'!C15=0,"",'Ogrywanie skal'!C15)</f>
        <v>sec run gora-dol w dol</v>
      </c>
      <c r="I14" t="e">
        <f ca="1">MATCH('Scale generator'!$E$27&amp;"*",OFFSET(Rytmika!$D:$D,SUM(I$1:I13),0,1000,1),0)</f>
        <v>#N/A</v>
      </c>
      <c r="J14" t="str">
        <f ca="1">IFERROR(INDEX(Rytmika!$C:$C,SUM(I$1:I14)),"")</f>
        <v/>
      </c>
      <c r="K14" t="e">
        <f ca="1">MATCH("Def*",OFFSET(Rytmika!$D:$D,SUM(K$1:K13),0,1000,1),0)</f>
        <v>#N/A</v>
      </c>
      <c r="L14" t="str">
        <f ca="1">IFERROR(INDEX(Rytmika!$C:$C,SUM(K$1:K14)),"")</f>
        <v/>
      </c>
      <c r="M14" t="e">
        <f ca="1">IF(ISNA(I14),MATCH("Def*",OFFSET(Rytmika!$D:$D,SUM(M$1:M13),0,1000,1),0),"")</f>
        <v>#N/A</v>
      </c>
      <c r="N14" t="str">
        <f ca="1">IFERROR(INDEX(Rytmika!$C:$C,SUM(M$1:M14)),"")</f>
        <v/>
      </c>
      <c r="O14" t="str">
        <f t="shared" ca="1" si="0"/>
        <v/>
      </c>
    </row>
    <row r="15" spans="1:15">
      <c r="D15" t="s">
        <v>175</v>
      </c>
      <c r="E15" t="e">
        <f ca="1">MATCH(type_selector,OFFSET('Ogrywanie skal'!$B:$B,SUM(E$1:E14),0,1000,1),0)</f>
        <v>#N/A</v>
      </c>
      <c r="F15" t="str">
        <f ca="1">IF(type_selector="All_options",IF('Ogrywanie skal'!C16=0,"",'Ogrywanie skal'!C16),IFERROR(INDEX('Ogrywanie skal'!$C:$C,SUM(E$1:E15)),""))</f>
        <v/>
      </c>
      <c r="G15" t="str">
        <f>IF('Ogrywanie skal'!C16=0,"",'Ogrywanie skal'!C16)</f>
        <v>sec run dol-gora w gore</v>
      </c>
      <c r="I15" t="e">
        <f ca="1">MATCH('Scale generator'!$E$27&amp;"*",OFFSET(Rytmika!$D:$D,SUM(I$1:I14),0,1000,1),0)</f>
        <v>#N/A</v>
      </c>
      <c r="J15" t="str">
        <f ca="1">IFERROR(INDEX(Rytmika!$C:$C,SUM(I$1:I15)),"")</f>
        <v/>
      </c>
      <c r="K15" t="e">
        <f ca="1">MATCH("Def*",OFFSET(Rytmika!$D:$D,SUM(K$1:K14),0,1000,1),0)</f>
        <v>#N/A</v>
      </c>
      <c r="L15" t="str">
        <f ca="1">IFERROR(INDEX(Rytmika!$C:$C,SUM(K$1:K15)),"")</f>
        <v/>
      </c>
      <c r="M15" t="e">
        <f ca="1">IF(ISNA(I15),MATCH("Def*",OFFSET(Rytmika!$D:$D,SUM(M$1:M14),0,1000,1),0),"")</f>
        <v>#N/A</v>
      </c>
      <c r="N15" t="str">
        <f ca="1">IFERROR(INDEX(Rytmika!$C:$C,SUM(M$1:M15)),"")</f>
        <v/>
      </c>
      <c r="O15" t="str">
        <f t="shared" ca="1" si="0"/>
        <v/>
      </c>
    </row>
    <row r="16" spans="1:15">
      <c r="D16" t="s">
        <v>175</v>
      </c>
      <c r="E16" t="e">
        <f ca="1">MATCH(type_selector,OFFSET('Ogrywanie skal'!$B:$B,SUM(E$1:E15),0,1000,1),0)</f>
        <v>#N/A</v>
      </c>
      <c r="F16" t="str">
        <f ca="1">IF(type_selector="All_options",IF('Ogrywanie skal'!C17=0,"",'Ogrywanie skal'!C17),IFERROR(INDEX('Ogrywanie skal'!$C:$C,SUM(E$1:E16)),""))</f>
        <v/>
      </c>
      <c r="G16" t="str">
        <f>IF('Ogrywanie skal'!C17=0,"",'Ogrywanie skal'!C17)</f>
        <v>sec run dol-gora w dol</v>
      </c>
      <c r="I16" t="e">
        <f ca="1">MATCH('Scale generator'!$E$27&amp;"*",OFFSET(Rytmika!$D:$D,SUM(I$1:I15),0,1000,1),0)</f>
        <v>#N/A</v>
      </c>
      <c r="J16" t="str">
        <f ca="1">IFERROR(INDEX(Rytmika!$C:$C,SUM(I$1:I16)),"")</f>
        <v/>
      </c>
      <c r="K16" t="e">
        <f ca="1">MATCH("Def*",OFFSET(Rytmika!$D:$D,SUM(K$1:K15),0,1000,1),0)</f>
        <v>#N/A</v>
      </c>
      <c r="L16" t="str">
        <f ca="1">IFERROR(INDEX(Rytmika!$C:$C,SUM(K$1:K16)),"")</f>
        <v/>
      </c>
      <c r="M16" t="e">
        <f ca="1">IF(ISNA(I16),MATCH("Def*",OFFSET(Rytmika!$D:$D,SUM(M$1:M15),0,1000,1),0),"")</f>
        <v>#N/A</v>
      </c>
      <c r="N16" t="str">
        <f ca="1">IFERROR(INDEX(Rytmika!$C:$C,SUM(M$1:M16)),"")</f>
        <v/>
      </c>
      <c r="O16" t="str">
        <f t="shared" ca="1" si="0"/>
        <v/>
      </c>
    </row>
    <row r="17" spans="4:15">
      <c r="D17" t="s">
        <v>175</v>
      </c>
      <c r="E17" t="e">
        <f ca="1">MATCH(type_selector,OFFSET('Ogrywanie skal'!$B:$B,SUM(E$1:E16),0,1000,1),0)</f>
        <v>#N/A</v>
      </c>
      <c r="F17" t="str">
        <f ca="1">IF(type_selector="All_options",IF('Ogrywanie skal'!C18=0,"",'Ogrywanie skal'!C18),IFERROR(INDEX('Ogrywanie skal'!$C:$C,SUM(E$1:E17)),""))</f>
        <v/>
      </c>
      <c r="G17" t="str">
        <f>IF('Ogrywanie skal'!C18=0,"",'Ogrywanie skal'!C18)</f>
        <v>terc run gora-dol w gore</v>
      </c>
      <c r="I17" t="e">
        <f ca="1">MATCH('Scale generator'!$E$27&amp;"*",OFFSET(Rytmika!$D:$D,SUM(I$1:I16),0,1000,1),0)</f>
        <v>#N/A</v>
      </c>
      <c r="J17" t="str">
        <f ca="1">IFERROR(INDEX(Rytmika!$C:$C,SUM(I$1:I17)),"")</f>
        <v/>
      </c>
      <c r="K17" t="e">
        <f ca="1">MATCH("Def*",OFFSET(Rytmika!$D:$D,SUM(K$1:K16),0,1000,1),0)</f>
        <v>#N/A</v>
      </c>
      <c r="L17" t="str">
        <f ca="1">IFERROR(INDEX(Rytmika!$C:$C,SUM(K$1:K17)),"")</f>
        <v/>
      </c>
      <c r="M17" t="e">
        <f ca="1">IF(ISNA(I17),MATCH("Def*",OFFSET(Rytmika!$D:$D,SUM(M$1:M16),0,1000,1),0),"")</f>
        <v>#N/A</v>
      </c>
      <c r="N17" t="str">
        <f ca="1">IFERROR(INDEX(Rytmika!$C:$C,SUM(M$1:M17)),"")</f>
        <v/>
      </c>
      <c r="O17" t="str">
        <f t="shared" ca="1" si="0"/>
        <v/>
      </c>
    </row>
    <row r="18" spans="4:15">
      <c r="D18" t="s">
        <v>175</v>
      </c>
      <c r="E18" t="e">
        <f ca="1">MATCH(type_selector,OFFSET('Ogrywanie skal'!$B:$B,SUM(E$1:E17),0,1000,1),0)</f>
        <v>#N/A</v>
      </c>
      <c r="F18" t="str">
        <f ca="1">IF(type_selector="All_options",IF('Ogrywanie skal'!C19=0,"",'Ogrywanie skal'!C19),IFERROR(INDEX('Ogrywanie skal'!$C:$C,SUM(E$1:E18)),""))</f>
        <v/>
      </c>
      <c r="G18" t="str">
        <f>IF('Ogrywanie skal'!C19=0,"",'Ogrywanie skal'!C19)</f>
        <v>terc run gora-dol w dol</v>
      </c>
      <c r="I18" t="e">
        <f ca="1">MATCH('Scale generator'!$E$27&amp;"*",OFFSET(Rytmika!$D:$D,SUM(I$1:I17),0,1000,1),0)</f>
        <v>#N/A</v>
      </c>
      <c r="J18" t="str">
        <f ca="1">IFERROR(INDEX(Rytmika!$C:$C,SUM(I$1:I18)),"")</f>
        <v/>
      </c>
      <c r="K18" t="e">
        <f ca="1">MATCH("Def*",OFFSET(Rytmika!$D:$D,SUM(K$1:K17),0,1000,1),0)</f>
        <v>#N/A</v>
      </c>
      <c r="L18" t="str">
        <f ca="1">IFERROR(INDEX(Rytmika!$C:$C,SUM(K$1:K18)),"")</f>
        <v/>
      </c>
      <c r="M18" t="e">
        <f ca="1">IF(ISNA(I18),MATCH("Def*",OFFSET(Rytmika!$D:$D,SUM(M$1:M17),0,1000,1),0),"")</f>
        <v>#N/A</v>
      </c>
      <c r="N18" t="str">
        <f ca="1">IFERROR(INDEX(Rytmika!$C:$C,SUM(M$1:M18)),"")</f>
        <v/>
      </c>
      <c r="O18" t="str">
        <f t="shared" ca="1" si="0"/>
        <v/>
      </c>
    </row>
    <row r="19" spans="4:15">
      <c r="D19" t="s">
        <v>175</v>
      </c>
      <c r="E19" t="e">
        <f ca="1">MATCH(type_selector,OFFSET('Ogrywanie skal'!$B:$B,SUM(E$1:E18),0,1000,1),0)</f>
        <v>#N/A</v>
      </c>
      <c r="F19" t="str">
        <f ca="1">IF(type_selector="All_options",IF('Ogrywanie skal'!C20=0,"",'Ogrywanie skal'!C20),IFERROR(INDEX('Ogrywanie skal'!$C:$C,SUM(E$1:E19)),""))</f>
        <v/>
      </c>
      <c r="G19" t="str">
        <f>IF('Ogrywanie skal'!C20=0,"",'Ogrywanie skal'!C20)</f>
        <v>terc run dol-gora w gore</v>
      </c>
      <c r="I19" t="e">
        <f ca="1">MATCH('Scale generator'!$E$27&amp;"*",OFFSET(Rytmika!$D:$D,SUM(I$1:I18),0,1000,1),0)</f>
        <v>#N/A</v>
      </c>
      <c r="J19" t="str">
        <f ca="1">IFERROR(INDEX(Rytmika!$C:$C,SUM(I$1:I19)),"")</f>
        <v/>
      </c>
      <c r="K19" t="e">
        <f ca="1">MATCH("Def*",OFFSET(Rytmika!$D:$D,SUM(K$1:K18),0,1000,1),0)</f>
        <v>#N/A</v>
      </c>
      <c r="L19" t="str">
        <f ca="1">IFERROR(INDEX(Rytmika!$C:$C,SUM(K$1:K19)),"")</f>
        <v/>
      </c>
      <c r="M19" t="e">
        <f ca="1">IF(ISNA(I19),MATCH("Def*",OFFSET(Rytmika!$D:$D,SUM(M$1:M18),0,1000,1),0),"")</f>
        <v>#N/A</v>
      </c>
      <c r="N19" t="str">
        <f ca="1">IFERROR(INDEX(Rytmika!$C:$C,SUM(M$1:M19)),"")</f>
        <v/>
      </c>
      <c r="O19" t="str">
        <f t="shared" ca="1" si="0"/>
        <v/>
      </c>
    </row>
    <row r="20" spans="4:15">
      <c r="D20" t="s">
        <v>175</v>
      </c>
      <c r="E20" t="e">
        <f ca="1">MATCH(type_selector,OFFSET('Ogrywanie skal'!$B:$B,SUM(E$1:E19),0,1000,1),0)</f>
        <v>#N/A</v>
      </c>
      <c r="F20" t="str">
        <f ca="1">IF(type_selector="All_options",IF('Ogrywanie skal'!C21=0,"",'Ogrywanie skal'!C21),IFERROR(INDEX('Ogrywanie skal'!$C:$C,SUM(E$1:E20)),""))</f>
        <v/>
      </c>
      <c r="G20" t="str">
        <f>IF('Ogrywanie skal'!C21=0,"",'Ogrywanie skal'!C21)</f>
        <v>terc run dol-gora w dol</v>
      </c>
      <c r="I20" t="e">
        <f ca="1">MATCH('Scale generator'!$E$27&amp;"*",OFFSET(Rytmika!$D:$D,SUM(I$1:I19),0,1000,1),0)</f>
        <v>#N/A</v>
      </c>
      <c r="J20" t="str">
        <f ca="1">IFERROR(INDEX(Rytmika!$C:$C,SUM(I$1:I20)),"")</f>
        <v/>
      </c>
      <c r="K20" t="e">
        <f ca="1">MATCH("Def*",OFFSET(Rytmika!$D:$D,SUM(K$1:K19),0,1000,1),0)</f>
        <v>#N/A</v>
      </c>
      <c r="L20" t="str">
        <f ca="1">IFERROR(INDEX(Rytmika!$C:$C,SUM(K$1:K20)),"")</f>
        <v/>
      </c>
      <c r="M20" t="e">
        <f ca="1">IF(ISNA(I20),MATCH("Def*",OFFSET(Rytmika!$D:$D,SUM(M$1:M19),0,1000,1),0),"")</f>
        <v>#N/A</v>
      </c>
      <c r="N20" t="str">
        <f ca="1">IFERROR(INDEX(Rytmika!$C:$C,SUM(M$1:M20)),"")</f>
        <v/>
      </c>
      <c r="O20" t="str">
        <f t="shared" ca="1" si="0"/>
        <v/>
      </c>
    </row>
    <row r="21" spans="4:15">
      <c r="D21" t="s">
        <v>175</v>
      </c>
      <c r="E21" t="e">
        <f ca="1">MATCH(type_selector,OFFSET('Ogrywanie skal'!$B:$B,SUM(E$1:E20),0,1000,1),0)</f>
        <v>#N/A</v>
      </c>
      <c r="F21" t="str">
        <f ca="1">IF(type_selector="All_options",IF('Ogrywanie skal'!C22=0,"",'Ogrywanie skal'!C22),IFERROR(INDEX('Ogrywanie skal'!$C:$C,SUM(E$1:E21)),""))</f>
        <v/>
      </c>
      <c r="G21" t="str">
        <f>IF('Ogrywanie skal'!C22=0,"",'Ogrywanie skal'!C22)</f>
        <v>terc up scal-down terc up</v>
      </c>
      <c r="I21" t="e">
        <f ca="1">MATCH('Scale generator'!$E$27&amp;"*",OFFSET(Rytmika!$D:$D,SUM(I$1:I20),0,1000,1),0)</f>
        <v>#N/A</v>
      </c>
      <c r="J21" t="str">
        <f ca="1">IFERROR(INDEX(Rytmika!$C:$C,SUM(I$1:I21)),"")</f>
        <v/>
      </c>
      <c r="K21" t="e">
        <f ca="1">MATCH("Def*",OFFSET(Rytmika!$D:$D,SUM(K$1:K20),0,1000,1),0)</f>
        <v>#N/A</v>
      </c>
      <c r="L21" t="str">
        <f ca="1">IFERROR(INDEX(Rytmika!$C:$C,SUM(K$1:K21)),"")</f>
        <v/>
      </c>
      <c r="M21" t="e">
        <f ca="1">IF(ISNA(I21),MATCH("Def*",OFFSET(Rytmika!$D:$D,SUM(M$1:M20),0,1000,1),0),"")</f>
        <v>#N/A</v>
      </c>
      <c r="N21" t="str">
        <f ca="1">IFERROR(INDEX(Rytmika!$C:$C,SUM(M$1:M21)),"")</f>
        <v/>
      </c>
      <c r="O21" t="str">
        <f t="shared" ca="1" si="0"/>
        <v/>
      </c>
    </row>
    <row r="22" spans="4:15">
      <c r="D22" t="s">
        <v>175</v>
      </c>
      <c r="E22" t="e">
        <f ca="1">MATCH(type_selector,OFFSET('Ogrywanie skal'!$B:$B,SUM(E$1:E21),0,1000,1),0)</f>
        <v>#N/A</v>
      </c>
      <c r="F22" t="str">
        <f ca="1">IF(type_selector="All_options",IF('Ogrywanie skal'!C23=0,"",'Ogrywanie skal'!C23),IFERROR(INDEX('Ogrywanie skal'!$C:$C,SUM(E$1:E22)),""))</f>
        <v/>
      </c>
      <c r="G22" t="str">
        <f>IF('Ogrywanie skal'!C23=0,"",'Ogrywanie skal'!C23)</f>
        <v>terc up scal-down terc down</v>
      </c>
      <c r="I22" t="e">
        <f ca="1">MATCH('Scale generator'!$E$27&amp;"*",OFFSET(Rytmika!$D:$D,SUM(I$1:I21),0,1000,1),0)</f>
        <v>#N/A</v>
      </c>
      <c r="J22" t="str">
        <f ca="1">IFERROR(INDEX(Rytmika!$C:$C,SUM(I$1:I22)),"")</f>
        <v/>
      </c>
      <c r="K22" t="e">
        <f ca="1">MATCH("Def*",OFFSET(Rytmika!$D:$D,SUM(K$1:K21),0,1000,1),0)</f>
        <v>#N/A</v>
      </c>
      <c r="L22" t="str">
        <f ca="1">IFERROR(INDEX(Rytmika!$C:$C,SUM(K$1:K22)),"")</f>
        <v/>
      </c>
      <c r="M22" t="e">
        <f ca="1">IF(ISNA(I22),MATCH("Def*",OFFSET(Rytmika!$D:$D,SUM(M$1:M21),0,1000,1),0),"")</f>
        <v>#N/A</v>
      </c>
      <c r="N22" t="str">
        <f ca="1">IFERROR(INDEX(Rytmika!$C:$C,SUM(M$1:M22)),"")</f>
        <v/>
      </c>
      <c r="O22" t="str">
        <f t="shared" ca="1" si="0"/>
        <v/>
      </c>
    </row>
    <row r="23" spans="4:15">
      <c r="D23" t="s">
        <v>175</v>
      </c>
      <c r="E23" t="e">
        <f ca="1">MATCH(type_selector,OFFSET('Ogrywanie skal'!$B:$B,SUM(E$1:E22),0,1000,1),0)</f>
        <v>#N/A</v>
      </c>
      <c r="F23" t="str">
        <f ca="1">IF(type_selector="All_options",IF('Ogrywanie skal'!C24=0,"",'Ogrywanie skal'!C24),IFERROR(INDEX('Ogrywanie skal'!$C:$C,SUM(E$1:E23)),""))</f>
        <v/>
      </c>
      <c r="G23" t="str">
        <f>IF('Ogrywanie skal'!C24=0,"",'Ogrywanie skal'!C24)</f>
        <v>terc up jump-down scal up</v>
      </c>
      <c r="I23" t="e">
        <f ca="1">MATCH('Scale generator'!$E$27&amp;"*",OFFSET(Rytmika!$D:$D,SUM(I$1:I22),0,1000,1),0)</f>
        <v>#N/A</v>
      </c>
      <c r="J23" t="str">
        <f ca="1">IFERROR(INDEX(Rytmika!$C:$C,SUM(I$1:I23)),"")</f>
        <v/>
      </c>
      <c r="K23" t="e">
        <f ca="1">MATCH("Def*",OFFSET(Rytmika!$D:$D,SUM(K$1:K22),0,1000,1),0)</f>
        <v>#N/A</v>
      </c>
      <c r="L23" t="str">
        <f ca="1">IFERROR(INDEX(Rytmika!$C:$C,SUM(K$1:K23)),"")</f>
        <v/>
      </c>
      <c r="M23" t="e">
        <f ca="1">IF(ISNA(I23),MATCH("Def*",OFFSET(Rytmika!$D:$D,SUM(M$1:M22),0,1000,1),0),"")</f>
        <v>#N/A</v>
      </c>
      <c r="N23" t="str">
        <f ca="1">IFERROR(INDEX(Rytmika!$C:$C,SUM(M$1:M23)),"")</f>
        <v/>
      </c>
      <c r="O23" t="str">
        <f t="shared" ca="1" si="0"/>
        <v/>
      </c>
    </row>
    <row r="24" spans="4:15">
      <c r="D24" t="s">
        <v>175</v>
      </c>
      <c r="E24" t="e">
        <f ca="1">MATCH(type_selector,OFFSET('Ogrywanie skal'!$B:$B,SUM(E$1:E23),0,1000,1),0)</f>
        <v>#N/A</v>
      </c>
      <c r="F24" t="str">
        <f ca="1">IF(type_selector="All_options",IF('Ogrywanie skal'!C25=0,"",'Ogrywanie skal'!C25),IFERROR(INDEX('Ogrywanie skal'!$C:$C,SUM(E$1:E24)),""))</f>
        <v/>
      </c>
      <c r="G24" t="str">
        <f>IF('Ogrywanie skal'!C25=0,"",'Ogrywanie skal'!C25)</f>
        <v>terc up jump-down scal down</v>
      </c>
      <c r="I24" t="e">
        <f ca="1">MATCH('Scale generator'!$E$27&amp;"*",OFFSET(Rytmika!$D:$D,SUM(I$1:I23),0,1000,1),0)</f>
        <v>#N/A</v>
      </c>
      <c r="J24" t="str">
        <f ca="1">IFERROR(INDEX(Rytmika!$C:$C,SUM(I$1:I24)),"")</f>
        <v/>
      </c>
      <c r="K24" t="e">
        <f ca="1">MATCH("Def*",OFFSET(Rytmika!$D:$D,SUM(K$1:K23),0,1000,1),0)</f>
        <v>#N/A</v>
      </c>
      <c r="L24" t="str">
        <f ca="1">IFERROR(INDEX(Rytmika!$C:$C,SUM(K$1:K24)),"")</f>
        <v/>
      </c>
      <c r="M24" t="e">
        <f ca="1">IF(ISNA(I24),MATCH("Def*",OFFSET(Rytmika!$D:$D,SUM(M$1:M23),0,1000,1),0),"")</f>
        <v>#N/A</v>
      </c>
      <c r="N24" t="str">
        <f ca="1">IFERROR(INDEX(Rytmika!$C:$C,SUM(M$1:M24)),"")</f>
        <v/>
      </c>
      <c r="O24" t="str">
        <f t="shared" ca="1" si="0"/>
        <v/>
      </c>
    </row>
    <row r="25" spans="4:15">
      <c r="D25" t="s">
        <v>175</v>
      </c>
      <c r="E25" t="e">
        <f ca="1">MATCH(type_selector,OFFSET('Ogrywanie skal'!$B:$B,SUM(E$1:E24),0,1000,1),0)</f>
        <v>#N/A</v>
      </c>
      <c r="F25" t="str">
        <f ca="1">IF(type_selector="All_options",IF('Ogrywanie skal'!C26=0,"",'Ogrywanie skal'!C26),IFERROR(INDEX('Ogrywanie skal'!$C:$C,SUM(E$1:E25)),""))</f>
        <v/>
      </c>
      <c r="G25" t="str">
        <f>IF('Ogrywanie skal'!C26=0,"",'Ogrywanie skal'!C26)</f>
        <v>terc down scal-up terc up</v>
      </c>
      <c r="I25" t="e">
        <f ca="1">MATCH('Scale generator'!$E$27&amp;"*",OFFSET(Rytmika!$D:$D,SUM(I$1:I24),0,1000,1),0)</f>
        <v>#N/A</v>
      </c>
      <c r="J25" t="str">
        <f ca="1">IFERROR(INDEX(Rytmika!$C:$C,SUM(I$1:I25)),"")</f>
        <v/>
      </c>
      <c r="K25" t="e">
        <f ca="1">MATCH("Def*",OFFSET(Rytmika!$D:$D,SUM(K$1:K24),0,1000,1),0)</f>
        <v>#N/A</v>
      </c>
      <c r="L25" t="str">
        <f ca="1">IFERROR(INDEX(Rytmika!$C:$C,SUM(K$1:K25)),"")</f>
        <v/>
      </c>
      <c r="M25" t="e">
        <f ca="1">IF(ISNA(I25),MATCH("Def*",OFFSET(Rytmika!$D:$D,SUM(M$1:M24),0,1000,1),0),"")</f>
        <v>#N/A</v>
      </c>
      <c r="N25" t="str">
        <f ca="1">IFERROR(INDEX(Rytmika!$C:$C,SUM(M$1:M25)),"")</f>
        <v/>
      </c>
      <c r="O25" t="str">
        <f t="shared" ca="1" si="0"/>
        <v/>
      </c>
    </row>
    <row r="26" spans="4:15">
      <c r="D26" t="s">
        <v>175</v>
      </c>
      <c r="E26" t="e">
        <f ca="1">MATCH(type_selector,OFFSET('Ogrywanie skal'!$B:$B,SUM(E$1:E25),0,1000,1),0)</f>
        <v>#N/A</v>
      </c>
      <c r="F26" t="str">
        <f ca="1">IF(type_selector="All_options",IF('Ogrywanie skal'!C27=0,"",'Ogrywanie skal'!C27),IFERROR(INDEX('Ogrywanie skal'!$C:$C,SUM(E$1:E26)),""))</f>
        <v/>
      </c>
      <c r="G26" t="str">
        <f>IF('Ogrywanie skal'!C27=0,"",'Ogrywanie skal'!C27)</f>
        <v>terc down scal-up terc down</v>
      </c>
      <c r="I26" t="e">
        <f ca="1">MATCH('Scale generator'!$E$27&amp;"*",OFFSET(Rytmika!$D:$D,SUM(I$1:I25),0,1000,1),0)</f>
        <v>#N/A</v>
      </c>
      <c r="J26" t="str">
        <f ca="1">IFERROR(INDEX(Rytmika!$C:$C,SUM(I$1:I26)),"")</f>
        <v/>
      </c>
      <c r="K26" t="e">
        <f ca="1">MATCH("Def*",OFFSET(Rytmika!$D:$D,SUM(K$1:K25),0,1000,1),0)</f>
        <v>#N/A</v>
      </c>
      <c r="L26" t="str">
        <f ca="1">IFERROR(INDEX(Rytmika!$C:$C,SUM(K$1:K26)),"")</f>
        <v/>
      </c>
      <c r="M26" t="e">
        <f ca="1">IF(ISNA(I26),MATCH("Def*",OFFSET(Rytmika!$D:$D,SUM(M$1:M25),0,1000,1),0),"")</f>
        <v>#N/A</v>
      </c>
      <c r="N26" t="str">
        <f ca="1">IFERROR(INDEX(Rytmika!$C:$C,SUM(M$1:M26)),"")</f>
        <v/>
      </c>
      <c r="O26" t="str">
        <f t="shared" ca="1" si="0"/>
        <v/>
      </c>
    </row>
    <row r="27" spans="4:15">
      <c r="D27" t="s">
        <v>175</v>
      </c>
      <c r="E27" t="e">
        <f ca="1">MATCH(type_selector,OFFSET('Ogrywanie skal'!$B:$B,SUM(E$1:E26),0,1000,1),0)</f>
        <v>#N/A</v>
      </c>
      <c r="F27" t="str">
        <f ca="1">IF(type_selector="All_options",IF('Ogrywanie skal'!C28=0,"",'Ogrywanie skal'!C28),IFERROR(INDEX('Ogrywanie skal'!$C:$C,SUM(E$1:E27)),""))</f>
        <v/>
      </c>
      <c r="G27" t="str">
        <f>IF('Ogrywanie skal'!C28=0,"",'Ogrywanie skal'!C28)</f>
        <v>terc down jump-up scal up</v>
      </c>
      <c r="I27" t="e">
        <f ca="1">MATCH('Scale generator'!$E$27&amp;"*",OFFSET(Rytmika!$D:$D,SUM(I$1:I26),0,1000,1),0)</f>
        <v>#N/A</v>
      </c>
      <c r="J27" t="str">
        <f ca="1">IFERROR(INDEX(Rytmika!$C:$C,SUM(I$1:I27)),"")</f>
        <v/>
      </c>
      <c r="K27" t="e">
        <f ca="1">MATCH("Def*",OFFSET(Rytmika!$D:$D,SUM(K$1:K26),0,1000,1),0)</f>
        <v>#N/A</v>
      </c>
      <c r="L27" t="str">
        <f ca="1">IFERROR(INDEX(Rytmika!$C:$C,SUM(K$1:K27)),"")</f>
        <v/>
      </c>
      <c r="M27" t="e">
        <f ca="1">IF(ISNA(I27),MATCH("Def*",OFFSET(Rytmika!$D:$D,SUM(M$1:M26),0,1000,1),0),"")</f>
        <v>#N/A</v>
      </c>
      <c r="N27" t="str">
        <f ca="1">IFERROR(INDEX(Rytmika!$C:$C,SUM(M$1:M27)),"")</f>
        <v/>
      </c>
      <c r="O27" t="str">
        <f t="shared" ca="1" si="0"/>
        <v/>
      </c>
    </row>
    <row r="28" spans="4:15">
      <c r="D28" t="s">
        <v>175</v>
      </c>
      <c r="E28" t="e">
        <f ca="1">MATCH(type_selector,OFFSET('Ogrywanie skal'!$B:$B,SUM(E$1:E27),0,1000,1),0)</f>
        <v>#N/A</v>
      </c>
      <c r="F28" t="str">
        <f ca="1">IF(type_selector="All_options",IF('Ogrywanie skal'!C29=0,"",'Ogrywanie skal'!C29),IFERROR(INDEX('Ogrywanie skal'!$C:$C,SUM(E$1:E28)),""))</f>
        <v/>
      </c>
      <c r="G28" t="str">
        <f>IF('Ogrywanie skal'!C29=0,"",'Ogrywanie skal'!C29)</f>
        <v>terc down jump-up scal down</v>
      </c>
      <c r="I28" t="e">
        <f ca="1">MATCH('Scale generator'!$E$27&amp;"*",OFFSET(Rytmika!$D:$D,SUM(I$1:I27),0,1000,1),0)</f>
        <v>#N/A</v>
      </c>
      <c r="J28" t="str">
        <f ca="1">IFERROR(INDEX(Rytmika!$C:$C,SUM(I$1:I28)),"")</f>
        <v/>
      </c>
      <c r="K28" t="e">
        <f ca="1">MATCH("Def*",OFFSET(Rytmika!$D:$D,SUM(K$1:K27),0,1000,1),0)</f>
        <v>#N/A</v>
      </c>
      <c r="L28" t="str">
        <f ca="1">IFERROR(INDEX(Rytmika!$C:$C,SUM(K$1:K28)),"")</f>
        <v/>
      </c>
      <c r="M28" t="e">
        <f ca="1">IF(ISNA(I28),MATCH("Def*",OFFSET(Rytmika!$D:$D,SUM(M$1:M27),0,1000,1),0),"")</f>
        <v>#N/A</v>
      </c>
      <c r="N28" t="str">
        <f ca="1">IFERROR(INDEX(Rytmika!$C:$C,SUM(M$1:M28)),"")</f>
        <v/>
      </c>
      <c r="O28" t="str">
        <f t="shared" ca="1" si="0"/>
        <v/>
      </c>
    </row>
    <row r="29" spans="4:15">
      <c r="D29" t="s">
        <v>175</v>
      </c>
      <c r="E29" t="e">
        <f ca="1">MATCH(type_selector,OFFSET('Ogrywanie skal'!$B:$B,SUM(E$1:E28),0,1000,1),0)</f>
        <v>#N/A</v>
      </c>
      <c r="F29" t="str">
        <f ca="1">IF(type_selector="All_options",IF('Ogrywanie skal'!C30=0,"",'Ogrywanie skal'!C30),IFERROR(INDEX('Ogrywanie skal'!$C:$C,SUM(E$1:E29)),""))</f>
        <v/>
      </c>
      <c r="G29" t="str">
        <f>IF('Ogrywanie skal'!C30=0,"",'Ogrywanie skal'!C30)</f>
        <v>tec sec-up terc-up sec-down up</v>
      </c>
      <c r="I29" t="e">
        <f ca="1">MATCH('Scale generator'!$E$27&amp;"*",OFFSET(Rytmika!$D:$D,SUM(I$1:I28),0,1000,1),0)</f>
        <v>#N/A</v>
      </c>
      <c r="J29" t="str">
        <f ca="1">IFERROR(INDEX(Rytmika!$C:$C,SUM(I$1:I29)),"")</f>
        <v/>
      </c>
      <c r="K29" t="e">
        <f ca="1">MATCH("Def*",OFFSET(Rytmika!$D:$D,SUM(K$1:K28),0,1000,1),0)</f>
        <v>#N/A</v>
      </c>
      <c r="L29" t="str">
        <f ca="1">IFERROR(INDEX(Rytmika!$C:$C,SUM(K$1:K29)),"")</f>
        <v/>
      </c>
      <c r="M29" t="e">
        <f ca="1">IF(ISNA(I29),MATCH("Def*",OFFSET(Rytmika!$D:$D,SUM(M$1:M28),0,1000,1),0),"")</f>
        <v>#N/A</v>
      </c>
      <c r="N29" t="str">
        <f ca="1">IFERROR(INDEX(Rytmika!$C:$C,SUM(M$1:M29)),"")</f>
        <v/>
      </c>
      <c r="O29" t="str">
        <f t="shared" ca="1" si="0"/>
        <v/>
      </c>
    </row>
    <row r="30" spans="4:15">
      <c r="D30" t="s">
        <v>175</v>
      </c>
      <c r="E30" t="e">
        <f ca="1">MATCH(type_selector,OFFSET('Ogrywanie skal'!$B:$B,SUM(E$1:E29),0,1000,1),0)</f>
        <v>#N/A</v>
      </c>
      <c r="F30" t="str">
        <f ca="1">IF(type_selector="All_options",IF('Ogrywanie skal'!C31=0,"",'Ogrywanie skal'!C31),IFERROR(INDEX('Ogrywanie skal'!$C:$C,SUM(E$1:E30)),""))</f>
        <v/>
      </c>
      <c r="G30" t="str">
        <f>IF('Ogrywanie skal'!C31=0,"",'Ogrywanie skal'!C31)</f>
        <v>tec sec-up terc-up sec-down down</v>
      </c>
      <c r="I30" t="e">
        <f ca="1">MATCH('Scale generator'!$E$27&amp;"*",OFFSET(Rytmika!$D:$D,SUM(I$1:I29),0,1000,1),0)</f>
        <v>#N/A</v>
      </c>
      <c r="J30" t="str">
        <f ca="1">IFERROR(INDEX(Rytmika!$C:$C,SUM(I$1:I30)),"")</f>
        <v/>
      </c>
      <c r="K30" t="e">
        <f ca="1">MATCH("Def*",OFFSET(Rytmika!$D:$D,SUM(K$1:K29),0,1000,1),0)</f>
        <v>#N/A</v>
      </c>
      <c r="L30" t="str">
        <f ca="1">IFERROR(INDEX(Rytmika!$C:$C,SUM(K$1:K30)),"")</f>
        <v/>
      </c>
      <c r="M30" t="e">
        <f ca="1">IF(ISNA(I30),MATCH("Def*",OFFSET(Rytmika!$D:$D,SUM(M$1:M29),0,1000,1),0),"")</f>
        <v>#N/A</v>
      </c>
      <c r="N30" t="str">
        <f ca="1">IFERROR(INDEX(Rytmika!$C:$C,SUM(M$1:M30)),"")</f>
        <v/>
      </c>
      <c r="O30" t="str">
        <f t="shared" ca="1" si="0"/>
        <v/>
      </c>
    </row>
    <row r="31" spans="4:15">
      <c r="D31" t="s">
        <v>175</v>
      </c>
      <c r="E31" t="e">
        <f ca="1">MATCH(type_selector,OFFSET('Ogrywanie skal'!$B:$B,SUM(E$1:E30),0,1000,1),0)</f>
        <v>#N/A</v>
      </c>
      <c r="F31" t="str">
        <f ca="1">IF(type_selector="All_options",IF('Ogrywanie skal'!C32=0,"",'Ogrywanie skal'!C32),IFERROR(INDEX('Ogrywanie skal'!$C:$C,SUM(E$1:E31)),""))</f>
        <v/>
      </c>
      <c r="G31" t="str">
        <f>IF('Ogrywanie skal'!C32=0,"",'Ogrywanie skal'!C32)</f>
        <v>tec sec-down terc-up sec-up up</v>
      </c>
      <c r="I31" t="e">
        <f ca="1">MATCH('Scale generator'!$E$27&amp;"*",OFFSET(Rytmika!$D:$D,SUM(I$1:I30),0,1000,1),0)</f>
        <v>#N/A</v>
      </c>
      <c r="J31" t="str">
        <f ca="1">IFERROR(INDEX(Rytmika!$C:$C,SUM(I$1:I31)),"")</f>
        <v/>
      </c>
      <c r="K31" t="e">
        <f ca="1">MATCH("Def*",OFFSET(Rytmika!$D:$D,SUM(K$1:K30),0,1000,1),0)</f>
        <v>#N/A</v>
      </c>
      <c r="L31" t="str">
        <f ca="1">IFERROR(INDEX(Rytmika!$C:$C,SUM(K$1:K31)),"")</f>
        <v/>
      </c>
      <c r="M31" t="e">
        <f ca="1">IF(ISNA(I31),MATCH("Def*",OFFSET(Rytmika!$D:$D,SUM(M$1:M30),0,1000,1),0),"")</f>
        <v>#N/A</v>
      </c>
      <c r="N31" t="str">
        <f ca="1">IFERROR(INDEX(Rytmika!$C:$C,SUM(M$1:M31)),"")</f>
        <v/>
      </c>
      <c r="O31" t="str">
        <f t="shared" ca="1" si="0"/>
        <v/>
      </c>
    </row>
    <row r="32" spans="4:15">
      <c r="D32" t="s">
        <v>175</v>
      </c>
      <c r="E32" t="e">
        <f ca="1">MATCH(type_selector,OFFSET('Ogrywanie skal'!$B:$B,SUM(E$1:E31),0,1000,1),0)</f>
        <v>#N/A</v>
      </c>
      <c r="F32" t="str">
        <f ca="1">IF(type_selector="All_options",IF('Ogrywanie skal'!C33=0,"",'Ogrywanie skal'!C33),IFERROR(INDEX('Ogrywanie skal'!$C:$C,SUM(E$1:E32)),""))</f>
        <v/>
      </c>
      <c r="G32" t="str">
        <f>IF('Ogrywanie skal'!C33=0,"",'Ogrywanie skal'!C33)</f>
        <v>tec sec-down terc-up sec-up down</v>
      </c>
      <c r="I32" t="e">
        <f ca="1">MATCH('Scale generator'!$E$27&amp;"*",OFFSET(Rytmika!$D:$D,SUM(I$1:I31),0,1000,1),0)</f>
        <v>#N/A</v>
      </c>
      <c r="J32" t="str">
        <f ca="1">IFERROR(INDEX(Rytmika!$C:$C,SUM(I$1:I32)),"")</f>
        <v/>
      </c>
      <c r="K32" t="e">
        <f ca="1">MATCH("Def*",OFFSET(Rytmika!$D:$D,SUM(K$1:K31),0,1000,1),0)</f>
        <v>#N/A</v>
      </c>
      <c r="L32" t="str">
        <f ca="1">IFERROR(INDEX(Rytmika!$C:$C,SUM(K$1:K32)),"")</f>
        <v/>
      </c>
      <c r="M32" t="e">
        <f ca="1">IF(ISNA(I32),MATCH("Def*",OFFSET(Rytmika!$D:$D,SUM(M$1:M31),0,1000,1),0),"")</f>
        <v>#N/A</v>
      </c>
      <c r="N32" t="str">
        <f ca="1">IFERROR(INDEX(Rytmika!$C:$C,SUM(M$1:M32)),"")</f>
        <v/>
      </c>
      <c r="O32" t="str">
        <f t="shared" ca="1" si="0"/>
        <v/>
      </c>
    </row>
    <row r="33" spans="4:15">
      <c r="D33" t="s">
        <v>175</v>
      </c>
      <c r="E33" t="e">
        <f ca="1">MATCH(type_selector,OFFSET('Ogrywanie skal'!$B:$B,SUM(E$1:E32),0,1000,1),0)</f>
        <v>#N/A</v>
      </c>
      <c r="F33" t="str">
        <f ca="1">IF(type_selector="All_options",IF('Ogrywanie skal'!C38=0,"",'Ogrywanie skal'!C38),IFERROR(INDEX('Ogrywanie skal'!$C:$C,SUM(E$1:E33)),""))</f>
        <v/>
      </c>
      <c r="G33" t="str">
        <f>IF('Ogrywanie skal'!C38=0,"",'Ogrywanie skal'!C38)</f>
        <v>kwart run up up</v>
      </c>
      <c r="I33" t="e">
        <f ca="1">MATCH('Scale generator'!$E$27&amp;"*",OFFSET(Rytmika!$D:$D,SUM(I$1:I32),0,1000,1),0)</f>
        <v>#N/A</v>
      </c>
      <c r="J33" t="str">
        <f ca="1">IFERROR(INDEX(Rytmika!$C:$C,SUM(I$1:I33)),"")</f>
        <v/>
      </c>
      <c r="K33" t="e">
        <f ca="1">MATCH("Def*",OFFSET(Rytmika!$D:$D,SUM(K$1:K32),0,1000,1),0)</f>
        <v>#N/A</v>
      </c>
      <c r="L33" t="str">
        <f ca="1">IFERROR(INDEX(Rytmika!$C:$C,SUM(K$1:K33)),"")</f>
        <v/>
      </c>
      <c r="M33" t="e">
        <f ca="1">IF(ISNA(I33),MATCH("Def*",OFFSET(Rytmika!$D:$D,SUM(M$1:M32),0,1000,1),0),"")</f>
        <v>#N/A</v>
      </c>
      <c r="N33" t="str">
        <f ca="1">IFERROR(INDEX(Rytmika!$C:$C,SUM(M$1:M33)),"")</f>
        <v/>
      </c>
      <c r="O33" t="str">
        <f t="shared" ca="1" si="0"/>
        <v/>
      </c>
    </row>
    <row r="34" spans="4:15">
      <c r="D34" t="s">
        <v>175</v>
      </c>
      <c r="E34" t="e">
        <f ca="1">MATCH(type_selector,OFFSET('Ogrywanie skal'!$B:$B,SUM(E$1:E33),0,1000,1),0)</f>
        <v>#N/A</v>
      </c>
      <c r="F34" t="str">
        <f ca="1">IF(type_selector="All_options",IF('Ogrywanie skal'!C39=0,"",'Ogrywanie skal'!C39),IFERROR(INDEX('Ogrywanie skal'!$C:$C,SUM(E$1:E34)),""))</f>
        <v/>
      </c>
      <c r="G34" t="str">
        <f>IF('Ogrywanie skal'!C39=0,"",'Ogrywanie skal'!C39)</f>
        <v>kwart run up down</v>
      </c>
      <c r="I34" t="e">
        <f ca="1">MATCH('Scale generator'!$E$27&amp;"*",OFFSET(Rytmika!$D:$D,SUM(I$1:I33),0,1000,1),0)</f>
        <v>#N/A</v>
      </c>
      <c r="J34" t="str">
        <f ca="1">IFERROR(INDEX(Rytmika!$C:$C,SUM(I$1:I34)),"")</f>
        <v/>
      </c>
      <c r="K34" t="e">
        <f ca="1">MATCH("Def*",OFFSET(Rytmika!$D:$D,SUM(K$1:K33),0,1000,1),0)</f>
        <v>#N/A</v>
      </c>
      <c r="L34" t="str">
        <f ca="1">IFERROR(INDEX(Rytmika!$C:$C,SUM(K$1:K34)),"")</f>
        <v/>
      </c>
      <c r="M34" t="e">
        <f ca="1">IF(ISNA(I34),MATCH("Def*",OFFSET(Rytmika!$D:$D,SUM(M$1:M33),0,1000,1),0),"")</f>
        <v>#N/A</v>
      </c>
      <c r="N34" t="str">
        <f ca="1">IFERROR(INDEX(Rytmika!$C:$C,SUM(M$1:M34)),"")</f>
        <v/>
      </c>
      <c r="O34" t="str">
        <f t="shared" ca="1" si="0"/>
        <v/>
      </c>
    </row>
    <row r="35" spans="4:15">
      <c r="D35" t="s">
        <v>175</v>
      </c>
      <c r="E35" t="e">
        <f ca="1">MATCH(type_selector,OFFSET('Ogrywanie skal'!$B:$B,SUM(E$1:E34),0,1000,1),0)</f>
        <v>#N/A</v>
      </c>
      <c r="F35" t="str">
        <f ca="1">IF(type_selector="All_options",IF('Ogrywanie skal'!C40=0,"",'Ogrywanie skal'!C40),IFERROR(INDEX('Ogrywanie skal'!$C:$C,SUM(E$1:E35)),""))</f>
        <v/>
      </c>
      <c r="G35" t="str">
        <f>IF('Ogrywanie skal'!C40=0,"",'Ogrywanie skal'!C40)</f>
        <v>kwart run down up</v>
      </c>
      <c r="I35" t="e">
        <f ca="1">MATCH('Scale generator'!$E$27&amp;"*",OFFSET(Rytmika!$D:$D,SUM(I$1:I34),0,1000,1),0)</f>
        <v>#N/A</v>
      </c>
      <c r="J35" t="str">
        <f ca="1">IFERROR(INDEX(Rytmika!$C:$C,SUM(I$1:I35)),"")</f>
        <v/>
      </c>
      <c r="K35" t="e">
        <f ca="1">MATCH("Def*",OFFSET(Rytmika!$D:$D,SUM(K$1:K34),0,1000,1),0)</f>
        <v>#N/A</v>
      </c>
      <c r="L35" t="str">
        <f ca="1">IFERROR(INDEX(Rytmika!$C:$C,SUM(K$1:K35)),"")</f>
        <v/>
      </c>
      <c r="M35" t="e">
        <f ca="1">IF(ISNA(I35),MATCH("Def*",OFFSET(Rytmika!$D:$D,SUM(M$1:M34),0,1000,1),0),"")</f>
        <v>#N/A</v>
      </c>
      <c r="N35" t="str">
        <f ca="1">IFERROR(INDEX(Rytmika!$C:$C,SUM(M$1:M35)),"")</f>
        <v/>
      </c>
      <c r="O35" t="str">
        <f t="shared" ca="1" si="0"/>
        <v/>
      </c>
    </row>
    <row r="36" spans="4:15">
      <c r="D36" t="s">
        <v>175</v>
      </c>
      <c r="E36" t="e">
        <f ca="1">MATCH(type_selector,OFFSET('Ogrywanie skal'!$B:$B,SUM(E$1:E35),0,1000,1),0)</f>
        <v>#N/A</v>
      </c>
      <c r="F36" t="str">
        <f ca="1">IF(type_selector="All_options",IF('Ogrywanie skal'!C41=0,"",'Ogrywanie skal'!C41),IFERROR(INDEX('Ogrywanie skal'!$C:$C,SUM(E$1:E36)),""))</f>
        <v/>
      </c>
      <c r="G36" t="str">
        <f>IF('Ogrywanie skal'!C41=0,"",'Ogrywanie skal'!C41)</f>
        <v>kwart run down down</v>
      </c>
      <c r="I36" t="e">
        <f ca="1">MATCH('Scale generator'!$E$27&amp;"*",OFFSET(Rytmika!$D:$D,SUM(I$1:I35),0,1000,1),0)</f>
        <v>#N/A</v>
      </c>
      <c r="J36" t="str">
        <f ca="1">IFERROR(INDEX(Rytmika!$C:$C,SUM(I$1:I36)),"")</f>
        <v/>
      </c>
      <c r="K36" t="e">
        <f ca="1">MATCH("Def*",OFFSET(Rytmika!$D:$D,SUM(K$1:K35),0,1000,1),0)</f>
        <v>#N/A</v>
      </c>
      <c r="L36" t="str">
        <f ca="1">IFERROR(INDEX(Rytmika!$C:$C,SUM(K$1:K36)),"")</f>
        <v/>
      </c>
      <c r="M36" t="e">
        <f ca="1">IF(ISNA(I36),MATCH("Def*",OFFSET(Rytmika!$D:$D,SUM(M$1:M35),0,1000,1),0),"")</f>
        <v>#N/A</v>
      </c>
      <c r="N36" t="str">
        <f ca="1">IFERROR(INDEX(Rytmika!$C:$C,SUM(M$1:M36)),"")</f>
        <v/>
      </c>
      <c r="O36" t="str">
        <f t="shared" ca="1" si="0"/>
        <v/>
      </c>
    </row>
    <row r="37" spans="4:15">
      <c r="D37" t="s">
        <v>175</v>
      </c>
      <c r="E37" t="e">
        <f ca="1">MATCH(type_selector,OFFSET('Ogrywanie skal'!$B:$B,SUM(E$1:E36),0,1000,1),0)</f>
        <v>#N/A</v>
      </c>
      <c r="F37" t="str">
        <f ca="1">IF(type_selector="All_options",IF('Ogrywanie skal'!C42=0,"",'Ogrywanie skal'!C42),IFERROR(INDEX('Ogrywanie skal'!$C:$C,SUM(E$1:E37)),""))</f>
        <v/>
      </c>
      <c r="G37" t="str">
        <f>IF('Ogrywanie skal'!C42=0,"",'Ogrywanie skal'!C42)</f>
        <v>trio ter run up up</v>
      </c>
      <c r="I37" t="e">
        <f ca="1">MATCH('Scale generator'!$E$27&amp;"*",OFFSET(Rytmika!$D:$D,SUM(I$1:I36),0,1000,1),0)</f>
        <v>#N/A</v>
      </c>
      <c r="J37" t="str">
        <f ca="1">IFERROR(INDEX(Rytmika!$C:$C,SUM(I$1:I37)),"")</f>
        <v/>
      </c>
      <c r="K37" t="e">
        <f ca="1">MATCH("Def*",OFFSET(Rytmika!$D:$D,SUM(K$1:K36),0,1000,1),0)</f>
        <v>#N/A</v>
      </c>
      <c r="L37" t="str">
        <f ca="1">IFERROR(INDEX(Rytmika!$C:$C,SUM(K$1:K37)),"")</f>
        <v/>
      </c>
      <c r="M37" t="e">
        <f ca="1">IF(ISNA(I37),MATCH("Def*",OFFSET(Rytmika!$D:$D,SUM(M$1:M36),0,1000,1),0),"")</f>
        <v>#N/A</v>
      </c>
      <c r="N37" t="str">
        <f ca="1">IFERROR(INDEX(Rytmika!$C:$C,SUM(M$1:M37)),"")</f>
        <v/>
      </c>
      <c r="O37" t="str">
        <f t="shared" ca="1" si="0"/>
        <v/>
      </c>
    </row>
    <row r="38" spans="4:15">
      <c r="D38" t="s">
        <v>175</v>
      </c>
      <c r="E38" t="e">
        <f ca="1">MATCH(type_selector,OFFSET('Ogrywanie skal'!$B:$B,SUM(E$1:E37),0,1000,1),0)</f>
        <v>#N/A</v>
      </c>
      <c r="F38" t="str">
        <f ca="1">IF(type_selector="All_options",IF('Ogrywanie skal'!C43=0,"",'Ogrywanie skal'!C43),IFERROR(INDEX('Ogrywanie skal'!$C:$C,SUM(E$1:E38)),""))</f>
        <v/>
      </c>
      <c r="G38" t="str">
        <f>IF('Ogrywanie skal'!C43=0,"",'Ogrywanie skal'!C43)</f>
        <v>trio ter run up down</v>
      </c>
      <c r="I38" t="e">
        <f ca="1">MATCH('Scale generator'!$E$27&amp;"*",OFFSET(Rytmika!$D:$D,SUM(I$1:I37),0,1000,1),0)</f>
        <v>#N/A</v>
      </c>
      <c r="J38" t="str">
        <f ca="1">IFERROR(INDEX(Rytmika!$C:$C,SUM(I$1:I38)),"")</f>
        <v/>
      </c>
      <c r="K38" t="e">
        <f ca="1">MATCH("Def*",OFFSET(Rytmika!$D:$D,SUM(K$1:K37),0,1000,1),0)</f>
        <v>#N/A</v>
      </c>
      <c r="L38" t="str">
        <f ca="1">IFERROR(INDEX(Rytmika!$C:$C,SUM(K$1:K38)),"")</f>
        <v/>
      </c>
      <c r="M38" t="e">
        <f ca="1">IF(ISNA(I38),MATCH("Def*",OFFSET(Rytmika!$D:$D,SUM(M$1:M37),0,1000,1),0),"")</f>
        <v>#N/A</v>
      </c>
      <c r="N38" t="str">
        <f ca="1">IFERROR(INDEX(Rytmika!$C:$C,SUM(M$1:M38)),"")</f>
        <v/>
      </c>
      <c r="O38" t="str">
        <f t="shared" ca="1" si="0"/>
        <v/>
      </c>
    </row>
    <row r="39" spans="4:15">
      <c r="D39" t="s">
        <v>175</v>
      </c>
      <c r="E39" t="e">
        <f ca="1">MATCH(type_selector,OFFSET('Ogrywanie skal'!$B:$B,SUM(E$1:E38),0,1000,1),0)</f>
        <v>#N/A</v>
      </c>
      <c r="F39" t="str">
        <f ca="1">IF(type_selector="All_options",IF('Ogrywanie skal'!C44=0,"",'Ogrywanie skal'!C44),IFERROR(INDEX('Ogrywanie skal'!$C:$C,SUM(E$1:E39)),""))</f>
        <v/>
      </c>
      <c r="G39" t="str">
        <f>IF('Ogrywanie skal'!C44=0,"",'Ogrywanie skal'!C44)</f>
        <v>trio ter run down up</v>
      </c>
      <c r="I39" t="e">
        <f ca="1">MATCH('Scale generator'!$E$27&amp;"*",OFFSET(Rytmika!$D:$D,SUM(I$1:I38),0,1000,1),0)</f>
        <v>#N/A</v>
      </c>
      <c r="J39" t="str">
        <f ca="1">IFERROR(INDEX(Rytmika!$C:$C,SUM(I$1:I39)),"")</f>
        <v/>
      </c>
      <c r="K39" t="e">
        <f ca="1">MATCH("Def*",OFFSET(Rytmika!$D:$D,SUM(K$1:K38),0,1000,1),0)</f>
        <v>#N/A</v>
      </c>
      <c r="L39" t="str">
        <f ca="1">IFERROR(INDEX(Rytmika!$C:$C,SUM(K$1:K39)),"")</f>
        <v/>
      </c>
      <c r="M39" t="e">
        <f ca="1">IF(ISNA(I39),MATCH("Def*",OFFSET(Rytmika!$D:$D,SUM(M$1:M38),0,1000,1),0),"")</f>
        <v>#N/A</v>
      </c>
      <c r="N39" t="str">
        <f ca="1">IFERROR(INDEX(Rytmika!$C:$C,SUM(M$1:M39)),"")</f>
        <v/>
      </c>
      <c r="O39" t="str">
        <f t="shared" ca="1" si="0"/>
        <v/>
      </c>
    </row>
    <row r="40" spans="4:15">
      <c r="D40" t="s">
        <v>175</v>
      </c>
      <c r="E40" t="e">
        <f ca="1">MATCH(type_selector,OFFSET('Ogrywanie skal'!$B:$B,SUM(E$1:E39),0,1000,1),0)</f>
        <v>#N/A</v>
      </c>
      <c r="F40" t="str">
        <f ca="1">IF(type_selector="All_options",IF('Ogrywanie skal'!C45=0,"",'Ogrywanie skal'!C45),IFERROR(INDEX('Ogrywanie skal'!$C:$C,SUM(E$1:E40)),""))</f>
        <v/>
      </c>
      <c r="G40" t="str">
        <f>IF('Ogrywanie skal'!C45=0,"",'Ogrywanie skal'!C45)</f>
        <v>trio ter run down down</v>
      </c>
      <c r="I40" t="e">
        <f ca="1">MATCH('Scale generator'!$E$27&amp;"*",OFFSET(Rytmika!$D:$D,SUM(I$1:I39),0,1000,1),0)</f>
        <v>#N/A</v>
      </c>
      <c r="J40" t="str">
        <f ca="1">IFERROR(INDEX(Rytmika!$C:$C,SUM(I$1:I40)),"")</f>
        <v/>
      </c>
      <c r="K40" t="e">
        <f ca="1">MATCH("Def*",OFFSET(Rytmika!$D:$D,SUM(K$1:K39),0,1000,1),0)</f>
        <v>#N/A</v>
      </c>
      <c r="L40" t="str">
        <f ca="1">IFERROR(INDEX(Rytmika!$C:$C,SUM(K$1:K40)),"")</f>
        <v/>
      </c>
      <c r="M40" t="e">
        <f ca="1">IF(ISNA(I40),MATCH("Def*",OFFSET(Rytmika!$D:$D,SUM(M$1:M39),0,1000,1),0),"")</f>
        <v>#N/A</v>
      </c>
      <c r="N40" t="str">
        <f ca="1">IFERROR(INDEX(Rytmika!$C:$C,SUM(M$1:M40)),"")</f>
        <v/>
      </c>
      <c r="O40" t="str">
        <f t="shared" ca="1" si="0"/>
        <v/>
      </c>
    </row>
    <row r="41" spans="4:15">
      <c r="D41" t="s">
        <v>175</v>
      </c>
      <c r="E41" t="e">
        <f ca="1">MATCH(type_selector,OFFSET('Ogrywanie skal'!$B:$B,SUM(E$1:E40),0,1000,1),0)</f>
        <v>#N/A</v>
      </c>
      <c r="F41" t="str">
        <f ca="1">IF(type_selector="All_options",IF('Ogrywanie skal'!C46=0,"",'Ogrywanie skal'!C46),IFERROR(INDEX('Ogrywanie skal'!$C:$C,SUM(E$1:E41)),""))</f>
        <v/>
      </c>
      <c r="G41" t="str">
        <f>IF('Ogrywanie skal'!C46=0,"",'Ogrywanie skal'!C46)</f>
        <v>trio sec-up up</v>
      </c>
      <c r="I41" t="e">
        <f ca="1">MATCH('Scale generator'!$E$27&amp;"*",OFFSET(Rytmika!$D:$D,SUM(I$1:I40),0,1000,1),0)</f>
        <v>#N/A</v>
      </c>
      <c r="J41" t="str">
        <f ca="1">IFERROR(INDEX(Rytmika!$C:$C,SUM(I$1:I41)),"")</f>
        <v/>
      </c>
      <c r="K41" t="e">
        <f ca="1">MATCH("Def*",OFFSET(Rytmika!$D:$D,SUM(K$1:K40),0,1000,1),0)</f>
        <v>#N/A</v>
      </c>
      <c r="L41" t="str">
        <f ca="1">IFERROR(INDEX(Rytmika!$C:$C,SUM(K$1:K41)),"")</f>
        <v/>
      </c>
      <c r="M41" t="e">
        <f ca="1">IF(ISNA(I41),MATCH("Def*",OFFSET(Rytmika!$D:$D,SUM(M$1:M40),0,1000,1),0),"")</f>
        <v>#N/A</v>
      </c>
      <c r="N41" t="str">
        <f ca="1">IFERROR(INDEX(Rytmika!$C:$C,SUM(M$1:M41)),"")</f>
        <v/>
      </c>
      <c r="O41" t="str">
        <f t="shared" ca="1" si="0"/>
        <v/>
      </c>
    </row>
    <row r="42" spans="4:15">
      <c r="D42" t="s">
        <v>175</v>
      </c>
      <c r="E42" t="e">
        <f ca="1">MATCH(type_selector,OFFSET('Ogrywanie skal'!$B:$B,SUM(E$1:E41),0,1000,1),0)</f>
        <v>#N/A</v>
      </c>
      <c r="F42" t="str">
        <f ca="1">IF(type_selector="All_options",IF('Ogrywanie skal'!C47=0,"",'Ogrywanie skal'!C47),IFERROR(INDEX('Ogrywanie skal'!$C:$C,SUM(E$1:E42)),""))</f>
        <v/>
      </c>
      <c r="G42" t="str">
        <f>IF('Ogrywanie skal'!C47=0,"",'Ogrywanie skal'!C47)</f>
        <v>trio sec-up down</v>
      </c>
      <c r="I42" t="e">
        <f ca="1">MATCH('Scale generator'!$E$27&amp;"*",OFFSET(Rytmika!$D:$D,SUM(I$1:I41),0,1000,1),0)</f>
        <v>#N/A</v>
      </c>
      <c r="J42" t="str">
        <f ca="1">IFERROR(INDEX(Rytmika!$C:$C,SUM(I$1:I42)),"")</f>
        <v/>
      </c>
      <c r="K42" t="e">
        <f ca="1">MATCH("Def*",OFFSET(Rytmika!$D:$D,SUM(K$1:K41),0,1000,1),0)</f>
        <v>#N/A</v>
      </c>
      <c r="L42" t="str">
        <f ca="1">IFERROR(INDEX(Rytmika!$C:$C,SUM(K$1:K42)),"")</f>
        <v/>
      </c>
      <c r="M42" t="e">
        <f ca="1">IF(ISNA(I42),MATCH("Def*",OFFSET(Rytmika!$D:$D,SUM(M$1:M41),0,1000,1),0),"")</f>
        <v>#N/A</v>
      </c>
      <c r="N42" t="str">
        <f ca="1">IFERROR(INDEX(Rytmika!$C:$C,SUM(M$1:M42)),"")</f>
        <v/>
      </c>
      <c r="O42" t="str">
        <f t="shared" ca="1" si="0"/>
        <v/>
      </c>
    </row>
    <row r="43" spans="4:15">
      <c r="D43" t="s">
        <v>175</v>
      </c>
      <c r="E43" t="e">
        <f ca="1">MATCH(type_selector,OFFSET('Ogrywanie skal'!$B:$B,SUM(E$1:E42),0,1000,1),0)</f>
        <v>#N/A</v>
      </c>
      <c r="F43" t="str">
        <f ca="1">IF(type_selector="All_options",IF('Ogrywanie skal'!C48=0,"",'Ogrywanie skal'!C48),IFERROR(INDEX('Ogrywanie skal'!$C:$C,SUM(E$1:E43)),""))</f>
        <v/>
      </c>
      <c r="G43" t="str">
        <f>IF('Ogrywanie skal'!C48=0,"",'Ogrywanie skal'!C48)</f>
        <v>trio sec-down up</v>
      </c>
      <c r="I43" t="e">
        <f ca="1">MATCH('Scale generator'!$E$27&amp;"*",OFFSET(Rytmika!$D:$D,SUM(I$1:I42),0,1000,1),0)</f>
        <v>#N/A</v>
      </c>
      <c r="J43" t="str">
        <f ca="1">IFERROR(INDEX(Rytmika!$C:$C,SUM(I$1:I43)),"")</f>
        <v/>
      </c>
      <c r="K43" t="e">
        <f ca="1">MATCH("Def*",OFFSET(Rytmika!$D:$D,SUM(K$1:K42),0,1000,1),0)</f>
        <v>#N/A</v>
      </c>
      <c r="L43" t="str">
        <f ca="1">IFERROR(INDEX(Rytmika!$C:$C,SUM(K$1:K43)),"")</f>
        <v/>
      </c>
      <c r="M43" t="e">
        <f ca="1">IF(ISNA(I43),MATCH("Def*",OFFSET(Rytmika!$D:$D,SUM(M$1:M42),0,1000,1),0),"")</f>
        <v>#N/A</v>
      </c>
      <c r="N43" t="str">
        <f ca="1">IFERROR(INDEX(Rytmika!$C:$C,SUM(M$1:M43)),"")</f>
        <v/>
      </c>
      <c r="O43" t="str">
        <f t="shared" ca="1" si="0"/>
        <v/>
      </c>
    </row>
    <row r="44" spans="4:15">
      <c r="D44" t="s">
        <v>175</v>
      </c>
      <c r="E44" t="e">
        <f ca="1">MATCH(type_selector,OFFSET('Ogrywanie skal'!$B:$B,SUM(E$1:E43),0,1000,1),0)</f>
        <v>#N/A</v>
      </c>
      <c r="F44" t="str">
        <f ca="1">IF(type_selector="All_options",IF('Ogrywanie skal'!C49=0,"",'Ogrywanie skal'!C49),IFERROR(INDEX('Ogrywanie skal'!$C:$C,SUM(E$1:E44)),""))</f>
        <v/>
      </c>
      <c r="G44" t="str">
        <f>IF('Ogrywanie skal'!C49=0,"",'Ogrywanie skal'!C49)</f>
        <v>trio sec-down down</v>
      </c>
      <c r="I44" t="e">
        <f ca="1">MATCH('Scale generator'!$E$27&amp;"*",OFFSET(Rytmika!$D:$D,SUM(I$1:I43),0,1000,1),0)</f>
        <v>#N/A</v>
      </c>
      <c r="J44" t="str">
        <f ca="1">IFERROR(INDEX(Rytmika!$C:$C,SUM(I$1:I44)),"")</f>
        <v/>
      </c>
      <c r="K44" t="e">
        <f ca="1">MATCH("Def*",OFFSET(Rytmika!$D:$D,SUM(K$1:K43),0,1000,1),0)</f>
        <v>#N/A</v>
      </c>
      <c r="L44" t="str">
        <f ca="1">IFERROR(INDEX(Rytmika!$C:$C,SUM(K$1:K44)),"")</f>
        <v/>
      </c>
      <c r="M44" t="e">
        <f ca="1">IF(ISNA(I44),MATCH("Def*",OFFSET(Rytmika!$D:$D,SUM(M$1:M43),0,1000,1),0),"")</f>
        <v>#N/A</v>
      </c>
      <c r="N44" t="str">
        <f ca="1">IFERROR(INDEX(Rytmika!$C:$C,SUM(M$1:M44)),"")</f>
        <v/>
      </c>
      <c r="O44" t="str">
        <f t="shared" ca="1" si="0"/>
        <v/>
      </c>
    </row>
    <row r="45" spans="4:15">
      <c r="D45" t="s">
        <v>175</v>
      </c>
      <c r="E45" t="e">
        <f ca="1">MATCH(type_selector,OFFSET('Ogrywanie skal'!$B:$B,SUM(E$1:E44),0,1000,1),0)</f>
        <v>#N/A</v>
      </c>
      <c r="F45" t="str">
        <f ca="1">IF(type_selector="All_options",IF('Ogrywanie skal'!C50=0,"",'Ogrywanie skal'!C50),IFERROR(INDEX('Ogrywanie skal'!$C:$C,SUM(E$1:E45)),""))</f>
        <v/>
      </c>
      <c r="G45" t="str">
        <f>IF('Ogrywanie skal'!C50=0,"",'Ogrywanie skal'!C50)</f>
        <v>trio terc-up sec-down up</v>
      </c>
      <c r="I45" t="e">
        <f ca="1">MATCH('Scale generator'!$E$27&amp;"*",OFFSET(Rytmika!$D:$D,SUM(I$1:I44),0,1000,1),0)</f>
        <v>#N/A</v>
      </c>
      <c r="J45" t="str">
        <f ca="1">IFERROR(INDEX(Rytmika!$C:$C,SUM(I$1:I45)),"")</f>
        <v/>
      </c>
      <c r="K45" t="e">
        <f ca="1">MATCH("Def*",OFFSET(Rytmika!$D:$D,SUM(K$1:K44),0,1000,1),0)</f>
        <v>#N/A</v>
      </c>
      <c r="L45" t="str">
        <f ca="1">IFERROR(INDEX(Rytmika!$C:$C,SUM(K$1:K45)),"")</f>
        <v/>
      </c>
      <c r="M45" t="e">
        <f ca="1">IF(ISNA(I45),MATCH("Def*",OFFSET(Rytmika!$D:$D,SUM(M$1:M44),0,1000,1),0),"")</f>
        <v>#N/A</v>
      </c>
      <c r="N45" t="str">
        <f ca="1">IFERROR(INDEX(Rytmika!$C:$C,SUM(M$1:M45)),"")</f>
        <v/>
      </c>
      <c r="O45" t="str">
        <f t="shared" ca="1" si="0"/>
        <v/>
      </c>
    </row>
    <row r="46" spans="4:15">
      <c r="D46" t="s">
        <v>175</v>
      </c>
      <c r="E46" t="e">
        <f ca="1">MATCH(type_selector,OFFSET('Ogrywanie skal'!$B:$B,SUM(E$1:E45),0,1000,1),0)</f>
        <v>#N/A</v>
      </c>
      <c r="F46" t="str">
        <f ca="1">IF(type_selector="All_options",IF('Ogrywanie skal'!C51=0,"",'Ogrywanie skal'!C51),IFERROR(INDEX('Ogrywanie skal'!$C:$C,SUM(E$1:E46)),""))</f>
        <v/>
      </c>
      <c r="G46" t="str">
        <f>IF('Ogrywanie skal'!C51=0,"",'Ogrywanie skal'!C51)</f>
        <v>trio terc-up sec-down down</v>
      </c>
      <c r="I46" t="e">
        <f ca="1">MATCH('Scale generator'!$E$27&amp;"*",OFFSET(Rytmika!$D:$D,SUM(I$1:I45),0,1000,1),0)</f>
        <v>#N/A</v>
      </c>
      <c r="J46" t="str">
        <f ca="1">IFERROR(INDEX(Rytmika!$C:$C,SUM(I$1:I46)),"")</f>
        <v/>
      </c>
      <c r="K46" t="e">
        <f ca="1">MATCH("Def*",OFFSET(Rytmika!$D:$D,SUM(K$1:K45),0,1000,1),0)</f>
        <v>#N/A</v>
      </c>
      <c r="L46" t="str">
        <f ca="1">IFERROR(INDEX(Rytmika!$C:$C,SUM(K$1:K46)),"")</f>
        <v/>
      </c>
      <c r="M46" t="e">
        <f ca="1">IF(ISNA(I46),MATCH("Def*",OFFSET(Rytmika!$D:$D,SUM(M$1:M45),0,1000,1),0),"")</f>
        <v>#N/A</v>
      </c>
      <c r="N46" t="str">
        <f ca="1">IFERROR(INDEX(Rytmika!$C:$C,SUM(M$1:M46)),"")</f>
        <v/>
      </c>
      <c r="O46" t="str">
        <f t="shared" ca="1" si="0"/>
        <v/>
      </c>
    </row>
    <row r="47" spans="4:15">
      <c r="D47" t="s">
        <v>175</v>
      </c>
      <c r="E47" t="e">
        <f ca="1">MATCH(type_selector,OFFSET('Ogrywanie skal'!$B:$B,SUM(E$1:E46),0,1000,1),0)</f>
        <v>#N/A</v>
      </c>
      <c r="F47" t="str">
        <f ca="1">IF(type_selector="All_options",IF('Ogrywanie skal'!C52=0,"",'Ogrywanie skal'!C52),IFERROR(INDEX('Ogrywanie skal'!$C:$C,SUM(E$1:E47)),""))</f>
        <v/>
      </c>
      <c r="G47" t="str">
        <f>IF('Ogrywanie skal'!C52=0,"",'Ogrywanie skal'!C52)</f>
        <v>trio terc-down sec-up up</v>
      </c>
      <c r="I47" t="e">
        <f ca="1">MATCH('Scale generator'!$E$27&amp;"*",OFFSET(Rytmika!$D:$D,SUM(I$1:I46),0,1000,1),0)</f>
        <v>#N/A</v>
      </c>
      <c r="J47" t="str">
        <f ca="1">IFERROR(INDEX(Rytmika!$C:$C,SUM(I$1:I47)),"")</f>
        <v/>
      </c>
      <c r="K47" t="e">
        <f ca="1">MATCH("Def*",OFFSET(Rytmika!$D:$D,SUM(K$1:K46),0,1000,1),0)</f>
        <v>#N/A</v>
      </c>
      <c r="L47" t="str">
        <f ca="1">IFERROR(INDEX(Rytmika!$C:$C,SUM(K$1:K47)),"")</f>
        <v/>
      </c>
      <c r="M47" t="e">
        <f ca="1">IF(ISNA(I47),MATCH("Def*",OFFSET(Rytmika!$D:$D,SUM(M$1:M46),0,1000,1),0),"")</f>
        <v>#N/A</v>
      </c>
      <c r="N47" t="str">
        <f ca="1">IFERROR(INDEX(Rytmika!$C:$C,SUM(M$1:M47)),"")</f>
        <v/>
      </c>
      <c r="O47" t="str">
        <f t="shared" ca="1" si="0"/>
        <v/>
      </c>
    </row>
    <row r="48" spans="4:15">
      <c r="D48" t="s">
        <v>175</v>
      </c>
      <c r="E48" t="e">
        <f ca="1">MATCH(type_selector,OFFSET('Ogrywanie skal'!$B:$B,SUM(E$1:E47),0,1000,1),0)</f>
        <v>#N/A</v>
      </c>
      <c r="F48" t="str">
        <f ca="1">IF(type_selector="All_options",IF('Ogrywanie skal'!C53=0,"",'Ogrywanie skal'!C53),IFERROR(INDEX('Ogrywanie skal'!$C:$C,SUM(E$1:E48)),""))</f>
        <v/>
      </c>
      <c r="G48" t="str">
        <f>IF('Ogrywanie skal'!C53=0,"",'Ogrywanie skal'!C53)</f>
        <v>trio terc-down sec-up down</v>
      </c>
      <c r="I48" t="e">
        <f ca="1">MATCH('Scale generator'!$E$27&amp;"*",OFFSET(Rytmika!$D:$D,SUM(I$1:I47),0,1000,1),0)</f>
        <v>#N/A</v>
      </c>
      <c r="J48" t="str">
        <f ca="1">IFERROR(INDEX(Rytmika!$C:$C,SUM(I$1:I48)),"")</f>
        <v/>
      </c>
      <c r="K48" t="e">
        <f ca="1">MATCH("Def*",OFFSET(Rytmika!$D:$D,SUM(K$1:K47),0,1000,1),0)</f>
        <v>#N/A</v>
      </c>
      <c r="L48" t="str">
        <f ca="1">IFERROR(INDEX(Rytmika!$C:$C,SUM(K$1:K48)),"")</f>
        <v/>
      </c>
      <c r="M48" t="e">
        <f ca="1">IF(ISNA(I48),MATCH("Def*",OFFSET(Rytmika!$D:$D,SUM(M$1:M47),0,1000,1),0),"")</f>
        <v>#N/A</v>
      </c>
      <c r="N48" t="str">
        <f ca="1">IFERROR(INDEX(Rytmika!$C:$C,SUM(M$1:M48)),"")</f>
        <v/>
      </c>
      <c r="O48" t="str">
        <f t="shared" ca="1" si="0"/>
        <v/>
      </c>
    </row>
    <row r="49" spans="4:15">
      <c r="D49" t="s">
        <v>175</v>
      </c>
      <c r="E49" t="e">
        <f ca="1">MATCH(type_selector,OFFSET('Ogrywanie skal'!$B:$B,SUM(E$1:E48),0,1000,1),0)</f>
        <v>#N/A</v>
      </c>
      <c r="F49" t="str">
        <f ca="1">IF(type_selector="All_options",IF('Ogrywanie skal'!C54=0,"",'Ogrywanie skal'!C54),IFERROR(INDEX('Ogrywanie skal'!$C:$C,SUM(E$1:E49)),""))</f>
        <v/>
      </c>
      <c r="G49" t="str">
        <f>IF('Ogrywanie skal'!C54=0,"",'Ogrywanie skal'!C54)</f>
        <v>trio sec-up ter-down up</v>
      </c>
      <c r="I49" t="e">
        <f ca="1">MATCH('Scale generator'!$E$27&amp;"*",OFFSET(Rytmika!$D:$D,SUM(I$1:I48),0,1000,1),0)</f>
        <v>#N/A</v>
      </c>
      <c r="J49" t="str">
        <f ca="1">IFERROR(INDEX(Rytmika!$C:$C,SUM(I$1:I49)),"")</f>
        <v/>
      </c>
      <c r="K49" t="e">
        <f ca="1">MATCH("Def*",OFFSET(Rytmika!$D:$D,SUM(K$1:K48),0,1000,1),0)</f>
        <v>#N/A</v>
      </c>
      <c r="L49" t="str">
        <f ca="1">IFERROR(INDEX(Rytmika!$C:$C,SUM(K$1:K49)),"")</f>
        <v/>
      </c>
      <c r="M49" t="e">
        <f ca="1">IF(ISNA(I49),MATCH("Def*",OFFSET(Rytmika!$D:$D,SUM(M$1:M48),0,1000,1),0),"")</f>
        <v>#N/A</v>
      </c>
      <c r="N49" t="str">
        <f ca="1">IFERROR(INDEX(Rytmika!$C:$C,SUM(M$1:M49)),"")</f>
        <v/>
      </c>
      <c r="O49" t="str">
        <f t="shared" ca="1" si="0"/>
        <v/>
      </c>
    </row>
    <row r="50" spans="4:15">
      <c r="D50" t="s">
        <v>175</v>
      </c>
      <c r="E50" t="e">
        <f ca="1">MATCH(type_selector,OFFSET('Ogrywanie skal'!$B:$B,SUM(E$1:E49),0,1000,1),0)</f>
        <v>#N/A</v>
      </c>
      <c r="F50" t="str">
        <f ca="1">IF(type_selector="All_options",IF('Ogrywanie skal'!C55=0,"",'Ogrywanie skal'!C55),IFERROR(INDEX('Ogrywanie skal'!$C:$C,SUM(E$1:E50)),""))</f>
        <v/>
      </c>
      <c r="G50" t="str">
        <f>IF('Ogrywanie skal'!C55=0,"",'Ogrywanie skal'!C55)</f>
        <v>trio sec-up ter-down down</v>
      </c>
      <c r="I50" t="e">
        <f ca="1">MATCH('Scale generator'!$E$27&amp;"*",OFFSET(Rytmika!$D:$D,SUM(I$1:I49),0,1000,1),0)</f>
        <v>#N/A</v>
      </c>
      <c r="J50" t="str">
        <f ca="1">IFERROR(INDEX(Rytmika!$C:$C,SUM(I$1:I50)),"")</f>
        <v/>
      </c>
      <c r="K50" t="e">
        <f ca="1">MATCH("Def*",OFFSET(Rytmika!$D:$D,SUM(K$1:K49),0,1000,1),0)</f>
        <v>#N/A</v>
      </c>
      <c r="L50" t="str">
        <f ca="1">IFERROR(INDEX(Rytmika!$C:$C,SUM(K$1:K50)),"")</f>
        <v/>
      </c>
      <c r="M50" t="e">
        <f ca="1">IF(ISNA(I50),MATCH("Def*",OFFSET(Rytmika!$D:$D,SUM(M$1:M49),0,1000,1),0),"")</f>
        <v>#N/A</v>
      </c>
      <c r="N50" t="str">
        <f ca="1">IFERROR(INDEX(Rytmika!$C:$C,SUM(M$1:M50)),"")</f>
        <v/>
      </c>
      <c r="O50" t="str">
        <f t="shared" ca="1" si="0"/>
        <v/>
      </c>
    </row>
    <row r="51" spans="4:15">
      <c r="D51" t="s">
        <v>175</v>
      </c>
      <c r="E51" t="e">
        <f ca="1">MATCH(type_selector,OFFSET('Ogrywanie skal'!$B:$B,SUM(E$1:E50),0,1000,1),0)</f>
        <v>#N/A</v>
      </c>
      <c r="F51" t="str">
        <f ca="1">IF(type_selector="All_options",IF('Ogrywanie skal'!C56=0,"",'Ogrywanie skal'!C56),IFERROR(INDEX('Ogrywanie skal'!$C:$C,SUM(E$1:E51)),""))</f>
        <v/>
      </c>
      <c r="G51" t="str">
        <f>IF('Ogrywanie skal'!C56=0,"",'Ogrywanie skal'!C56)</f>
        <v>trio sec-down ter-up up</v>
      </c>
      <c r="I51" t="e">
        <f ca="1">MATCH('Scale generator'!$E$27&amp;"*",OFFSET(Rytmika!$D:$D,SUM(I$1:I50),0,1000,1),0)</f>
        <v>#N/A</v>
      </c>
      <c r="J51" t="str">
        <f ca="1">IFERROR(INDEX(Rytmika!$C:$C,SUM(I$1:I51)),"")</f>
        <v/>
      </c>
      <c r="K51" t="e">
        <f ca="1">MATCH("Def*",OFFSET(Rytmika!$D:$D,SUM(K$1:K50),0,1000,1),0)</f>
        <v>#N/A</v>
      </c>
      <c r="L51" t="str">
        <f ca="1">IFERROR(INDEX(Rytmika!$C:$C,SUM(K$1:K51)),"")</f>
        <v/>
      </c>
      <c r="M51" t="e">
        <f ca="1">IF(ISNA(I51),MATCH("Def*",OFFSET(Rytmika!$D:$D,SUM(M$1:M50),0,1000,1),0),"")</f>
        <v>#N/A</v>
      </c>
      <c r="N51" t="str">
        <f ca="1">IFERROR(INDEX(Rytmika!$C:$C,SUM(M$1:M51)),"")</f>
        <v/>
      </c>
      <c r="O51" t="str">
        <f t="shared" ca="1" si="0"/>
        <v/>
      </c>
    </row>
    <row r="52" spans="4:15">
      <c r="D52" t="s">
        <v>175</v>
      </c>
      <c r="E52" t="e">
        <f ca="1">MATCH(type_selector,OFFSET('Ogrywanie skal'!$B:$B,SUM(E$1:E51),0,1000,1),0)</f>
        <v>#N/A</v>
      </c>
      <c r="F52" t="str">
        <f ca="1">IF(type_selector="All_options",IF('Ogrywanie skal'!C57=0,"",'Ogrywanie skal'!C57),IFERROR(INDEX('Ogrywanie skal'!$C:$C,SUM(E$1:E52)),""))</f>
        <v/>
      </c>
      <c r="G52" t="str">
        <f>IF('Ogrywanie skal'!C57=0,"",'Ogrywanie skal'!C57)</f>
        <v>trio sec-down ter-up down</v>
      </c>
      <c r="I52" t="e">
        <f ca="1">MATCH('Scale generator'!$E$27&amp;"*",OFFSET(Rytmika!$D:$D,SUM(I$1:I51),0,1000,1),0)</f>
        <v>#N/A</v>
      </c>
      <c r="J52" t="str">
        <f ca="1">IFERROR(INDEX(Rytmika!$C:$C,SUM(I$1:I52)),"")</f>
        <v/>
      </c>
      <c r="K52" t="e">
        <f ca="1">MATCH("Def*",OFFSET(Rytmika!$D:$D,SUM(K$1:K51),0,1000,1),0)</f>
        <v>#N/A</v>
      </c>
      <c r="L52" t="str">
        <f ca="1">IFERROR(INDEX(Rytmika!$C:$C,SUM(K$1:K52)),"")</f>
        <v/>
      </c>
      <c r="M52" t="e">
        <f ca="1">IF(ISNA(I52),MATCH("Def*",OFFSET(Rytmika!$D:$D,SUM(M$1:M51),0,1000,1),0),"")</f>
        <v>#N/A</v>
      </c>
      <c r="N52" t="str">
        <f ca="1">IFERROR(INDEX(Rytmika!$C:$C,SUM(M$1:M52)),"")</f>
        <v/>
      </c>
      <c r="O52" t="str">
        <f t="shared" ca="1" si="0"/>
        <v/>
      </c>
    </row>
    <row r="53" spans="4:15">
      <c r="D53" t="s">
        <v>175</v>
      </c>
      <c r="E53" t="e">
        <f ca="1">MATCH(type_selector,OFFSET('Ogrywanie skal'!$B:$B,SUM(E$1:E52),0,1000,1),0)</f>
        <v>#N/A</v>
      </c>
      <c r="F53" t="str">
        <f ca="1">IF(type_selector="All_options",IF('Ogrywanie skal'!C58=0,"",'Ogrywanie skal'!C58),IFERROR(INDEX('Ogrywanie skal'!$C:$C,SUM(E$1:E53)),""))</f>
        <v/>
      </c>
      <c r="G53" t="str">
        <f>IF('Ogrywanie skal'!C58=0,"",'Ogrywanie skal'!C58)</f>
        <v>trio wah-up-down up</v>
      </c>
      <c r="I53" t="e">
        <f ca="1">MATCH('Scale generator'!$E$27&amp;"*",OFFSET(Rytmika!$D:$D,SUM(I$1:I52),0,1000,1),0)</f>
        <v>#N/A</v>
      </c>
      <c r="J53" t="str">
        <f ca="1">IFERROR(INDEX(Rytmika!$C:$C,SUM(I$1:I53)),"")</f>
        <v/>
      </c>
      <c r="K53" t="e">
        <f ca="1">MATCH("Def*",OFFSET(Rytmika!$D:$D,SUM(K$1:K52),0,1000,1),0)</f>
        <v>#N/A</v>
      </c>
      <c r="L53" t="str">
        <f ca="1">IFERROR(INDEX(Rytmika!$C:$C,SUM(K$1:K53)),"")</f>
        <v/>
      </c>
      <c r="M53" t="e">
        <f ca="1">IF(ISNA(I53),MATCH("Def*",OFFSET(Rytmika!$D:$D,SUM(M$1:M52),0,1000,1),0),"")</f>
        <v>#N/A</v>
      </c>
      <c r="N53" t="str">
        <f ca="1">IFERROR(INDEX(Rytmika!$C:$C,SUM(M$1:M53)),"")</f>
        <v/>
      </c>
      <c r="O53" t="str">
        <f t="shared" ca="1" si="0"/>
        <v/>
      </c>
    </row>
    <row r="54" spans="4:15">
      <c r="D54" t="s">
        <v>175</v>
      </c>
      <c r="E54" t="e">
        <f ca="1">MATCH(type_selector,OFFSET('Ogrywanie skal'!$B:$B,SUM(E$1:E53),0,1000,1),0)</f>
        <v>#N/A</v>
      </c>
      <c r="F54" t="str">
        <f ca="1">IF(type_selector="All_options",IF('Ogrywanie skal'!C61=0,"",'Ogrywanie skal'!C61),IFERROR(INDEX('Ogrywanie skal'!$C:$C,SUM(E$1:E54)),""))</f>
        <v/>
      </c>
      <c r="G54" t="str">
        <f>IF('Ogrywanie skal'!C61=0,"",'Ogrywanie skal'!C61)</f>
        <v>trio wah-down-up down</v>
      </c>
      <c r="I54" t="e">
        <f ca="1">MATCH('Scale generator'!$E$27&amp;"*",OFFSET(Rytmika!$D:$D,SUM(I$1:I53),0,1000,1),0)</f>
        <v>#N/A</v>
      </c>
      <c r="J54" t="str">
        <f ca="1">IFERROR(INDEX(Rytmika!$C:$C,SUM(I$1:I54)),"")</f>
        <v/>
      </c>
      <c r="K54" t="e">
        <f ca="1">MATCH("Def*",OFFSET(Rytmika!$D:$D,SUM(K$1:K53),0,1000,1),0)</f>
        <v>#N/A</v>
      </c>
      <c r="L54" t="str">
        <f ca="1">IFERROR(INDEX(Rytmika!$C:$C,SUM(K$1:K54)),"")</f>
        <v/>
      </c>
      <c r="M54" t="e">
        <f ca="1">IF(ISNA(I54),MATCH("Def*",OFFSET(Rytmika!$D:$D,SUM(M$1:M53),0,1000,1),0),"")</f>
        <v>#N/A</v>
      </c>
      <c r="N54" t="str">
        <f ca="1">IFERROR(INDEX(Rytmika!$C:$C,SUM(M$1:M54)),"")</f>
        <v/>
      </c>
      <c r="O54" t="str">
        <f t="shared" ca="1" si="0"/>
        <v/>
      </c>
    </row>
    <row r="55" spans="4:15">
      <c r="D55" t="s">
        <v>175</v>
      </c>
      <c r="E55" t="e">
        <f ca="1">MATCH(type_selector,OFFSET('Ogrywanie skal'!$B:$B,SUM(E$1:E54),0,1000,1),0)</f>
        <v>#N/A</v>
      </c>
      <c r="F55" t="str">
        <f ca="1">IF(type_selector="All_options",IF('Ogrywanie skal'!C60=0,"",'Ogrywanie skal'!C60),IFERROR(INDEX('Ogrywanie skal'!$C:$C,SUM(E$1:E55)),""))</f>
        <v/>
      </c>
      <c r="G55" t="str">
        <f>IF('Ogrywanie skal'!C60=0,"",'Ogrywanie skal'!C60)</f>
        <v>trio wah-down-up up</v>
      </c>
      <c r="I55" t="e">
        <f ca="1">MATCH('Scale generator'!$E$27&amp;"*",OFFSET(Rytmika!$D:$D,SUM(I$1:I54),0,1000,1),0)</f>
        <v>#N/A</v>
      </c>
      <c r="J55" t="str">
        <f ca="1">IFERROR(INDEX(Rytmika!$C:$C,SUM(I$1:I55)),"")</f>
        <v/>
      </c>
      <c r="K55" t="e">
        <f ca="1">MATCH("Def*",OFFSET(Rytmika!$D:$D,SUM(K$1:K54),0,1000,1),0)</f>
        <v>#N/A</v>
      </c>
      <c r="L55" t="str">
        <f ca="1">IFERROR(INDEX(Rytmika!$C:$C,SUM(K$1:K55)),"")</f>
        <v/>
      </c>
      <c r="M55" t="e">
        <f ca="1">IF(ISNA(I55),MATCH("Def*",OFFSET(Rytmika!$D:$D,SUM(M$1:M54),0,1000,1),0),"")</f>
        <v>#N/A</v>
      </c>
      <c r="N55" t="str">
        <f ca="1">IFERROR(INDEX(Rytmika!$C:$C,SUM(M$1:M55)),"")</f>
        <v/>
      </c>
      <c r="O55" t="str">
        <f t="shared" ca="1" si="0"/>
        <v/>
      </c>
    </row>
    <row r="56" spans="4:15">
      <c r="D56" t="s">
        <v>175</v>
      </c>
      <c r="E56" t="e">
        <f ca="1">MATCH(type_selector,OFFSET('Ogrywanie skal'!$B:$B,SUM(E$1:E55),0,1000,1),0)</f>
        <v>#N/A</v>
      </c>
      <c r="F56" t="str">
        <f ca="1">IF(type_selector="All_options",IF('Ogrywanie skal'!C59=0,"",'Ogrywanie skal'!C59),IFERROR(INDEX('Ogrywanie skal'!$C:$C,SUM(E$1:E56)),""))</f>
        <v/>
      </c>
      <c r="G56" t="str">
        <f>IF('Ogrywanie skal'!C59=0,"",'Ogrywanie skal'!C59)</f>
        <v>trio wah-up-down down</v>
      </c>
      <c r="I56" t="e">
        <f ca="1">MATCH('Scale generator'!$E$27&amp;"*",OFFSET(Rytmika!$D:$D,SUM(I$1:I55),0,1000,1),0)</f>
        <v>#N/A</v>
      </c>
      <c r="J56" t="str">
        <f ca="1">IFERROR(INDEX(Rytmika!$C:$C,SUM(I$1:I56)),"")</f>
        <v/>
      </c>
      <c r="K56" t="e">
        <f ca="1">MATCH("Def*",OFFSET(Rytmika!$D:$D,SUM(K$1:K55),0,1000,1),0)</f>
        <v>#N/A</v>
      </c>
      <c r="L56" t="str">
        <f ca="1">IFERROR(INDEX(Rytmika!$C:$C,SUM(K$1:K56)),"")</f>
        <v/>
      </c>
      <c r="M56" t="e">
        <f ca="1">IF(ISNA(I56),MATCH("Def*",OFFSET(Rytmika!$D:$D,SUM(M$1:M55),0,1000,1),0),"")</f>
        <v>#N/A</v>
      </c>
      <c r="N56" t="str">
        <f ca="1">IFERROR(INDEX(Rytmika!$C:$C,SUM(M$1:M56)),"")</f>
        <v/>
      </c>
      <c r="O56" t="str">
        <f t="shared" ca="1" si="0"/>
        <v/>
      </c>
    </row>
    <row r="57" spans="4:15">
      <c r="D57" t="s">
        <v>175</v>
      </c>
      <c r="E57" t="e">
        <f ca="1">MATCH(type_selector,OFFSET('Ogrywanie skal'!$B:$B,SUM(E$1:E56),0,1000,1),0)</f>
        <v>#N/A</v>
      </c>
      <c r="F57" t="str">
        <f ca="1">IF(type_selector="All_options",IF('Ogrywanie skal'!C62=0,"",'Ogrywanie skal'!C62),IFERROR(INDEX('Ogrywanie skal'!$C:$C,SUM(E$1:E57)),""))</f>
        <v/>
      </c>
      <c r="G57" t="str">
        <f>IF('Ogrywanie skal'!C62=0,"",'Ogrywanie skal'!C62)</f>
        <v>trio wah quart-up terc-down up</v>
      </c>
      <c r="I57" t="e">
        <f ca="1">MATCH('Scale generator'!$E$27&amp;"*",OFFSET(Rytmika!$D:$D,SUM(I$1:I56),0,1000,1),0)</f>
        <v>#N/A</v>
      </c>
      <c r="J57" t="str">
        <f ca="1">IFERROR(INDEX(Rytmika!$C:$C,SUM(I$1:I57)),"")</f>
        <v/>
      </c>
      <c r="K57" t="e">
        <f ca="1">MATCH("Def*",OFFSET(Rytmika!$D:$D,SUM(K$1:K56),0,1000,1),0)</f>
        <v>#N/A</v>
      </c>
      <c r="L57" t="str">
        <f ca="1">IFERROR(INDEX(Rytmika!$C:$C,SUM(K$1:K57)),"")</f>
        <v/>
      </c>
      <c r="M57" t="e">
        <f ca="1">IF(ISNA(I57),MATCH("Def*",OFFSET(Rytmika!$D:$D,SUM(M$1:M56),0,1000,1),0),"")</f>
        <v>#N/A</v>
      </c>
      <c r="N57" t="str">
        <f ca="1">IFERROR(INDEX(Rytmika!$C:$C,SUM(M$1:M57)),"")</f>
        <v/>
      </c>
      <c r="O57" t="str">
        <f t="shared" ca="1" si="0"/>
        <v/>
      </c>
    </row>
    <row r="58" spans="4:15">
      <c r="D58" t="s">
        <v>175</v>
      </c>
      <c r="E58" t="e">
        <f ca="1">MATCH(type_selector,OFFSET('Ogrywanie skal'!$B:$B,SUM(E$1:E57),0,1000,1),0)</f>
        <v>#N/A</v>
      </c>
      <c r="F58" t="str">
        <f ca="1">IF(type_selector="All_options",IF('Ogrywanie skal'!C64=0,"",'Ogrywanie skal'!C64),IFERROR(INDEX('Ogrywanie skal'!$C:$C,SUM(E$1:E58)),""))</f>
        <v/>
      </c>
      <c r="G58" t="str">
        <f>IF('Ogrywanie skal'!C64=0,"",'Ogrywanie skal'!C64)</f>
        <v>trio wah terc-up quart-down down</v>
      </c>
      <c r="I58" t="e">
        <f ca="1">MATCH('Scale generator'!$E$27&amp;"*",OFFSET(Rytmika!$D:$D,SUM(I$1:I57),0,1000,1),0)</f>
        <v>#N/A</v>
      </c>
      <c r="J58" t="str">
        <f ca="1">IFERROR(INDEX(Rytmika!$C:$C,SUM(I$1:I58)),"")</f>
        <v/>
      </c>
      <c r="K58" t="e">
        <f ca="1">MATCH("Def*",OFFSET(Rytmika!$D:$D,SUM(K$1:K57),0,1000,1),0)</f>
        <v>#N/A</v>
      </c>
      <c r="L58" t="str">
        <f ca="1">IFERROR(INDEX(Rytmika!$C:$C,SUM(K$1:K58)),"")</f>
        <v/>
      </c>
      <c r="M58" t="e">
        <f ca="1">IF(ISNA(I58),MATCH("Def*",OFFSET(Rytmika!$D:$D,SUM(M$1:M57),0,1000,1),0),"")</f>
        <v>#N/A</v>
      </c>
      <c r="N58" t="str">
        <f ca="1">IFERROR(INDEX(Rytmika!$C:$C,SUM(M$1:M58)),"")</f>
        <v/>
      </c>
      <c r="O58" t="str">
        <f t="shared" ca="1" si="0"/>
        <v/>
      </c>
    </row>
    <row r="59" spans="4:15">
      <c r="D59" t="s">
        <v>175</v>
      </c>
      <c r="E59" t="e">
        <f ca="1">MATCH(type_selector,OFFSET('Ogrywanie skal'!$B:$B,SUM(E$1:E58),0,1000,1),0)</f>
        <v>#N/A</v>
      </c>
      <c r="F59" t="str">
        <f ca="1">IF(type_selector="All_options",IF('Ogrywanie skal'!C65=0,"",'Ogrywanie skal'!C65),IFERROR(INDEX('Ogrywanie skal'!$C:$C,SUM(E$1:E59)),""))</f>
        <v/>
      </c>
      <c r="G59" t="str">
        <f>IF('Ogrywanie skal'!C65=0,"",'Ogrywanie skal'!C65)</f>
        <v>trio wah terc-down quart-up up</v>
      </c>
      <c r="I59" t="e">
        <f ca="1">MATCH('Scale generator'!$E$27&amp;"*",OFFSET(Rytmika!$D:$D,SUM(I$1:I58),0,1000,1),0)</f>
        <v>#N/A</v>
      </c>
      <c r="J59" t="str">
        <f ca="1">IFERROR(INDEX(Rytmika!$C:$C,SUM(I$1:I59)),"")</f>
        <v/>
      </c>
      <c r="K59" t="e">
        <f ca="1">MATCH("Def*",OFFSET(Rytmika!$D:$D,SUM(K$1:K58),0,1000,1),0)</f>
        <v>#N/A</v>
      </c>
      <c r="L59" t="str">
        <f ca="1">IFERROR(INDEX(Rytmika!$C:$C,SUM(K$1:K59)),"")</f>
        <v/>
      </c>
      <c r="M59" t="e">
        <f ca="1">IF(ISNA(I59),MATCH("Def*",OFFSET(Rytmika!$D:$D,SUM(M$1:M58),0,1000,1),0),"")</f>
        <v>#N/A</v>
      </c>
      <c r="N59" t="str">
        <f ca="1">IFERROR(INDEX(Rytmika!$C:$C,SUM(M$1:M59)),"")</f>
        <v/>
      </c>
      <c r="O59" t="str">
        <f t="shared" ca="1" si="0"/>
        <v/>
      </c>
    </row>
    <row r="60" spans="4:15">
      <c r="D60" t="s">
        <v>175</v>
      </c>
      <c r="E60" t="e">
        <f ca="1">MATCH(type_selector,OFFSET('Ogrywanie skal'!$B:$B,SUM(E$1:E59),0,1000,1),0)</f>
        <v>#N/A</v>
      </c>
      <c r="F60" t="str">
        <f ca="1">IF(type_selector="All_options",IF('Ogrywanie skal'!C63=0,"",'Ogrywanie skal'!C63),IFERROR(INDEX('Ogrywanie skal'!$C:$C,SUM(E$1:E60)),""))</f>
        <v/>
      </c>
      <c r="G60" t="str">
        <f>IF('Ogrywanie skal'!C63=0,"",'Ogrywanie skal'!C63)</f>
        <v>trio wah quart-down terc-up down</v>
      </c>
      <c r="I60" t="e">
        <f ca="1">MATCH('Scale generator'!$E$27&amp;"*",OFFSET(Rytmika!$D:$D,SUM(I$1:I59),0,1000,1),0)</f>
        <v>#N/A</v>
      </c>
      <c r="J60" t="str">
        <f ca="1">IFERROR(INDEX(Rytmika!$C:$C,SUM(I$1:I60)),"")</f>
        <v/>
      </c>
      <c r="K60" t="e">
        <f ca="1">MATCH("Def*",OFFSET(Rytmika!$D:$D,SUM(K$1:K59),0,1000,1),0)</f>
        <v>#N/A</v>
      </c>
      <c r="L60" t="str">
        <f ca="1">IFERROR(INDEX(Rytmika!$C:$C,SUM(K$1:K60)),"")</f>
        <v/>
      </c>
      <c r="M60" t="e">
        <f ca="1">IF(ISNA(I60),MATCH("Def*",OFFSET(Rytmika!$D:$D,SUM(M$1:M59),0,1000,1),0),"")</f>
        <v>#N/A</v>
      </c>
      <c r="N60" t="str">
        <f ca="1">IFERROR(INDEX(Rytmika!$C:$C,SUM(M$1:M60)),"")</f>
        <v/>
      </c>
      <c r="O60" t="str">
        <f t="shared" ca="1" si="0"/>
        <v/>
      </c>
    </row>
    <row r="61" spans="4:15">
      <c r="D61" t="s">
        <v>175</v>
      </c>
      <c r="E61" t="e">
        <f ca="1">MATCH(type_selector,OFFSET('Ogrywanie skal'!$B:$B,SUM(E$1:E60),0,1000,1),0)</f>
        <v>#N/A</v>
      </c>
      <c r="F61" t="str">
        <f ca="1">IF(type_selector="All_options",IF('Ogrywanie skal'!C66=0,"",'Ogrywanie skal'!C66),IFERROR(INDEX('Ogrywanie skal'!$C:$C,SUM(E$1:E61)),""))</f>
        <v/>
      </c>
      <c r="G61" t="str">
        <f>IF('Ogrywanie skal'!C66=0,"",'Ogrywanie skal'!C66)</f>
        <v>(5 v 5/4 kwin scale up up</v>
      </c>
      <c r="I61" t="e">
        <f ca="1">MATCH('Scale generator'!$E$27&amp;"*",OFFSET(Rytmika!$D:$D,SUM(I$1:I60),0,1000,1),0)</f>
        <v>#N/A</v>
      </c>
      <c r="J61" t="str">
        <f ca="1">IFERROR(INDEX(Rytmika!$C:$C,SUM(I$1:I61)),"")</f>
        <v/>
      </c>
      <c r="K61" t="e">
        <f ca="1">MATCH("Def*",OFFSET(Rytmika!$D:$D,SUM(K$1:K60),0,1000,1),0)</f>
        <v>#N/A</v>
      </c>
      <c r="L61" t="str">
        <f ca="1">IFERROR(INDEX(Rytmika!$C:$C,SUM(K$1:K61)),"")</f>
        <v/>
      </c>
      <c r="M61" t="e">
        <f ca="1">IF(ISNA(I61),MATCH("Def*",OFFSET(Rytmika!$D:$D,SUM(M$1:M60),0,1000,1),0),"")</f>
        <v>#N/A</v>
      </c>
      <c r="N61" t="str">
        <f ca="1">IFERROR(INDEX(Rytmika!$C:$C,SUM(M$1:M61)),"")</f>
        <v/>
      </c>
      <c r="O61" t="str">
        <f t="shared" ca="1" si="0"/>
        <v/>
      </c>
    </row>
    <row r="62" spans="4:15">
      <c r="D62" t="s">
        <v>175</v>
      </c>
      <c r="E62" t="e">
        <f ca="1">MATCH(type_selector,OFFSET('Ogrywanie skal'!$B:$B,SUM(E$1:E61),0,1000,1),0)</f>
        <v>#N/A</v>
      </c>
      <c r="F62" t="str">
        <f ca="1">IF(type_selector="All_options",IF('Ogrywanie skal'!C67=0,"",'Ogrywanie skal'!C67),IFERROR(INDEX('Ogrywanie skal'!$C:$C,SUM(E$1:E62)),""))</f>
        <v/>
      </c>
      <c r="G62" t="str">
        <f>IF('Ogrywanie skal'!C67=0,"",'Ogrywanie skal'!C67)</f>
        <v>(5 v 5/4 kwin scale up down</v>
      </c>
      <c r="I62" t="e">
        <f ca="1">MATCH('Scale generator'!$E$27&amp;"*",OFFSET(Rytmika!$D:$D,SUM(I$1:I61),0,1000,1),0)</f>
        <v>#N/A</v>
      </c>
      <c r="J62" t="str">
        <f ca="1">IFERROR(INDEX(Rytmika!$C:$C,SUM(I$1:I62)),"")</f>
        <v/>
      </c>
      <c r="K62" t="e">
        <f ca="1">MATCH("Def*",OFFSET(Rytmika!$D:$D,SUM(K$1:K61),0,1000,1),0)</f>
        <v>#N/A</v>
      </c>
      <c r="L62" t="str">
        <f ca="1">IFERROR(INDEX(Rytmika!$C:$C,SUM(K$1:K62)),"")</f>
        <v/>
      </c>
      <c r="M62" t="e">
        <f ca="1">IF(ISNA(I62),MATCH("Def*",OFFSET(Rytmika!$D:$D,SUM(M$1:M61),0,1000,1),0),"")</f>
        <v>#N/A</v>
      </c>
      <c r="N62" t="str">
        <f ca="1">IFERROR(INDEX(Rytmika!$C:$C,SUM(M$1:M62)),"")</f>
        <v/>
      </c>
      <c r="O62" t="str">
        <f t="shared" ca="1" si="0"/>
        <v/>
      </c>
    </row>
    <row r="63" spans="4:15">
      <c r="D63" t="s">
        <v>175</v>
      </c>
      <c r="E63" t="e">
        <f ca="1">MATCH(type_selector,OFFSET('Ogrywanie skal'!$B:$B,SUM(E$1:E62),0,1000,1),0)</f>
        <v>#N/A</v>
      </c>
      <c r="F63" t="str">
        <f ca="1">IF(type_selector="All_options",IF('Ogrywanie skal'!C68=0,"",'Ogrywanie skal'!C68),IFERROR(INDEX('Ogrywanie skal'!$C:$C,SUM(E$1:E63)),""))</f>
        <v/>
      </c>
      <c r="G63" t="str">
        <f>IF('Ogrywanie skal'!C68=0,"",'Ogrywanie skal'!C68)</f>
        <v>(5 v 5/4 kwin scale down up</v>
      </c>
      <c r="I63" t="e">
        <f ca="1">MATCH('Scale generator'!$E$27&amp;"*",OFFSET(Rytmika!$D:$D,SUM(I$1:I62),0,1000,1),0)</f>
        <v>#N/A</v>
      </c>
      <c r="J63" t="str">
        <f ca="1">IFERROR(INDEX(Rytmika!$C:$C,SUM(I$1:I63)),"")</f>
        <v/>
      </c>
      <c r="K63" t="e">
        <f ca="1">MATCH("Def*",OFFSET(Rytmika!$D:$D,SUM(K$1:K62),0,1000,1),0)</f>
        <v>#N/A</v>
      </c>
      <c r="L63" t="str">
        <f ca="1">IFERROR(INDEX(Rytmika!$C:$C,SUM(K$1:K63)),"")</f>
        <v/>
      </c>
      <c r="M63" t="e">
        <f ca="1">IF(ISNA(I63),MATCH("Def*",OFFSET(Rytmika!$D:$D,SUM(M$1:M62),0,1000,1),0),"")</f>
        <v>#N/A</v>
      </c>
      <c r="N63" t="str">
        <f ca="1">IFERROR(INDEX(Rytmika!$C:$C,SUM(M$1:M63)),"")</f>
        <v/>
      </c>
      <c r="O63" t="str">
        <f t="shared" ca="1" si="0"/>
        <v/>
      </c>
    </row>
    <row r="64" spans="4:15">
      <c r="D64" t="s">
        <v>175</v>
      </c>
      <c r="E64" t="e">
        <f ca="1">MATCH(type_selector,OFFSET('Ogrywanie skal'!$B:$B,SUM(E$1:E63),0,1000,1),0)</f>
        <v>#N/A</v>
      </c>
      <c r="F64" t="str">
        <f ca="1">IF(type_selector="All_options",IF('Ogrywanie skal'!C69=0,"",'Ogrywanie skal'!C69),IFERROR(INDEX('Ogrywanie skal'!$C:$C,SUM(E$1:E64)),""))</f>
        <v/>
      </c>
      <c r="G64" t="str">
        <f>IF('Ogrywanie skal'!C69=0,"",'Ogrywanie skal'!C69)</f>
        <v>(5 v 5/4 kwin scale down down</v>
      </c>
      <c r="I64" t="e">
        <f ca="1">MATCH('Scale generator'!$E$27&amp;"*",OFFSET(Rytmika!$D:$D,SUM(I$1:I63),0,1000,1),0)</f>
        <v>#N/A</v>
      </c>
      <c r="J64" t="str">
        <f ca="1">IFERROR(INDEX(Rytmika!$C:$C,SUM(I$1:I64)),"")</f>
        <v/>
      </c>
      <c r="K64" t="e">
        <f ca="1">MATCH("Def*",OFFSET(Rytmika!$D:$D,SUM(K$1:K63),0,1000,1),0)</f>
        <v>#N/A</v>
      </c>
      <c r="L64" t="str">
        <f ca="1">IFERROR(INDEX(Rytmika!$C:$C,SUM(K$1:K64)),"")</f>
        <v/>
      </c>
      <c r="M64" t="e">
        <f ca="1">IF(ISNA(I64),MATCH("Def*",OFFSET(Rytmika!$D:$D,SUM(M$1:M63),0,1000,1),0),"")</f>
        <v>#N/A</v>
      </c>
      <c r="N64" t="str">
        <f ca="1">IFERROR(INDEX(Rytmika!$C:$C,SUM(M$1:M64)),"")</f>
        <v/>
      </c>
      <c r="O64" t="str">
        <f t="shared" ca="1" si="0"/>
        <v/>
      </c>
    </row>
    <row r="65" spans="4:15">
      <c r="D65" t="s">
        <v>175</v>
      </c>
      <c r="E65" t="e">
        <f ca="1">MATCH(type_selector,OFFSET('Ogrywanie skal'!$B:$B,SUM(E$1:E64),0,1000,1),0)</f>
        <v>#N/A</v>
      </c>
      <c r="F65" t="str">
        <f ca="1">IF(type_selector="All_options",IF('Ogrywanie skal'!C70=0,"",'Ogrywanie skal'!C70),IFERROR(INDEX('Ogrywanie skal'!$C:$C,SUM(E$1:E65)),""))</f>
        <v/>
      </c>
      <c r="G65" t="str">
        <f>IF('Ogrywanie skal'!C70=0,"",'Ogrywanie skal'!C70)</f>
        <v>(5 v 5/4 terc up-down scale up</v>
      </c>
      <c r="I65" t="e">
        <f ca="1">MATCH('Scale generator'!$E$27&amp;"*",OFFSET(Rytmika!$D:$D,SUM(I$1:I64),0,1000,1),0)</f>
        <v>#N/A</v>
      </c>
      <c r="J65" t="str">
        <f ca="1">IFERROR(INDEX(Rytmika!$C:$C,SUM(I$1:I65)),"")</f>
        <v/>
      </c>
      <c r="K65" t="e">
        <f ca="1">MATCH("Def*",OFFSET(Rytmika!$D:$D,SUM(K$1:K64),0,1000,1),0)</f>
        <v>#N/A</v>
      </c>
      <c r="L65" t="str">
        <f ca="1">IFERROR(INDEX(Rytmika!$C:$C,SUM(K$1:K65)),"")</f>
        <v/>
      </c>
      <c r="M65" t="e">
        <f ca="1">IF(ISNA(I65),MATCH("Def*",OFFSET(Rytmika!$D:$D,SUM(M$1:M64),0,1000,1),0),"")</f>
        <v>#N/A</v>
      </c>
      <c r="N65" t="str">
        <f ca="1">IFERROR(INDEX(Rytmika!$C:$C,SUM(M$1:M65)),"")</f>
        <v/>
      </c>
      <c r="O65" t="str">
        <f t="shared" ca="1" si="0"/>
        <v/>
      </c>
    </row>
    <row r="66" spans="4:15">
      <c r="D66" t="s">
        <v>175</v>
      </c>
      <c r="E66" t="e">
        <f ca="1">MATCH(type_selector,OFFSET('Ogrywanie skal'!$B:$B,SUM(E$1:E65),0,1000,1),0)</f>
        <v>#N/A</v>
      </c>
      <c r="F66" t="str">
        <f ca="1">IF(type_selector="All_options",IF('Ogrywanie skal'!C71=0,"",'Ogrywanie skal'!C71),IFERROR(INDEX('Ogrywanie skal'!$C:$C,SUM(E$1:E66)),""))</f>
        <v/>
      </c>
      <c r="G66" t="str">
        <f>IF('Ogrywanie skal'!C71=0,"",'Ogrywanie skal'!C71)</f>
        <v>(5 v 5/4 terc up-down scale down</v>
      </c>
      <c r="I66" t="e">
        <f ca="1">MATCH('Scale generator'!$E$27&amp;"*",OFFSET(Rytmika!$D:$D,SUM(I$1:I65),0,1000,1),0)</f>
        <v>#N/A</v>
      </c>
      <c r="J66" t="str">
        <f ca="1">IFERROR(INDEX(Rytmika!$C:$C,SUM(I$1:I66)),"")</f>
        <v/>
      </c>
      <c r="K66" t="e">
        <f ca="1">MATCH("Def*",OFFSET(Rytmika!$D:$D,SUM(K$1:K65),0,1000,1),0)</f>
        <v>#N/A</v>
      </c>
      <c r="L66" t="str">
        <f ca="1">IFERROR(INDEX(Rytmika!$C:$C,SUM(K$1:K66)),"")</f>
        <v/>
      </c>
      <c r="M66" t="e">
        <f ca="1">IF(ISNA(I66),MATCH("Def*",OFFSET(Rytmika!$D:$D,SUM(M$1:M65),0,1000,1),0),"")</f>
        <v>#N/A</v>
      </c>
      <c r="N66" t="str">
        <f ca="1">IFERROR(INDEX(Rytmika!$C:$C,SUM(M$1:M66)),"")</f>
        <v/>
      </c>
      <c r="O66" t="str">
        <f t="shared" ca="1" si="0"/>
        <v/>
      </c>
    </row>
    <row r="67" spans="4:15">
      <c r="D67" t="s">
        <v>175</v>
      </c>
      <c r="E67" t="e">
        <f ca="1">MATCH(type_selector,OFFSET('Ogrywanie skal'!$B:$B,SUM(E$1:E66),0,1000,1),0)</f>
        <v>#N/A</v>
      </c>
      <c r="F67" t="str">
        <f ca="1">IF(type_selector="All_options",IF('Ogrywanie skal'!C72=0,"",'Ogrywanie skal'!C72),IFERROR(INDEX('Ogrywanie skal'!$C:$C,SUM(E$1:E67)),""))</f>
        <v/>
      </c>
      <c r="G67" t="str">
        <f>IF('Ogrywanie skal'!C72=0,"",'Ogrywanie skal'!C72)</f>
        <v>(5 v 5/4 terc down-up scale up</v>
      </c>
      <c r="I67" t="e">
        <f ca="1">MATCH('Scale generator'!$E$27&amp;"*",OFFSET(Rytmika!$D:$D,SUM(I$1:I66),0,1000,1),0)</f>
        <v>#N/A</v>
      </c>
      <c r="J67" t="str">
        <f ca="1">IFERROR(INDEX(Rytmika!$C:$C,SUM(I$1:I67)),"")</f>
        <v/>
      </c>
      <c r="K67" t="e">
        <f ca="1">MATCH("Def*",OFFSET(Rytmika!$D:$D,SUM(K$1:K66),0,1000,1),0)</f>
        <v>#N/A</v>
      </c>
      <c r="L67" t="str">
        <f ca="1">IFERROR(INDEX(Rytmika!$C:$C,SUM(K$1:K67)),"")</f>
        <v/>
      </c>
      <c r="M67" t="e">
        <f ca="1">IF(ISNA(I67),MATCH("Def*",OFFSET(Rytmika!$D:$D,SUM(M$1:M66),0,1000,1),0),"")</f>
        <v>#N/A</v>
      </c>
      <c r="N67" t="str">
        <f ca="1">IFERROR(INDEX(Rytmika!$C:$C,SUM(M$1:M67)),"")</f>
        <v/>
      </c>
      <c r="O67" t="str">
        <f t="shared" ref="O67:O130" ca="1" si="1">IF(J67="",N67,J67)</f>
        <v/>
      </c>
    </row>
    <row r="68" spans="4:15">
      <c r="D68" t="s">
        <v>175</v>
      </c>
      <c r="E68" t="e">
        <f ca="1">MATCH(type_selector,OFFSET('Ogrywanie skal'!$B:$B,SUM(E$1:E67),0,1000,1),0)</f>
        <v>#N/A</v>
      </c>
      <c r="F68" t="str">
        <f ca="1">IF(type_selector="All_options",IF('Ogrywanie skal'!C73=0,"",'Ogrywanie skal'!C73),IFERROR(INDEX('Ogrywanie skal'!$C:$C,SUM(E$1:E68)),""))</f>
        <v/>
      </c>
      <c r="G68" t="str">
        <f>IF('Ogrywanie skal'!C73=0,"",'Ogrywanie skal'!C73)</f>
        <v>(5 v 5/4 terc down-up scale down</v>
      </c>
      <c r="I68" t="e">
        <f ca="1">MATCH('Scale generator'!$E$27&amp;"*",OFFSET(Rytmika!$D:$D,SUM(I$1:I67),0,1000,1),0)</f>
        <v>#N/A</v>
      </c>
      <c r="J68" t="str">
        <f ca="1">IFERROR(INDEX(Rytmika!$C:$C,SUM(I$1:I68)),"")</f>
        <v/>
      </c>
      <c r="K68" t="e">
        <f ca="1">MATCH("Def*",OFFSET(Rytmika!$D:$D,SUM(K$1:K67),0,1000,1),0)</f>
        <v>#N/A</v>
      </c>
      <c r="L68" t="str">
        <f ca="1">IFERROR(INDEX(Rytmika!$C:$C,SUM(K$1:K68)),"")</f>
        <v/>
      </c>
      <c r="M68" t="e">
        <f ca="1">IF(ISNA(I68),MATCH("Def*",OFFSET(Rytmika!$D:$D,SUM(M$1:M67),0,1000,1),0),"")</f>
        <v>#N/A</v>
      </c>
      <c r="N68" t="str">
        <f ca="1">IFERROR(INDEX(Rytmika!$C:$C,SUM(M$1:M68)),"")</f>
        <v/>
      </c>
      <c r="O68" t="str">
        <f t="shared" ca="1" si="1"/>
        <v/>
      </c>
    </row>
    <row r="69" spans="4:15">
      <c r="D69" t="s">
        <v>175</v>
      </c>
      <c r="E69" t="e">
        <f ca="1">MATCH(type_selector,OFFSET('Ogrywanie skal'!$B:$B,SUM(E$1:E68),0,1000,1),0)</f>
        <v>#N/A</v>
      </c>
      <c r="F69" t="str">
        <f ca="1">IF(type_selector="All_options",IF('Ogrywanie skal'!C74=0,"",'Ogrywanie skal'!C74),IFERROR(INDEX('Ogrywanie skal'!$C:$C,SUM(E$1:E69)),""))</f>
        <v/>
      </c>
      <c r="G69" t="str">
        <f>IF('Ogrywanie skal'!C74=0,"",'Ogrywanie skal'!C74)</f>
        <v>Orn up-grace</v>
      </c>
      <c r="I69" t="e">
        <f ca="1">MATCH('Scale generator'!$E$27&amp;"*",OFFSET(Rytmika!$D:$D,SUM(I$1:I68),0,1000,1),0)</f>
        <v>#N/A</v>
      </c>
      <c r="J69" t="str">
        <f ca="1">IFERROR(INDEX(Rytmika!$C:$C,SUM(I$1:I69)),"")</f>
        <v/>
      </c>
      <c r="K69" t="e">
        <f ca="1">MATCH("Def*",OFFSET(Rytmika!$D:$D,SUM(K$1:K68),0,1000,1),0)</f>
        <v>#N/A</v>
      </c>
      <c r="L69" t="str">
        <f ca="1">IFERROR(INDEX(Rytmika!$C:$C,SUM(K$1:K69)),"")</f>
        <v/>
      </c>
      <c r="M69" t="e">
        <f ca="1">IF(ISNA(I69),MATCH("Def*",OFFSET(Rytmika!$D:$D,SUM(M$1:M68),0,1000,1),0),"")</f>
        <v>#N/A</v>
      </c>
      <c r="N69" t="str">
        <f ca="1">IFERROR(INDEX(Rytmika!$C:$C,SUM(M$1:M69)),"")</f>
        <v/>
      </c>
      <c r="O69" t="str">
        <f t="shared" ca="1" si="1"/>
        <v/>
      </c>
    </row>
    <row r="70" spans="4:15">
      <c r="D70" t="s">
        <v>175</v>
      </c>
      <c r="E70" t="e">
        <f ca="1">MATCH(type_selector,OFFSET('Ogrywanie skal'!$B:$B,SUM(E$1:E69),0,1000,1),0)</f>
        <v>#N/A</v>
      </c>
      <c r="F70" t="str">
        <f ca="1">IF(type_selector="All_options",IF('Ogrywanie skal'!C75=0,"",'Ogrywanie skal'!C75),IFERROR(INDEX('Ogrywanie skal'!$C:$C,SUM(E$1:E70)),""))</f>
        <v/>
      </c>
      <c r="G70" t="str">
        <f>IF('Ogrywanie skal'!C75=0,"",'Ogrywanie skal'!C75)</f>
        <v>Orn down-grace</v>
      </c>
      <c r="I70" t="e">
        <f ca="1">MATCH('Scale generator'!$E$27&amp;"*",OFFSET(Rytmika!$D:$D,SUM(I$1:I69),0,1000,1),0)</f>
        <v>#N/A</v>
      </c>
      <c r="J70" t="str">
        <f ca="1">IFERROR(INDEX(Rytmika!$C:$C,SUM(I$1:I70)),"")</f>
        <v/>
      </c>
      <c r="K70" t="e">
        <f ca="1">MATCH("Def*",OFFSET(Rytmika!$D:$D,SUM(K$1:K69),0,1000,1),0)</f>
        <v>#N/A</v>
      </c>
      <c r="L70" t="str">
        <f ca="1">IFERROR(INDEX(Rytmika!$C:$C,SUM(K$1:K70)),"")</f>
        <v/>
      </c>
      <c r="M70" t="e">
        <f ca="1">IF(ISNA(I70),MATCH("Def*",OFFSET(Rytmika!$D:$D,SUM(M$1:M69),0,1000,1),0),"")</f>
        <v>#N/A</v>
      </c>
      <c r="N70" t="str">
        <f ca="1">IFERROR(INDEX(Rytmika!$C:$C,SUM(M$1:M70)),"")</f>
        <v/>
      </c>
      <c r="O70" t="str">
        <f t="shared" ca="1" si="1"/>
        <v/>
      </c>
    </row>
    <row r="71" spans="4:15">
      <c r="D71" t="s">
        <v>175</v>
      </c>
      <c r="E71" t="e">
        <f ca="1">MATCH(type_selector,OFFSET('Ogrywanie skal'!$B:$B,SUM(E$1:E70),0,1000,1),0)</f>
        <v>#N/A</v>
      </c>
      <c r="F71" t="str">
        <f ca="1">IF(type_selector="All_options",IF('Ogrywanie skal'!C76=0,"",'Ogrywanie skal'!C76),IFERROR(INDEX('Ogrywanie skal'!$C:$C,SUM(E$1:E71)),""))</f>
        <v/>
      </c>
      <c r="G71" t="str">
        <f>IF('Ogrywanie skal'!C76=0,"",'Ogrywanie skal'!C76)</f>
        <v>Orn up-mord</v>
      </c>
      <c r="I71" t="e">
        <f ca="1">MATCH('Scale generator'!$E$27&amp;"*",OFFSET(Rytmika!$D:$D,SUM(I$1:I70),0,1000,1),0)</f>
        <v>#N/A</v>
      </c>
      <c r="J71" t="str">
        <f ca="1">IFERROR(INDEX(Rytmika!$C:$C,SUM(I$1:I71)),"")</f>
        <v/>
      </c>
      <c r="K71" t="e">
        <f ca="1">MATCH("Def*",OFFSET(Rytmika!$D:$D,SUM(K$1:K70),0,1000,1),0)</f>
        <v>#N/A</v>
      </c>
      <c r="L71" t="str">
        <f ca="1">IFERROR(INDEX(Rytmika!$C:$C,SUM(K$1:K71)),"")</f>
        <v/>
      </c>
      <c r="M71" t="e">
        <f ca="1">IF(ISNA(I71),MATCH("Def*",OFFSET(Rytmika!$D:$D,SUM(M$1:M70),0,1000,1),0),"")</f>
        <v>#N/A</v>
      </c>
      <c r="N71" t="str">
        <f ca="1">IFERROR(INDEX(Rytmika!$C:$C,SUM(M$1:M71)),"")</f>
        <v/>
      </c>
      <c r="O71" t="str">
        <f t="shared" ca="1" si="1"/>
        <v/>
      </c>
    </row>
    <row r="72" spans="4:15">
      <c r="D72" t="s">
        <v>175</v>
      </c>
      <c r="E72" t="e">
        <f ca="1">MATCH(type_selector,OFFSET('Ogrywanie skal'!$B:$B,SUM(E$1:E71),0,1000,1),0)</f>
        <v>#N/A</v>
      </c>
      <c r="F72" t="str">
        <f ca="1">IF(type_selector="All_options",IF('Ogrywanie skal'!C77=0,"",'Ogrywanie skal'!C77),IFERROR(INDEX('Ogrywanie skal'!$C:$C,SUM(E$1:E72)),""))</f>
        <v/>
      </c>
      <c r="G72" t="str">
        <f>IF('Ogrywanie skal'!C77=0,"",'Ogrywanie skal'!C77)</f>
        <v>Orn down-mord</v>
      </c>
      <c r="I72" t="e">
        <f ca="1">MATCH('Scale generator'!$E$27&amp;"*",OFFSET(Rytmika!$D:$D,SUM(I$1:I71),0,1000,1),0)</f>
        <v>#N/A</v>
      </c>
      <c r="J72" t="str">
        <f ca="1">IFERROR(INDEX(Rytmika!$C:$C,SUM(I$1:I72)),"")</f>
        <v/>
      </c>
      <c r="K72" t="e">
        <f ca="1">MATCH("Def*",OFFSET(Rytmika!$D:$D,SUM(K$1:K71),0,1000,1),0)</f>
        <v>#N/A</v>
      </c>
      <c r="L72" t="str">
        <f ca="1">IFERROR(INDEX(Rytmika!$C:$C,SUM(K$1:K72)),"")</f>
        <v/>
      </c>
      <c r="M72" t="e">
        <f ca="1">IF(ISNA(I72),MATCH("Def*",OFFSET(Rytmika!$D:$D,SUM(M$1:M71),0,1000,1),0),"")</f>
        <v>#N/A</v>
      </c>
      <c r="N72" t="str">
        <f ca="1">IFERROR(INDEX(Rytmika!$C:$C,SUM(M$1:M72)),"")</f>
        <v/>
      </c>
      <c r="O72" t="str">
        <f t="shared" ca="1" si="1"/>
        <v/>
      </c>
    </row>
    <row r="73" spans="4:15">
      <c r="D73" t="s">
        <v>175</v>
      </c>
      <c r="E73" t="e">
        <f ca="1">MATCH(type_selector,OFFSET('Ogrywanie skal'!$B:$B,SUM(E$1:E72),0,1000,1),0)</f>
        <v>#N/A</v>
      </c>
      <c r="F73" t="str">
        <f ca="1">IF(type_selector="All_options",IF('Ogrywanie skal'!C78=0,"",'Ogrywanie skal'!C78),IFERROR(INDEX('Ogrywanie skal'!$C:$C,SUM(E$1:E73)),""))</f>
        <v/>
      </c>
      <c r="G73" t="str">
        <f>IF('Ogrywanie skal'!C78=0,"",'Ogrywanie skal'!C78)</f>
        <v>Orn run-up-down</v>
      </c>
      <c r="I73" t="e">
        <f ca="1">MATCH('Scale generator'!$E$27&amp;"*",OFFSET(Rytmika!$D:$D,SUM(I$1:I72),0,1000,1),0)</f>
        <v>#N/A</v>
      </c>
      <c r="J73" t="str">
        <f ca="1">IFERROR(INDEX(Rytmika!$C:$C,SUM(I$1:I73)),"")</f>
        <v/>
      </c>
      <c r="K73" t="e">
        <f ca="1">MATCH("Def*",OFFSET(Rytmika!$D:$D,SUM(K$1:K72),0,1000,1),0)</f>
        <v>#N/A</v>
      </c>
      <c r="L73" t="str">
        <f ca="1">IFERROR(INDEX(Rytmika!$C:$C,SUM(K$1:K73)),"")</f>
        <v/>
      </c>
      <c r="M73" t="e">
        <f ca="1">IF(ISNA(I73),MATCH("Def*",OFFSET(Rytmika!$D:$D,SUM(M$1:M72),0,1000,1),0),"")</f>
        <v>#N/A</v>
      </c>
      <c r="N73" t="str">
        <f ca="1">IFERROR(INDEX(Rytmika!$C:$C,SUM(M$1:M73)),"")</f>
        <v/>
      </c>
      <c r="O73" t="str">
        <f t="shared" ca="1" si="1"/>
        <v/>
      </c>
    </row>
    <row r="74" spans="4:15">
      <c r="D74" t="s">
        <v>175</v>
      </c>
      <c r="E74" t="e">
        <f ca="1">MATCH(type_selector,OFFSET('Ogrywanie skal'!$B:$B,SUM(E$1:E73),0,1000,1),0)</f>
        <v>#N/A</v>
      </c>
      <c r="F74" t="str">
        <f ca="1">IF(type_selector="All_options",IF('Ogrywanie skal'!C79=0,"",'Ogrywanie skal'!C79),IFERROR(INDEX('Ogrywanie skal'!$C:$C,SUM(E$1:E74)),""))</f>
        <v/>
      </c>
      <c r="G74" t="str">
        <f>IF('Ogrywanie skal'!C79=0,"",'Ogrywanie skal'!C79)</f>
        <v>Orn run-down-up</v>
      </c>
      <c r="I74" t="e">
        <f ca="1">MATCH('Scale generator'!$E$27&amp;"*",OFFSET(Rytmika!$D:$D,SUM(I$1:I73),0,1000,1),0)</f>
        <v>#N/A</v>
      </c>
      <c r="J74" t="str">
        <f ca="1">IFERROR(INDEX(Rytmika!$C:$C,SUM(I$1:I74)),"")</f>
        <v/>
      </c>
      <c r="K74" t="e">
        <f ca="1">MATCH("Def*",OFFSET(Rytmika!$D:$D,SUM(K$1:K73),0,1000,1),0)</f>
        <v>#N/A</v>
      </c>
      <c r="L74" t="str">
        <f ca="1">IFERROR(INDEX(Rytmika!$C:$C,SUM(K$1:K74)),"")</f>
        <v/>
      </c>
      <c r="M74" t="e">
        <f ca="1">IF(ISNA(I74),MATCH("Def*",OFFSET(Rytmika!$D:$D,SUM(M$1:M73),0,1000,1),0),"")</f>
        <v>#N/A</v>
      </c>
      <c r="N74" t="str">
        <f ca="1">IFERROR(INDEX(Rytmika!$C:$C,SUM(M$1:M74)),"")</f>
        <v/>
      </c>
      <c r="O74" t="str">
        <f t="shared" ca="1" si="1"/>
        <v/>
      </c>
    </row>
    <row r="75" spans="4:15">
      <c r="D75" t="s">
        <v>175</v>
      </c>
      <c r="E75" t="e">
        <f ca="1">MATCH(type_selector,OFFSET('Ogrywanie skal'!$B:$B,SUM(E$1:E74),0,1000,1),0)</f>
        <v>#N/A</v>
      </c>
      <c r="F75" t="str">
        <f ca="1">IF(type_selector="All_options",IF('Ogrywanie skal'!C80=0,"",'Ogrywanie skal'!C80),IFERROR(INDEX('Ogrywanie skal'!$C:$C,SUM(E$1:E75)),""))</f>
        <v/>
      </c>
      <c r="G75" t="str">
        <f>IF('Ogrywanie skal'!C80=0,"",'Ogrywanie skal'!C80)</f>
        <v>Orn trio 0 up-down</v>
      </c>
      <c r="I75" t="e">
        <f ca="1">MATCH('Scale generator'!$E$27&amp;"*",OFFSET(Rytmika!$D:$D,SUM(I$1:I74),0,1000,1),0)</f>
        <v>#N/A</v>
      </c>
      <c r="J75" t="str">
        <f ca="1">IFERROR(INDEX(Rytmika!$C:$C,SUM(I$1:I75)),"")</f>
        <v/>
      </c>
      <c r="K75" t="e">
        <f ca="1">MATCH("Def*",OFFSET(Rytmika!$D:$D,SUM(K$1:K74),0,1000,1),0)</f>
        <v>#N/A</v>
      </c>
      <c r="L75" t="str">
        <f ca="1">IFERROR(INDEX(Rytmika!$C:$C,SUM(K$1:K75)),"")</f>
        <v/>
      </c>
      <c r="M75" t="e">
        <f ca="1">IF(ISNA(I75),MATCH("Def*",OFFSET(Rytmika!$D:$D,SUM(M$1:M74),0,1000,1),0),"")</f>
        <v>#N/A</v>
      </c>
      <c r="N75" t="str">
        <f ca="1">IFERROR(INDEX(Rytmika!$C:$C,SUM(M$1:M75)),"")</f>
        <v/>
      </c>
      <c r="O75" t="str">
        <f t="shared" ca="1" si="1"/>
        <v/>
      </c>
    </row>
    <row r="76" spans="4:15">
      <c r="D76" t="s">
        <v>175</v>
      </c>
      <c r="E76" t="e">
        <f ca="1">MATCH(type_selector,OFFSET('Ogrywanie skal'!$B:$B,SUM(E$1:E75),0,1000,1),0)</f>
        <v>#N/A</v>
      </c>
      <c r="F76" t="str">
        <f ca="1">IF(type_selector="All_options",IF('Ogrywanie skal'!C81=0,"",'Ogrywanie skal'!C81),IFERROR(INDEX('Ogrywanie skal'!$C:$C,SUM(E$1:E76)),""))</f>
        <v/>
      </c>
      <c r="G76" t="str">
        <f>IF('Ogrywanie skal'!C81=0,"",'Ogrywanie skal'!C81)</f>
        <v>Orn trio 0 down-up</v>
      </c>
      <c r="I76" t="e">
        <f ca="1">MATCH('Scale generator'!$E$27&amp;"*",OFFSET(Rytmika!$D:$D,SUM(I$1:I75),0,1000,1),0)</f>
        <v>#N/A</v>
      </c>
      <c r="J76" t="str">
        <f ca="1">IFERROR(INDEX(Rytmika!$C:$C,SUM(I$1:I76)),"")</f>
        <v/>
      </c>
      <c r="K76" t="e">
        <f ca="1">MATCH("Def*",OFFSET(Rytmika!$D:$D,SUM(K$1:K75),0,1000,1),0)</f>
        <v>#N/A</v>
      </c>
      <c r="L76" t="str">
        <f ca="1">IFERROR(INDEX(Rytmika!$C:$C,SUM(K$1:K76)),"")</f>
        <v/>
      </c>
      <c r="M76" t="e">
        <f ca="1">IF(ISNA(I76),MATCH("Def*",OFFSET(Rytmika!$D:$D,SUM(M$1:M75),0,1000,1),0),"")</f>
        <v>#N/A</v>
      </c>
      <c r="N76" t="str">
        <f ca="1">IFERROR(INDEX(Rytmika!$C:$C,SUM(M$1:M76)),"")</f>
        <v/>
      </c>
      <c r="O76" t="str">
        <f t="shared" ca="1" si="1"/>
        <v/>
      </c>
    </row>
    <row r="77" spans="4:15">
      <c r="D77" t="s">
        <v>175</v>
      </c>
      <c r="E77" t="e">
        <f ca="1">MATCH(type_selector,OFFSET('Ogrywanie skal'!$B:$B,SUM(E$1:E76),0,1000,1),0)</f>
        <v>#N/A</v>
      </c>
      <c r="F77" t="str">
        <f ca="1">IF(type_selector="All_options",IF('Ogrywanie skal'!C82=0,"",'Ogrywanie skal'!C82),IFERROR(INDEX('Ogrywanie skal'!$C:$C,SUM(E$1:E77)),""))</f>
        <v/>
      </c>
      <c r="G77" t="str">
        <f>IF('Ogrywanie skal'!C82=0,"",'Ogrywanie skal'!C82)</f>
        <v>Orn trio up-dow-up</v>
      </c>
      <c r="I77" t="e">
        <f ca="1">MATCH('Scale generator'!$E$27&amp;"*",OFFSET(Rytmika!$D:$D,SUM(I$1:I76),0,1000,1),0)</f>
        <v>#N/A</v>
      </c>
      <c r="J77" t="str">
        <f ca="1">IFERROR(INDEX(Rytmika!$C:$C,SUM(I$1:I77)),"")</f>
        <v/>
      </c>
      <c r="K77" t="e">
        <f ca="1">MATCH("Def*",OFFSET(Rytmika!$D:$D,SUM(K$1:K76),0,1000,1),0)</f>
        <v>#N/A</v>
      </c>
      <c r="L77" t="str">
        <f ca="1">IFERROR(INDEX(Rytmika!$C:$C,SUM(K$1:K77)),"")</f>
        <v/>
      </c>
      <c r="M77" t="e">
        <f ca="1">IF(ISNA(I77),MATCH("Def*",OFFSET(Rytmika!$D:$D,SUM(M$1:M76),0,1000,1),0),"")</f>
        <v>#N/A</v>
      </c>
      <c r="N77" t="str">
        <f ca="1">IFERROR(INDEX(Rytmika!$C:$C,SUM(M$1:M77)),"")</f>
        <v/>
      </c>
      <c r="O77" t="str">
        <f t="shared" ca="1" si="1"/>
        <v/>
      </c>
    </row>
    <row r="78" spans="4:15">
      <c r="D78" t="s">
        <v>175</v>
      </c>
      <c r="E78" t="e">
        <f ca="1">MATCH(type_selector,OFFSET('Ogrywanie skal'!$B:$B,SUM(E$1:E77),0,1000,1),0)</f>
        <v>#N/A</v>
      </c>
      <c r="F78" t="str">
        <f ca="1">IF(type_selector="All_options",IF('Ogrywanie skal'!C83=0,"",'Ogrywanie skal'!C83),IFERROR(INDEX('Ogrywanie skal'!$C:$C,SUM(E$1:E78)),""))</f>
        <v/>
      </c>
      <c r="G78" t="str">
        <f>IF('Ogrywanie skal'!C83=0,"",'Ogrywanie skal'!C83)</f>
        <v>Orn trio dow-up-down</v>
      </c>
      <c r="I78" t="e">
        <f ca="1">MATCH('Scale generator'!$E$27&amp;"*",OFFSET(Rytmika!$D:$D,SUM(I$1:I77),0,1000,1),0)</f>
        <v>#N/A</v>
      </c>
      <c r="J78" t="str">
        <f ca="1">IFERROR(INDEX(Rytmika!$C:$C,SUM(I$1:I78)),"")</f>
        <v/>
      </c>
      <c r="K78" t="e">
        <f ca="1">MATCH("Def*",OFFSET(Rytmika!$D:$D,SUM(K$1:K77),0,1000,1),0)</f>
        <v>#N/A</v>
      </c>
      <c r="L78" t="str">
        <f ca="1">IFERROR(INDEX(Rytmika!$C:$C,SUM(K$1:K78)),"")</f>
        <v/>
      </c>
      <c r="M78" t="e">
        <f ca="1">IF(ISNA(I78),MATCH("Def*",OFFSET(Rytmika!$D:$D,SUM(M$1:M77),0,1000,1),0),"")</f>
        <v>#N/A</v>
      </c>
      <c r="N78" t="str">
        <f ca="1">IFERROR(INDEX(Rytmika!$C:$C,SUM(M$1:M78)),"")</f>
        <v/>
      </c>
      <c r="O78" t="str">
        <f t="shared" ca="1" si="1"/>
        <v/>
      </c>
    </row>
    <row r="79" spans="4:15">
      <c r="D79" t="s">
        <v>175</v>
      </c>
      <c r="E79" t="e">
        <f ca="1">MATCH(type_selector,OFFSET('Ogrywanie skal'!$B:$B,SUM(E$1:E78),0,1000,1),0)</f>
        <v>#N/A</v>
      </c>
      <c r="F79" t="str">
        <f ca="1">IF(type_selector="All_options",IF('Ogrywanie skal'!C84=0,"",'Ogrywanie skal'!C84),IFERROR(INDEX('Ogrywanie skal'!$C:$C,SUM(E$1:E79)),""))</f>
        <v/>
      </c>
      <c r="G79" t="str">
        <f>IF('Ogrywanie skal'!C84=0,"",'Ogrywanie skal'!C84)</f>
        <v>Orn quart 0 1</v>
      </c>
      <c r="I79" t="e">
        <f ca="1">MATCH('Scale generator'!$E$27&amp;"*",OFFSET(Rytmika!$D:$D,SUM(I$1:I78),0,1000,1),0)</f>
        <v>#N/A</v>
      </c>
      <c r="J79" t="str">
        <f ca="1">IFERROR(INDEX(Rytmika!$C:$C,SUM(I$1:I79)),"")</f>
        <v/>
      </c>
      <c r="K79" t="e">
        <f ca="1">MATCH("Def*",OFFSET(Rytmika!$D:$D,SUM(K$1:K78),0,1000,1),0)</f>
        <v>#N/A</v>
      </c>
      <c r="L79" t="str">
        <f ca="1">IFERROR(INDEX(Rytmika!$C:$C,SUM(K$1:K79)),"")</f>
        <v/>
      </c>
      <c r="M79" t="e">
        <f ca="1">IF(ISNA(I79),MATCH("Def*",OFFSET(Rytmika!$D:$D,SUM(M$1:M78),0,1000,1),0),"")</f>
        <v>#N/A</v>
      </c>
      <c r="N79" t="str">
        <f ca="1">IFERROR(INDEX(Rytmika!$C:$C,SUM(M$1:M79)),"")</f>
        <v/>
      </c>
      <c r="O79" t="str">
        <f t="shared" ca="1" si="1"/>
        <v/>
      </c>
    </row>
    <row r="80" spans="4:15">
      <c r="D80" t="s">
        <v>175</v>
      </c>
      <c r="E80" t="e">
        <f ca="1">MATCH(type_selector,OFFSET('Ogrywanie skal'!$B:$B,SUM(E$1:E79),0,1000,1),0)</f>
        <v>#N/A</v>
      </c>
      <c r="F80" t="str">
        <f ca="1">IF(type_selector="All_options",IF('Ogrywanie skal'!C85=0,"",'Ogrywanie skal'!C85),IFERROR(INDEX('Ogrywanie skal'!$C:$C,SUM(E$1:E80)),""))</f>
        <v/>
      </c>
      <c r="G80" t="str">
        <f>IF('Ogrywanie skal'!C85=0,"",'Ogrywanie skal'!C85)</f>
        <v>Orn quart 0 -1</v>
      </c>
      <c r="I80" t="e">
        <f ca="1">MATCH('Scale generator'!$E$27&amp;"*",OFFSET(Rytmika!$D:$D,SUM(I$1:I79),0,1000,1),0)</f>
        <v>#N/A</v>
      </c>
      <c r="J80" t="str">
        <f ca="1">IFERROR(INDEX(Rytmika!$C:$C,SUM(I$1:I80)),"")</f>
        <v/>
      </c>
      <c r="K80" t="e">
        <f ca="1">MATCH("Def*",OFFSET(Rytmika!$D:$D,SUM(K$1:K79),0,1000,1),0)</f>
        <v>#N/A</v>
      </c>
      <c r="L80" t="str">
        <f ca="1">IFERROR(INDEX(Rytmika!$C:$C,SUM(K$1:K80)),"")</f>
        <v/>
      </c>
      <c r="M80" t="e">
        <f ca="1">IF(ISNA(I80),MATCH("Def*",OFFSET(Rytmika!$D:$D,SUM(M$1:M79),0,1000,1),0),"")</f>
        <v>#N/A</v>
      </c>
      <c r="N80" t="str">
        <f ca="1">IFERROR(INDEX(Rytmika!$C:$C,SUM(M$1:M80)),"")</f>
        <v/>
      </c>
      <c r="O80" t="str">
        <f t="shared" ca="1" si="1"/>
        <v/>
      </c>
    </row>
    <row r="81" spans="4:15">
      <c r="D81" t="s">
        <v>175</v>
      </c>
      <c r="E81" t="e">
        <f ca="1">MATCH(type_selector,OFFSET('Ogrywanie skal'!$B:$B,SUM(E$1:E80),0,1000,1),0)</f>
        <v>#N/A</v>
      </c>
      <c r="F81" t="str">
        <f ca="1">IF(type_selector="All_options",IF('Ogrywanie skal'!C86=0,"",'Ogrywanie skal'!C86),IFERROR(INDEX('Ogrywanie skal'!$C:$C,SUM(E$1:E81)),""))</f>
        <v/>
      </c>
      <c r="G81" t="str">
        <f>IF('Ogrywanie skal'!C86=0,"",'Ogrywanie skal'!C86)</f>
        <v>Orn quart 010-1</v>
      </c>
      <c r="I81" t="e">
        <f ca="1">MATCH('Scale generator'!$E$27&amp;"*",OFFSET(Rytmika!$D:$D,SUM(I$1:I80),0,1000,1),0)</f>
        <v>#N/A</v>
      </c>
      <c r="J81" t="str">
        <f ca="1">IFERROR(INDEX(Rytmika!$C:$C,SUM(I$1:I81)),"")</f>
        <v/>
      </c>
      <c r="K81" t="e">
        <f ca="1">MATCH("Def*",OFFSET(Rytmika!$D:$D,SUM(K$1:K80),0,1000,1),0)</f>
        <v>#N/A</v>
      </c>
      <c r="L81" t="str">
        <f ca="1">IFERROR(INDEX(Rytmika!$C:$C,SUM(K$1:K81)),"")</f>
        <v/>
      </c>
      <c r="M81" t="e">
        <f ca="1">IF(ISNA(I81),MATCH("Def*",OFFSET(Rytmika!$D:$D,SUM(M$1:M80),0,1000,1),0),"")</f>
        <v>#N/A</v>
      </c>
      <c r="N81" t="str">
        <f ca="1">IFERROR(INDEX(Rytmika!$C:$C,SUM(M$1:M81)),"")</f>
        <v/>
      </c>
      <c r="O81" t="str">
        <f t="shared" ca="1" si="1"/>
        <v/>
      </c>
    </row>
    <row r="82" spans="4:15">
      <c r="D82" t="s">
        <v>175</v>
      </c>
      <c r="E82" t="e">
        <f ca="1">MATCH(type_selector,OFFSET('Ogrywanie skal'!$B:$B,SUM(E$1:E81),0,1000,1),0)</f>
        <v>#N/A</v>
      </c>
      <c r="F82" t="str">
        <f ca="1">IF(type_selector="All_options",IF('Ogrywanie skal'!C87=0,"",'Ogrywanie skal'!C87),IFERROR(INDEX('Ogrywanie skal'!$C:$C,SUM(E$1:E82)),""))</f>
        <v/>
      </c>
      <c r="G82" t="str">
        <f>IF('Ogrywanie skal'!C87=0,"",'Ogrywanie skal'!C87)</f>
        <v>Orn quart 0-101</v>
      </c>
      <c r="I82" t="e">
        <f ca="1">MATCH('Scale generator'!$E$27&amp;"*",OFFSET(Rytmika!$D:$D,SUM(I$1:I81),0,1000,1),0)</f>
        <v>#N/A</v>
      </c>
      <c r="J82" t="str">
        <f ca="1">IFERROR(INDEX(Rytmika!$C:$C,SUM(I$1:I82)),"")</f>
        <v/>
      </c>
      <c r="K82" t="e">
        <f ca="1">MATCH("Def*",OFFSET(Rytmika!$D:$D,SUM(K$1:K81),0,1000,1),0)</f>
        <v>#N/A</v>
      </c>
      <c r="L82" t="str">
        <f ca="1">IFERROR(INDEX(Rytmika!$C:$C,SUM(K$1:K82)),"")</f>
        <v/>
      </c>
      <c r="M82" t="e">
        <f ca="1">IF(ISNA(I82),MATCH("Def*",OFFSET(Rytmika!$D:$D,SUM(M$1:M81),0,1000,1),0),"")</f>
        <v>#N/A</v>
      </c>
      <c r="N82" t="str">
        <f ca="1">IFERROR(INDEX(Rytmika!$C:$C,SUM(M$1:M82)),"")</f>
        <v/>
      </c>
      <c r="O82" t="str">
        <f t="shared" ca="1" si="1"/>
        <v/>
      </c>
    </row>
    <row r="83" spans="4:15">
      <c r="D83" t="s">
        <v>175</v>
      </c>
      <c r="E83" t="e">
        <f ca="1">MATCH(type_selector,OFFSET('Ogrywanie skal'!$B:$B,SUM(E$1:E82),0,1000,1),0)</f>
        <v>#N/A</v>
      </c>
      <c r="F83" t="str">
        <f ca="1">IF(type_selector="All_options",IF('Ogrywanie skal'!C88=0,"",'Ogrywanie skal'!C88),IFERROR(INDEX('Ogrywanie skal'!$C:$C,SUM(E$1:E83)),""))</f>
        <v/>
      </c>
      <c r="G83" t="str">
        <f>IF('Ogrywanie skal'!C88=0,"",'Ogrywanie skal'!C88)</f>
        <v>Orn quart 01-11</v>
      </c>
      <c r="I83" t="e">
        <f ca="1">MATCH('Scale generator'!$E$27&amp;"*",OFFSET(Rytmika!$D:$D,SUM(I$1:I82),0,1000,1),0)</f>
        <v>#N/A</v>
      </c>
      <c r="J83" t="str">
        <f ca="1">IFERROR(INDEX(Rytmika!$C:$C,SUM(I$1:I83)),"")</f>
        <v/>
      </c>
      <c r="K83" t="e">
        <f ca="1">MATCH("Def*",OFFSET(Rytmika!$D:$D,SUM(K$1:K82),0,1000,1),0)</f>
        <v>#N/A</v>
      </c>
      <c r="L83" t="str">
        <f ca="1">IFERROR(INDEX(Rytmika!$C:$C,SUM(K$1:K83)),"")</f>
        <v/>
      </c>
      <c r="M83" t="e">
        <f ca="1">IF(ISNA(I83),MATCH("Def*",OFFSET(Rytmika!$D:$D,SUM(M$1:M82),0,1000,1),0),"")</f>
        <v>#N/A</v>
      </c>
      <c r="N83" t="str">
        <f ca="1">IFERROR(INDEX(Rytmika!$C:$C,SUM(M$1:M83)),"")</f>
        <v/>
      </c>
      <c r="O83" t="str">
        <f t="shared" ca="1" si="1"/>
        <v/>
      </c>
    </row>
    <row r="84" spans="4:15">
      <c r="D84" t="s">
        <v>175</v>
      </c>
      <c r="E84" t="e">
        <f ca="1">MATCH(type_selector,OFFSET('Ogrywanie skal'!$B:$B,SUM(E$1:E83),0,1000,1),0)</f>
        <v>#N/A</v>
      </c>
      <c r="F84" t="str">
        <f ca="1">IF(type_selector="All_options",IF('Ogrywanie skal'!C89=0,"",'Ogrywanie skal'!C89),IFERROR(INDEX('Ogrywanie skal'!$C:$C,SUM(E$1:E84)),""))</f>
        <v/>
      </c>
      <c r="G84" t="str">
        <f>IF('Ogrywanie skal'!C89=0,"",'Ogrywanie skal'!C89)</f>
        <v>Orn quart 0-11-1</v>
      </c>
      <c r="I84" t="e">
        <f ca="1">MATCH('Scale generator'!$E$27&amp;"*",OFFSET(Rytmika!$D:$D,SUM(I$1:I83),0,1000,1),0)</f>
        <v>#N/A</v>
      </c>
      <c r="J84" t="str">
        <f ca="1">IFERROR(INDEX(Rytmika!$C:$C,SUM(I$1:I84)),"")</f>
        <v/>
      </c>
      <c r="K84" t="e">
        <f ca="1">MATCH("Def*",OFFSET(Rytmika!$D:$D,SUM(K$1:K83),0,1000,1),0)</f>
        <v>#N/A</v>
      </c>
      <c r="L84" t="str">
        <f ca="1">IFERROR(INDEX(Rytmika!$C:$C,SUM(K$1:K84)),"")</f>
        <v/>
      </c>
      <c r="M84" t="e">
        <f ca="1">IF(ISNA(I84),MATCH("Def*",OFFSET(Rytmika!$D:$D,SUM(M$1:M83),0,1000,1),0),"")</f>
        <v>#N/A</v>
      </c>
      <c r="N84" t="str">
        <f ca="1">IFERROR(INDEX(Rytmika!$C:$C,SUM(M$1:M84)),"")</f>
        <v/>
      </c>
      <c r="O84" t="str">
        <f t="shared" ca="1" si="1"/>
        <v/>
      </c>
    </row>
    <row r="85" spans="4:15">
      <c r="D85" t="s">
        <v>175</v>
      </c>
      <c r="E85" t="e">
        <f ca="1">MATCH(type_selector,OFFSET('Ogrywanie skal'!$B:$B,SUM(E$1:E84),0,1000,1),0)</f>
        <v>#N/A</v>
      </c>
      <c r="F85" t="str">
        <f ca="1">IF(type_selector="All_options",IF('Ogrywanie skal'!C90=0,"",'Ogrywanie skal'!C90),IFERROR(INDEX('Ogrywanie skal'!$C:$C,SUM(E$1:E85)),""))</f>
        <v/>
      </c>
      <c r="G85" t="str">
        <f>IF('Ogrywanie skal'!C90=0,"",'Ogrywanie skal'!C90)</f>
        <v>Orn quart -110-1</v>
      </c>
      <c r="I85" t="e">
        <f ca="1">MATCH('Scale generator'!$E$27&amp;"*",OFFSET(Rytmika!$D:$D,SUM(I$1:I84),0,1000,1),0)</f>
        <v>#N/A</v>
      </c>
      <c r="J85" t="str">
        <f ca="1">IFERROR(INDEX(Rytmika!$C:$C,SUM(I$1:I85)),"")</f>
        <v/>
      </c>
      <c r="K85" t="e">
        <f ca="1">MATCH("Def*",OFFSET(Rytmika!$D:$D,SUM(K$1:K84),0,1000,1),0)</f>
        <v>#N/A</v>
      </c>
      <c r="L85" t="str">
        <f ca="1">IFERROR(INDEX(Rytmika!$C:$C,SUM(K$1:K85)),"")</f>
        <v/>
      </c>
      <c r="M85" t="e">
        <f ca="1">IF(ISNA(I85),MATCH("Def*",OFFSET(Rytmika!$D:$D,SUM(M$1:M84),0,1000,1),0),"")</f>
        <v>#N/A</v>
      </c>
      <c r="N85" t="str">
        <f ca="1">IFERROR(INDEX(Rytmika!$C:$C,SUM(M$1:M85)),"")</f>
        <v/>
      </c>
      <c r="O85" t="str">
        <f t="shared" ca="1" si="1"/>
        <v/>
      </c>
    </row>
    <row r="86" spans="4:15">
      <c r="D86" t="s">
        <v>175</v>
      </c>
      <c r="E86" t="e">
        <f ca="1">MATCH(type_selector,OFFSET('Ogrywanie skal'!$B:$B,SUM(E$1:E85),0,1000,1),0)</f>
        <v>#N/A</v>
      </c>
      <c r="F86" t="str">
        <f ca="1">IF(type_selector="All_options",IF('Ogrywanie skal'!C91=0,"",'Ogrywanie skal'!C91),IFERROR(INDEX('Ogrywanie skal'!$C:$C,SUM(E$1:E86)),""))</f>
        <v/>
      </c>
      <c r="G86" t="str">
        <f>IF('Ogrywanie skal'!C91=0,"",'Ogrywanie skal'!C91)</f>
        <v>Orn quart 1-101</v>
      </c>
      <c r="I86" t="e">
        <f ca="1">MATCH('Scale generator'!$E$27&amp;"*",OFFSET(Rytmika!$D:$D,SUM(I$1:I85),0,1000,1),0)</f>
        <v>#N/A</v>
      </c>
      <c r="J86" t="str">
        <f ca="1">IFERROR(INDEX(Rytmika!$C:$C,SUM(I$1:I86)),"")</f>
        <v/>
      </c>
      <c r="K86" t="e">
        <f ca="1">MATCH("Def*",OFFSET(Rytmika!$D:$D,SUM(K$1:K85),0,1000,1),0)</f>
        <v>#N/A</v>
      </c>
      <c r="L86" t="str">
        <f ca="1">IFERROR(INDEX(Rytmika!$C:$C,SUM(K$1:K86)),"")</f>
        <v/>
      </c>
      <c r="M86" t="e">
        <f ca="1">IF(ISNA(I86),MATCH("Def*",OFFSET(Rytmika!$D:$D,SUM(M$1:M85),0,1000,1),0),"")</f>
        <v>#N/A</v>
      </c>
      <c r="N86" t="str">
        <f ca="1">IFERROR(INDEX(Rytmika!$C:$C,SUM(M$1:M86)),"")</f>
        <v/>
      </c>
      <c r="O86" t="str">
        <f t="shared" ca="1" si="1"/>
        <v/>
      </c>
    </row>
    <row r="87" spans="4:15">
      <c r="D87" t="s">
        <v>175</v>
      </c>
      <c r="E87" t="e">
        <f ca="1">MATCH(type_selector,OFFSET('Ogrywanie skal'!$B:$B,SUM(E$1:E86),0,1000,1),0)</f>
        <v>#N/A</v>
      </c>
      <c r="F87" t="str">
        <f ca="1">IF(type_selector="All_options",IF('Ogrywanie skal'!C92=0,"",'Ogrywanie skal'!C92),IFERROR(INDEX('Ogrywanie skal'!$C:$C,SUM(E$1:E87)),""))</f>
        <v/>
      </c>
      <c r="G87" t="str">
        <f>IF('Ogrywanie skal'!C92=0,"",'Ogrywanie skal'!C92)</f>
        <v>Orn kwi 0-110-1</v>
      </c>
      <c r="I87" t="e">
        <f ca="1">MATCH('Scale generator'!$E$27&amp;"*",OFFSET(Rytmika!$D:$D,SUM(I$1:I86),0,1000,1),0)</f>
        <v>#N/A</v>
      </c>
      <c r="J87" t="str">
        <f ca="1">IFERROR(INDEX(Rytmika!$C:$C,SUM(I$1:I87)),"")</f>
        <v/>
      </c>
      <c r="K87" t="e">
        <f ca="1">MATCH("Def*",OFFSET(Rytmika!$D:$D,SUM(K$1:K86),0,1000,1),0)</f>
        <v>#N/A</v>
      </c>
      <c r="L87" t="str">
        <f ca="1">IFERROR(INDEX(Rytmika!$C:$C,SUM(K$1:K87)),"")</f>
        <v/>
      </c>
      <c r="M87" t="e">
        <f ca="1">IF(ISNA(I87),MATCH("Def*",OFFSET(Rytmika!$D:$D,SUM(M$1:M86),0,1000,1),0),"")</f>
        <v>#N/A</v>
      </c>
      <c r="N87" t="str">
        <f ca="1">IFERROR(INDEX(Rytmika!$C:$C,SUM(M$1:M87)),"")</f>
        <v/>
      </c>
      <c r="O87" t="str">
        <f t="shared" ca="1" si="1"/>
        <v/>
      </c>
    </row>
    <row r="88" spans="4:15">
      <c r="D88" t="s">
        <v>175</v>
      </c>
      <c r="E88" t="e">
        <f ca="1">MATCH(type_selector,OFFSET('Ogrywanie skal'!$B:$B,SUM(E$1:E87),0,1000,1),0)</f>
        <v>#N/A</v>
      </c>
      <c r="F88" t="str">
        <f ca="1">IF(type_selector="All_options",IF('Ogrywanie skal'!C93=0,"",'Ogrywanie skal'!C93),IFERROR(INDEX('Ogrywanie skal'!$C:$C,SUM(E$1:E88)),""))</f>
        <v/>
      </c>
      <c r="G88" t="str">
        <f>IF('Ogrywanie skal'!C93=0,"",'Ogrywanie skal'!C93)</f>
        <v>Orn kwi 01-101</v>
      </c>
      <c r="I88" t="e">
        <f ca="1">MATCH('Scale generator'!$E$27&amp;"*",OFFSET(Rytmika!$D:$D,SUM(I$1:I87),0,1000,1),0)</f>
        <v>#N/A</v>
      </c>
      <c r="J88" t="str">
        <f ca="1">IFERROR(INDEX(Rytmika!$C:$C,SUM(I$1:I88)),"")</f>
        <v/>
      </c>
      <c r="K88" t="e">
        <f ca="1">MATCH("Def*",OFFSET(Rytmika!$D:$D,SUM(K$1:K87),0,1000,1),0)</f>
        <v>#N/A</v>
      </c>
      <c r="L88" t="str">
        <f ca="1">IFERROR(INDEX(Rytmika!$C:$C,SUM(K$1:K88)),"")</f>
        <v/>
      </c>
      <c r="M88" t="e">
        <f ca="1">IF(ISNA(I88),MATCH("Def*",OFFSET(Rytmika!$D:$D,SUM(M$1:M87),0,1000,1),0),"")</f>
        <v>#N/A</v>
      </c>
      <c r="N88" t="str">
        <f ca="1">IFERROR(INDEX(Rytmika!$C:$C,SUM(M$1:M88)),"")</f>
        <v/>
      </c>
      <c r="O88" t="str">
        <f t="shared" ca="1" si="1"/>
        <v/>
      </c>
    </row>
    <row r="89" spans="4:15">
      <c r="D89" t="s">
        <v>175</v>
      </c>
      <c r="E89" t="e">
        <f ca="1">MATCH(type_selector,OFFSET('Ogrywanie skal'!$B:$B,SUM(E$1:E88),0,1000,1),0)</f>
        <v>#N/A</v>
      </c>
      <c r="F89" t="str">
        <f ca="1">IF(type_selector="All_options",IF('Ogrywanie skal'!C94=0,"",'Ogrywanie skal'!C94),IFERROR(INDEX('Ogrywanie skal'!$C:$C,SUM(E$1:E89)),""))</f>
        <v/>
      </c>
      <c r="G89" t="str">
        <f>IF('Ogrywanie skal'!C94=0,"",'Ogrywanie skal'!C94)</f>
        <v>Orn kwi -1010-1</v>
      </c>
      <c r="I89" t="e">
        <f ca="1">MATCH('Scale generator'!$E$27&amp;"*",OFFSET(Rytmika!$D:$D,SUM(I$1:I88),0,1000,1),0)</f>
        <v>#N/A</v>
      </c>
      <c r="J89" t="str">
        <f ca="1">IFERROR(INDEX(Rytmika!$C:$C,SUM(I$1:I89)),"")</f>
        <v/>
      </c>
      <c r="K89" t="e">
        <f ca="1">MATCH("Def*",OFFSET(Rytmika!$D:$D,SUM(K$1:K88),0,1000,1),0)</f>
        <v>#N/A</v>
      </c>
      <c r="L89" t="str">
        <f ca="1">IFERROR(INDEX(Rytmika!$C:$C,SUM(K$1:K89)),"")</f>
        <v/>
      </c>
      <c r="M89" t="e">
        <f ca="1">IF(ISNA(I89),MATCH("Def*",OFFSET(Rytmika!$D:$D,SUM(M$1:M88),0,1000,1),0),"")</f>
        <v>#N/A</v>
      </c>
      <c r="N89" t="str">
        <f ca="1">IFERROR(INDEX(Rytmika!$C:$C,SUM(M$1:M89)),"")</f>
        <v/>
      </c>
      <c r="O89" t="str">
        <f t="shared" ca="1" si="1"/>
        <v/>
      </c>
    </row>
    <row r="90" spans="4:15">
      <c r="D90" t="s">
        <v>175</v>
      </c>
      <c r="E90" t="e">
        <f ca="1">MATCH(type_selector,OFFSET('Ogrywanie skal'!$B:$B,SUM(E$1:E89),0,1000,1),0)</f>
        <v>#N/A</v>
      </c>
      <c r="F90" t="str">
        <f ca="1">IF(type_selector="All_options",IF('Ogrywanie skal'!C95=0,"",'Ogrywanie skal'!C95),IFERROR(INDEX('Ogrywanie skal'!$C:$C,SUM(E$1:E90)),""))</f>
        <v/>
      </c>
      <c r="G90" t="str">
        <f>IF('Ogrywanie skal'!C95=0,"",'Ogrywanie skal'!C95)</f>
        <v>Orn kwi 10-101</v>
      </c>
      <c r="I90" t="e">
        <f ca="1">MATCH('Scale generator'!$E$27&amp;"*",OFFSET(Rytmika!$D:$D,SUM(I$1:I89),0,1000,1),0)</f>
        <v>#N/A</v>
      </c>
      <c r="J90" t="str">
        <f ca="1">IFERROR(INDEX(Rytmika!$C:$C,SUM(I$1:I90)),"")</f>
        <v/>
      </c>
      <c r="K90" t="e">
        <f ca="1">MATCH("Def*",OFFSET(Rytmika!$D:$D,SUM(K$1:K89),0,1000,1),0)</f>
        <v>#N/A</v>
      </c>
      <c r="L90" t="str">
        <f ca="1">IFERROR(INDEX(Rytmika!$C:$C,SUM(K$1:K90)),"")</f>
        <v/>
      </c>
      <c r="M90" t="e">
        <f ca="1">IF(ISNA(I90),MATCH("Def*",OFFSET(Rytmika!$D:$D,SUM(M$1:M89),0,1000,1),0),"")</f>
        <v>#N/A</v>
      </c>
      <c r="N90" t="str">
        <f ca="1">IFERROR(INDEX(Rytmika!$C:$C,SUM(M$1:M90)),"")</f>
        <v/>
      </c>
      <c r="O90" t="str">
        <f t="shared" ca="1" si="1"/>
        <v/>
      </c>
    </row>
    <row r="91" spans="4:15">
      <c r="D91" t="s">
        <v>175</v>
      </c>
      <c r="E91" t="e">
        <f ca="1">MATCH(type_selector,OFFSET('Ogrywanie skal'!$B:$B,SUM(E$1:E90),0,1000,1),0)</f>
        <v>#N/A</v>
      </c>
      <c r="F91" t="str">
        <f ca="1">IF(type_selector="All_options",IF('Ogrywanie skal'!C96=0,"",'Ogrywanie skal'!C96),IFERROR(INDEX('Ogrywanie skal'!$C:$C,SUM(E$1:E91)),""))</f>
        <v/>
      </c>
      <c r="G91" t="str">
        <f>IF('Ogrywanie skal'!C96=0,"",'Ogrywanie skal'!C96)</f>
        <v>Dim Uni 2n 00</v>
      </c>
      <c r="I91" t="e">
        <f ca="1">MATCH('Scale generator'!$E$27&amp;"*",OFFSET(Rytmika!$D:$D,SUM(I$1:I90),0,1000,1),0)</f>
        <v>#N/A</v>
      </c>
      <c r="J91" t="str">
        <f ca="1">IFERROR(INDEX(Rytmika!$C:$C,SUM(I$1:I91)),"")</f>
        <v/>
      </c>
      <c r="K91" t="e">
        <f ca="1">MATCH("Def*",OFFSET(Rytmika!$D:$D,SUM(K$1:K90),0,1000,1),0)</f>
        <v>#N/A</v>
      </c>
      <c r="L91" t="str">
        <f ca="1">IFERROR(INDEX(Rytmika!$C:$C,SUM(K$1:K91)),"")</f>
        <v/>
      </c>
      <c r="M91" t="e">
        <f ca="1">IF(ISNA(I91),MATCH("Def*",OFFSET(Rytmika!$D:$D,SUM(M$1:M90),0,1000,1),0),"")</f>
        <v>#N/A</v>
      </c>
      <c r="N91" t="str">
        <f ca="1">IFERROR(INDEX(Rytmika!$C:$C,SUM(M$1:M91)),"")</f>
        <v/>
      </c>
      <c r="O91" t="str">
        <f t="shared" ca="1" si="1"/>
        <v/>
      </c>
    </row>
    <row r="92" spans="4:15">
      <c r="D92" t="s">
        <v>175</v>
      </c>
      <c r="E92" t="e">
        <f ca="1">MATCH(type_selector,OFFSET('Ogrywanie skal'!$B:$B,SUM(E$1:E91),0,1000,1),0)</f>
        <v>#N/A</v>
      </c>
      <c r="F92" t="str">
        <f ca="1">IF(type_selector="All_options",IF('Ogrywanie skal'!C97=0,"",'Ogrywanie skal'!C97),IFERROR(INDEX('Ogrywanie skal'!$C:$C,SUM(E$1:E92)),""))</f>
        <v/>
      </c>
      <c r="G92" t="str">
        <f>IF('Ogrywanie skal'!C97=0,"",'Ogrywanie skal'!C97)</f>
        <v>Dim Uni 4n 01-10</v>
      </c>
      <c r="I92" t="e">
        <f ca="1">MATCH('Scale generator'!$E$27&amp;"*",OFFSET(Rytmika!$D:$D,SUM(I$1:I91),0,1000,1),0)</f>
        <v>#N/A</v>
      </c>
      <c r="J92" t="str">
        <f ca="1">IFERROR(INDEX(Rytmika!$C:$C,SUM(I$1:I92)),"")</f>
        <v/>
      </c>
      <c r="K92" t="e">
        <f ca="1">MATCH("Def*",OFFSET(Rytmika!$D:$D,SUM(K$1:K91),0,1000,1),0)</f>
        <v>#N/A</v>
      </c>
      <c r="L92" t="str">
        <f ca="1">IFERROR(INDEX(Rytmika!$C:$C,SUM(K$1:K92)),"")</f>
        <v/>
      </c>
      <c r="M92" t="e">
        <f ca="1">IF(ISNA(I92),MATCH("Def*",OFFSET(Rytmika!$D:$D,SUM(M$1:M91),0,1000,1),0),"")</f>
        <v>#N/A</v>
      </c>
      <c r="N92" t="str">
        <f ca="1">IFERROR(INDEX(Rytmika!$C:$C,SUM(M$1:M92)),"")</f>
        <v/>
      </c>
      <c r="O92" t="str">
        <f t="shared" ca="1" si="1"/>
        <v/>
      </c>
    </row>
    <row r="93" spans="4:15">
      <c r="D93" t="s">
        <v>175</v>
      </c>
      <c r="E93" t="e">
        <f ca="1">MATCH(type_selector,OFFSET('Ogrywanie skal'!$B:$B,SUM(E$1:E92),0,1000,1),0)</f>
        <v>#N/A</v>
      </c>
      <c r="F93" t="str">
        <f ca="1">IF(type_selector="All_options",IF('Ogrywanie skal'!C98=0,"",'Ogrywanie skal'!C98),IFERROR(INDEX('Ogrywanie skal'!$C:$C,SUM(E$1:E93)),""))</f>
        <v/>
      </c>
      <c r="G93" t="str">
        <f>IF('Ogrywanie skal'!C98=0,"",'Ogrywanie skal'!C98)</f>
        <v>Dim Uni 4n 0-110</v>
      </c>
      <c r="I93" t="e">
        <f ca="1">MATCH('Scale generator'!$E$27&amp;"*",OFFSET(Rytmika!$D:$D,SUM(I$1:I92),0,1000,1),0)</f>
        <v>#N/A</v>
      </c>
      <c r="J93" t="str">
        <f ca="1">IFERROR(INDEX(Rytmika!$C:$C,SUM(I$1:I93)),"")</f>
        <v/>
      </c>
      <c r="K93" t="e">
        <f ca="1">MATCH("Def*",OFFSET(Rytmika!$D:$D,SUM(K$1:K92),0,1000,1),0)</f>
        <v>#N/A</v>
      </c>
      <c r="L93" t="str">
        <f ca="1">IFERROR(INDEX(Rytmika!$C:$C,SUM(K$1:K93)),"")</f>
        <v/>
      </c>
      <c r="M93" t="e">
        <f ca="1">IF(ISNA(I93),MATCH("Def*",OFFSET(Rytmika!$D:$D,SUM(M$1:M92),0,1000,1),0),"")</f>
        <v>#N/A</v>
      </c>
      <c r="N93" t="str">
        <f ca="1">IFERROR(INDEX(Rytmika!$C:$C,SUM(M$1:M93)),"")</f>
        <v/>
      </c>
      <c r="O93" t="str">
        <f t="shared" ca="1" si="1"/>
        <v/>
      </c>
    </row>
    <row r="94" spans="4:15">
      <c r="D94" t="s">
        <v>175</v>
      </c>
      <c r="E94" t="e">
        <f ca="1">MATCH(type_selector,OFFSET('Ogrywanie skal'!$B:$B,SUM(E$1:E93),0,1000,1),0)</f>
        <v>#N/A</v>
      </c>
      <c r="F94" t="str">
        <f ca="1">IF(type_selector="All_options",IF('Ogrywanie skal'!C99=0,"",'Ogrywanie skal'!C99),IFERROR(INDEX('Ogrywanie skal'!$C:$C,SUM(E$1:E94)),""))</f>
        <v/>
      </c>
      <c r="G94" t="str">
        <f>IF('Ogrywanie skal'!C99=0,"",'Ogrywanie skal'!C99)</f>
        <v>Dim Uni 4n 0-2-10</v>
      </c>
      <c r="I94" t="e">
        <f ca="1">MATCH('Scale generator'!$E$27&amp;"*",OFFSET(Rytmika!$D:$D,SUM(I$1:I93),0,1000,1),0)</f>
        <v>#N/A</v>
      </c>
      <c r="J94" t="str">
        <f ca="1">IFERROR(INDEX(Rytmika!$C:$C,SUM(I$1:I94)),"")</f>
        <v/>
      </c>
      <c r="K94" t="e">
        <f ca="1">MATCH("Def*",OFFSET(Rytmika!$D:$D,SUM(K$1:K93),0,1000,1),0)</f>
        <v>#N/A</v>
      </c>
      <c r="L94" t="str">
        <f ca="1">IFERROR(INDEX(Rytmika!$C:$C,SUM(K$1:K94)),"")</f>
        <v/>
      </c>
      <c r="M94" t="e">
        <f ca="1">IF(ISNA(I94),MATCH("Def*",OFFSET(Rytmika!$D:$D,SUM(M$1:M93),0,1000,1),0),"")</f>
        <v>#N/A</v>
      </c>
      <c r="N94" t="str">
        <f ca="1">IFERROR(INDEX(Rytmika!$C:$C,SUM(M$1:M94)),"")</f>
        <v/>
      </c>
      <c r="O94" t="str">
        <f t="shared" ca="1" si="1"/>
        <v/>
      </c>
    </row>
    <row r="95" spans="4:15">
      <c r="D95" t="s">
        <v>175</v>
      </c>
      <c r="E95" t="e">
        <f ca="1">MATCH(type_selector,OFFSET('Ogrywanie skal'!$B:$B,SUM(E$1:E94),0,1000,1),0)</f>
        <v>#N/A</v>
      </c>
      <c r="F95" t="str">
        <f ca="1">IF(type_selector="All_options",IF('Ogrywanie skal'!C100=0,"",'Ogrywanie skal'!C100),IFERROR(INDEX('Ogrywanie skal'!$C:$C,SUM(E$1:E95)),""))</f>
        <v/>
      </c>
      <c r="G95" t="str">
        <f>IF('Ogrywanie skal'!C100=0,"",'Ogrywanie skal'!C100)</f>
        <v>Dim Uni 4n 0210</v>
      </c>
      <c r="I95" t="e">
        <f ca="1">MATCH('Scale generator'!$E$27&amp;"*",OFFSET(Rytmika!$D:$D,SUM(I$1:I94),0,1000,1),0)</f>
        <v>#N/A</v>
      </c>
      <c r="J95" t="str">
        <f ca="1">IFERROR(INDEX(Rytmika!$C:$C,SUM(I$1:I95)),"")</f>
        <v/>
      </c>
      <c r="K95" t="e">
        <f ca="1">MATCH("Def*",OFFSET(Rytmika!$D:$D,SUM(K$1:K94),0,1000,1),0)</f>
        <v>#N/A</v>
      </c>
      <c r="L95" t="str">
        <f ca="1">IFERROR(INDEX(Rytmika!$C:$C,SUM(K$1:K95)),"")</f>
        <v/>
      </c>
      <c r="M95" t="e">
        <f ca="1">IF(ISNA(I95),MATCH("Def*",OFFSET(Rytmika!$D:$D,SUM(M$1:M94),0,1000,1),0),"")</f>
        <v>#N/A</v>
      </c>
      <c r="N95" t="str">
        <f ca="1">IFERROR(INDEX(Rytmika!$C:$C,SUM(M$1:M95)),"")</f>
        <v/>
      </c>
      <c r="O95" t="str">
        <f t="shared" ca="1" si="1"/>
        <v/>
      </c>
    </row>
    <row r="96" spans="4:15">
      <c r="D96" t="s">
        <v>175</v>
      </c>
      <c r="E96" t="e">
        <f ca="1">MATCH(type_selector,OFFSET('Ogrywanie skal'!$B:$B,SUM(E$1:E95),0,1000,1),0)</f>
        <v>#N/A</v>
      </c>
      <c r="F96" t="str">
        <f ca="1">IF(type_selector="All_options",IF('Ogrywanie skal'!C101=0,"",'Ogrywanie skal'!C101),IFERROR(INDEX('Ogrywanie skal'!$C:$C,SUM(E$1:E96)),""))</f>
        <v/>
      </c>
      <c r="G96" t="str">
        <f>IF('Ogrywanie skal'!C101=0,"",'Ogrywanie skal'!C101)</f>
        <v>Dim Uni 5n 0-1010</v>
      </c>
      <c r="I96" t="e">
        <f ca="1">MATCH('Scale generator'!$E$27&amp;"*",OFFSET(Rytmika!$D:$D,SUM(I$1:I95),0,1000,1),0)</f>
        <v>#N/A</v>
      </c>
      <c r="J96" t="str">
        <f ca="1">IFERROR(INDEX(Rytmika!$C:$C,SUM(I$1:I96)),"")</f>
        <v/>
      </c>
      <c r="K96" t="e">
        <f ca="1">MATCH("Def*",OFFSET(Rytmika!$D:$D,SUM(K$1:K95),0,1000,1),0)</f>
        <v>#N/A</v>
      </c>
      <c r="L96" t="str">
        <f ca="1">IFERROR(INDEX(Rytmika!$C:$C,SUM(K$1:K96)),"")</f>
        <v/>
      </c>
      <c r="M96" t="e">
        <f ca="1">IF(ISNA(I96),MATCH("Def*",OFFSET(Rytmika!$D:$D,SUM(M$1:M95),0,1000,1),0),"")</f>
        <v>#N/A</v>
      </c>
      <c r="N96" t="str">
        <f ca="1">IFERROR(INDEX(Rytmika!$C:$C,SUM(M$1:M96)),"")</f>
        <v/>
      </c>
      <c r="O96" t="str">
        <f t="shared" ca="1" si="1"/>
        <v/>
      </c>
    </row>
    <row r="97" spans="4:15">
      <c r="D97" t="s">
        <v>175</v>
      </c>
      <c r="E97" t="e">
        <f ca="1">MATCH(type_selector,OFFSET('Ogrywanie skal'!$B:$B,SUM(E$1:E96),0,1000,1),0)</f>
        <v>#N/A</v>
      </c>
      <c r="F97" t="str">
        <f ca="1">IF(type_selector="All_options",IF('Ogrywanie skal'!C102=0,"",'Ogrywanie skal'!C102),IFERROR(INDEX('Ogrywanie skal'!$C:$C,SUM(E$1:E97)),""))</f>
        <v/>
      </c>
      <c r="G97" t="str">
        <f>IF('Ogrywanie skal'!C102=0,"",'Ogrywanie skal'!C102)</f>
        <v>Dim Uni 5n 010-10</v>
      </c>
      <c r="I97" t="e">
        <f ca="1">MATCH('Scale generator'!$E$27&amp;"*",OFFSET(Rytmika!$D:$D,SUM(I$1:I96),0,1000,1),0)</f>
        <v>#N/A</v>
      </c>
      <c r="J97" t="str">
        <f ca="1">IFERROR(INDEX(Rytmika!$C:$C,SUM(I$1:I97)),"")</f>
        <v/>
      </c>
      <c r="K97" t="e">
        <f ca="1">MATCH("Def*",OFFSET(Rytmika!$D:$D,SUM(K$1:K96),0,1000,1),0)</f>
        <v>#N/A</v>
      </c>
      <c r="L97" t="str">
        <f ca="1">IFERROR(INDEX(Rytmika!$C:$C,SUM(K$1:K97)),"")</f>
        <v/>
      </c>
      <c r="M97" t="e">
        <f ca="1">IF(ISNA(I97),MATCH("Def*",OFFSET(Rytmika!$D:$D,SUM(M$1:M96),0,1000,1),0),"")</f>
        <v>#N/A</v>
      </c>
      <c r="N97" t="str">
        <f ca="1">IFERROR(INDEX(Rytmika!$C:$C,SUM(M$1:M97)),"")</f>
        <v/>
      </c>
      <c r="O97" t="str">
        <f t="shared" ca="1" si="1"/>
        <v/>
      </c>
    </row>
    <row r="98" spans="4:15">
      <c r="D98" t="s">
        <v>175</v>
      </c>
      <c r="E98" t="e">
        <f ca="1">MATCH(type_selector,OFFSET('Ogrywanie skal'!$B:$B,SUM(E$1:E97),0,1000,1),0)</f>
        <v>#N/A</v>
      </c>
      <c r="F98" t="str">
        <f ca="1">IF(type_selector="All_options",IF('Ogrywanie skal'!C103=0,"",'Ogrywanie skal'!C103),IFERROR(INDEX('Ogrywanie skal'!$C:$C,SUM(E$1:E98)),""))</f>
        <v/>
      </c>
      <c r="G98" t="str">
        <f>IF('Ogrywanie skal'!C103=0,"",'Ogrywanie skal'!C103)</f>
        <v>Dim Uni 5n 0-3-2-10</v>
      </c>
      <c r="I98" t="e">
        <f ca="1">MATCH('Scale generator'!$E$27&amp;"*",OFFSET(Rytmika!$D:$D,SUM(I$1:I97),0,1000,1),0)</f>
        <v>#N/A</v>
      </c>
      <c r="J98" t="str">
        <f ca="1">IFERROR(INDEX(Rytmika!$C:$C,SUM(I$1:I98)),"")</f>
        <v/>
      </c>
      <c r="K98" t="e">
        <f ca="1">MATCH("Def*",OFFSET(Rytmika!$D:$D,SUM(K$1:K97),0,1000,1),0)</f>
        <v>#N/A</v>
      </c>
      <c r="L98" t="str">
        <f ca="1">IFERROR(INDEX(Rytmika!$C:$C,SUM(K$1:K98)),"")</f>
        <v/>
      </c>
      <c r="M98" t="e">
        <f ca="1">IF(ISNA(I98),MATCH("Def*",OFFSET(Rytmika!$D:$D,SUM(M$1:M97),0,1000,1),0),"")</f>
        <v>#N/A</v>
      </c>
      <c r="N98" t="str">
        <f ca="1">IFERROR(INDEX(Rytmika!$C:$C,SUM(M$1:M98)),"")</f>
        <v/>
      </c>
      <c r="O98" t="str">
        <f t="shared" ca="1" si="1"/>
        <v/>
      </c>
    </row>
    <row r="99" spans="4:15">
      <c r="D99" t="s">
        <v>175</v>
      </c>
      <c r="E99" t="e">
        <f ca="1">MATCH(type_selector,OFFSET('Ogrywanie skal'!$B:$B,SUM(E$1:E98),0,1000,1),0)</f>
        <v>#N/A</v>
      </c>
      <c r="F99" t="str">
        <f ca="1">IF(type_selector="All_options",IF('Ogrywanie skal'!C104=0,"",'Ogrywanie skal'!C104),IFERROR(INDEX('Ogrywanie skal'!$C:$C,SUM(E$1:E99)),""))</f>
        <v/>
      </c>
      <c r="G99" t="str">
        <f>IF('Ogrywanie skal'!C104=0,"",'Ogrywanie skal'!C104)</f>
        <v>Dim Uni 5n 03210</v>
      </c>
      <c r="I99" t="e">
        <f ca="1">MATCH('Scale generator'!$E$27&amp;"*",OFFSET(Rytmika!$D:$D,SUM(I$1:I98),0,1000,1),0)</f>
        <v>#N/A</v>
      </c>
      <c r="J99" t="str">
        <f ca="1">IFERROR(INDEX(Rytmika!$C:$C,SUM(I$1:I99)),"")</f>
        <v/>
      </c>
      <c r="K99" t="e">
        <f ca="1">MATCH("Def*",OFFSET(Rytmika!$D:$D,SUM(K$1:K98),0,1000,1),0)</f>
        <v>#N/A</v>
      </c>
      <c r="L99" t="str">
        <f ca="1">IFERROR(INDEX(Rytmika!$C:$C,SUM(K$1:K99)),"")</f>
        <v/>
      </c>
      <c r="M99" t="e">
        <f ca="1">IF(ISNA(I99),MATCH("Def*",OFFSET(Rytmika!$D:$D,SUM(M$1:M98),0,1000,1),0),"")</f>
        <v>#N/A</v>
      </c>
      <c r="N99" t="str">
        <f ca="1">IFERROR(INDEX(Rytmika!$C:$C,SUM(M$1:M99)),"")</f>
        <v/>
      </c>
      <c r="O99" t="str">
        <f t="shared" ca="1" si="1"/>
        <v/>
      </c>
    </row>
    <row r="100" spans="4:15">
      <c r="D100" t="s">
        <v>175</v>
      </c>
      <c r="E100" t="e">
        <f ca="1">MATCH(type_selector,OFFSET('Ogrywanie skal'!$B:$B,SUM(E$1:E99),0,1000,1),0)</f>
        <v>#N/A</v>
      </c>
      <c r="F100" t="str">
        <f ca="1">IF(type_selector="All_options",IF('Ogrywanie skal'!C105=0,"",'Ogrywanie skal'!C105),IFERROR(INDEX('Ogrywanie skal'!$C:$C,SUM(E$1:E100)),""))</f>
        <v/>
      </c>
      <c r="G100" t="str">
        <f>IF('Ogrywanie skal'!C105=0,"",'Ogrywanie skal'!C105)</f>
        <v>Dim Uni 5n 01210</v>
      </c>
      <c r="I100" t="e">
        <f ca="1">MATCH('Scale generator'!$E$27&amp;"*",OFFSET(Rytmika!$D:$D,SUM(I$1:I99),0,1000,1),0)</f>
        <v>#N/A</v>
      </c>
      <c r="J100" t="str">
        <f ca="1">IFERROR(INDEX(Rytmika!$C:$C,SUM(I$1:I100)),"")</f>
        <v/>
      </c>
      <c r="K100" t="e">
        <f ca="1">MATCH("Def*",OFFSET(Rytmika!$D:$D,SUM(K$1:K99),0,1000,1),0)</f>
        <v>#N/A</v>
      </c>
      <c r="L100" t="str">
        <f ca="1">IFERROR(INDEX(Rytmika!$C:$C,SUM(K$1:K100)),"")</f>
        <v/>
      </c>
      <c r="M100" t="e">
        <f ca="1">IF(ISNA(I100),MATCH("Def*",OFFSET(Rytmika!$D:$D,SUM(M$1:M99),0,1000,1),0),"")</f>
        <v>#N/A</v>
      </c>
      <c r="N100" t="str">
        <f ca="1">IFERROR(INDEX(Rytmika!$C:$C,SUM(M$1:M100)),"")</f>
        <v/>
      </c>
      <c r="O100" t="str">
        <f t="shared" ca="1" si="1"/>
        <v/>
      </c>
    </row>
    <row r="101" spans="4:15">
      <c r="D101" t="s">
        <v>175</v>
      </c>
      <c r="E101" t="e">
        <f ca="1">MATCH(type_selector,OFFSET('Ogrywanie skal'!$B:$B,SUM(E$1:E100),0,1000,1),0)</f>
        <v>#N/A</v>
      </c>
      <c r="F101" t="str">
        <f ca="1">IF(type_selector="All_options",IF('Ogrywanie skal'!C106=0,"",'Ogrywanie skal'!C106),IFERROR(INDEX('Ogrywanie skal'!$C:$C,SUM(E$1:E101)),""))</f>
        <v/>
      </c>
      <c r="G101" t="str">
        <f>IF('Ogrywanie skal'!C106=0,"",'Ogrywanie skal'!C106)</f>
        <v>Dim Uni 5n 0-1-2-10</v>
      </c>
      <c r="I101" t="e">
        <f ca="1">MATCH('Scale generator'!$E$27&amp;"*",OFFSET(Rytmika!$D:$D,SUM(I$1:I100),0,1000,1),0)</f>
        <v>#N/A</v>
      </c>
      <c r="J101" t="str">
        <f ca="1">IFERROR(INDEX(Rytmika!$C:$C,SUM(I$1:I101)),"")</f>
        <v/>
      </c>
      <c r="K101" t="e">
        <f ca="1">MATCH("Def*",OFFSET(Rytmika!$D:$D,SUM(K$1:K100),0,1000,1),0)</f>
        <v>#N/A</v>
      </c>
      <c r="L101" t="str">
        <f ca="1">IFERROR(INDEX(Rytmika!$C:$C,SUM(K$1:K101)),"")</f>
        <v/>
      </c>
      <c r="M101" t="e">
        <f ca="1">IF(ISNA(I101),MATCH("Def*",OFFSET(Rytmika!$D:$D,SUM(M$1:M100),0,1000,1),0),"")</f>
        <v>#N/A</v>
      </c>
      <c r="N101" t="str">
        <f ca="1">IFERROR(INDEX(Rytmika!$C:$C,SUM(M$1:M101)),"")</f>
        <v/>
      </c>
      <c r="O101" t="str">
        <f t="shared" ca="1" si="1"/>
        <v/>
      </c>
    </row>
    <row r="102" spans="4:15">
      <c r="D102" t="s">
        <v>175</v>
      </c>
      <c r="E102" t="e">
        <f ca="1">MATCH(type_selector,OFFSET('Ogrywanie skal'!$B:$B,SUM(E$1:E101),0,1000,1),0)</f>
        <v>#N/A</v>
      </c>
      <c r="F102" t="str">
        <f ca="1">IF(type_selector="All_options",IF('Ogrywanie skal'!C107=0,"",'Ogrywanie skal'!C107),IFERROR(INDEX('Ogrywanie skal'!$C:$C,SUM(E$1:E102)),""))</f>
        <v/>
      </c>
      <c r="G102" t="str">
        <f>IF('Ogrywanie skal'!C107=0,"",'Ogrywanie skal'!C107)</f>
        <v>Dim Uni 5n 010-10</v>
      </c>
      <c r="I102" t="e">
        <f ca="1">MATCH('Scale generator'!$E$27&amp;"*",OFFSET(Rytmika!$D:$D,SUM(I$1:I101),0,1000,1),0)</f>
        <v>#N/A</v>
      </c>
      <c r="J102" t="str">
        <f ca="1">IFERROR(INDEX(Rytmika!$C:$C,SUM(I$1:I102)),"")</f>
        <v/>
      </c>
      <c r="K102" t="e">
        <f ca="1">MATCH("Def*",OFFSET(Rytmika!$D:$D,SUM(K$1:K101),0,1000,1),0)</f>
        <v>#N/A</v>
      </c>
      <c r="L102" t="str">
        <f ca="1">IFERROR(INDEX(Rytmika!$C:$C,SUM(K$1:K102)),"")</f>
        <v/>
      </c>
      <c r="M102" t="e">
        <f ca="1">IF(ISNA(I102),MATCH("Def*",OFFSET(Rytmika!$D:$D,SUM(M$1:M101),0,1000,1),0),"")</f>
        <v>#N/A</v>
      </c>
      <c r="N102" t="str">
        <f ca="1">IFERROR(INDEX(Rytmika!$C:$C,SUM(M$1:M102)),"")</f>
        <v/>
      </c>
      <c r="O102" t="str">
        <f t="shared" ca="1" si="1"/>
        <v/>
      </c>
    </row>
    <row r="103" spans="4:15">
      <c r="D103" t="s">
        <v>175</v>
      </c>
      <c r="E103" t="e">
        <f ca="1">MATCH(type_selector,OFFSET('Ogrywanie skal'!$B:$B,SUM(E$1:E102),0,1000,1),0)</f>
        <v>#N/A</v>
      </c>
      <c r="F103" t="str">
        <f ca="1">IF(type_selector="All_options",IF('Ogrywanie skal'!C108=0,"",'Ogrywanie skal'!C108),IFERROR(INDEX('Ogrywanie skal'!$C:$C,SUM(E$1:E103)),""))</f>
        <v/>
      </c>
      <c r="G103" t="str">
        <f>IF('Ogrywanie skal'!C108=0,"",'Ogrywanie skal'!C108)</f>
        <v>Dim Uni 5n 0-1010</v>
      </c>
      <c r="I103" t="e">
        <f ca="1">MATCH('Scale generator'!$E$27&amp;"*",OFFSET(Rytmika!$D:$D,SUM(I$1:I102),0,1000,1),0)</f>
        <v>#N/A</v>
      </c>
      <c r="J103" t="str">
        <f ca="1">IFERROR(INDEX(Rytmika!$C:$C,SUM(I$1:I103)),"")</f>
        <v/>
      </c>
      <c r="K103" t="e">
        <f ca="1">MATCH("Def*",OFFSET(Rytmika!$D:$D,SUM(K$1:K102),0,1000,1),0)</f>
        <v>#N/A</v>
      </c>
      <c r="L103" t="str">
        <f ca="1">IFERROR(INDEX(Rytmika!$C:$C,SUM(K$1:K103)),"")</f>
        <v/>
      </c>
      <c r="M103" t="e">
        <f ca="1">IF(ISNA(I103),MATCH("Def*",OFFSET(Rytmika!$D:$D,SUM(M$1:M102),0,1000,1),0),"")</f>
        <v>#N/A</v>
      </c>
      <c r="N103" t="str">
        <f ca="1">IFERROR(INDEX(Rytmika!$C:$C,SUM(M$1:M103)),"")</f>
        <v/>
      </c>
      <c r="O103" t="str">
        <f t="shared" ca="1" si="1"/>
        <v/>
      </c>
    </row>
    <row r="104" spans="4:15">
      <c r="D104" t="s">
        <v>175</v>
      </c>
      <c r="E104" t="e">
        <f ca="1">MATCH(type_selector,OFFSET('Ogrywanie skal'!$B:$B,SUM(E$1:E103),0,1000,1),0)</f>
        <v>#N/A</v>
      </c>
      <c r="F104" t="str">
        <f ca="1">IF(type_selector="All_options",IF('Ogrywanie skal'!C109=0,"",'Ogrywanie skal'!C109),IFERROR(INDEX('Ogrywanie skal'!$C:$C,SUM(E$1:E104)),""))</f>
        <v/>
      </c>
      <c r="G104" t="str">
        <f>IF('Ogrywanie skal'!C109=0,"",'Ogrywanie skal'!C109)</f>
        <v>Dim Uni 5n 0-1-210</v>
      </c>
      <c r="I104" t="e">
        <f ca="1">MATCH('Scale generator'!$E$27&amp;"*",OFFSET(Rytmika!$D:$D,SUM(I$1:I103),0,1000,1),0)</f>
        <v>#N/A</v>
      </c>
      <c r="J104" t="str">
        <f ca="1">IFERROR(INDEX(Rytmika!$C:$C,SUM(I$1:I104)),"")</f>
        <v/>
      </c>
      <c r="K104" t="e">
        <f ca="1">MATCH("Def*",OFFSET(Rytmika!$D:$D,SUM(K$1:K103),0,1000,1),0)</f>
        <v>#N/A</v>
      </c>
      <c r="L104" t="str">
        <f ca="1">IFERROR(INDEX(Rytmika!$C:$C,SUM(K$1:K104)),"")</f>
        <v/>
      </c>
      <c r="M104" t="e">
        <f ca="1">IF(ISNA(I104),MATCH("Def*",OFFSET(Rytmika!$D:$D,SUM(M$1:M103),0,1000,1),0),"")</f>
        <v>#N/A</v>
      </c>
      <c r="N104" t="str">
        <f ca="1">IFERROR(INDEX(Rytmika!$C:$C,SUM(M$1:M104)),"")</f>
        <v/>
      </c>
      <c r="O104" t="str">
        <f t="shared" ca="1" si="1"/>
        <v/>
      </c>
    </row>
    <row r="105" spans="4:15">
      <c r="D105" t="s">
        <v>175</v>
      </c>
      <c r="E105" t="e">
        <f ca="1">MATCH(type_selector,OFFSET('Ogrywanie skal'!$B:$B,SUM(E$1:E104),0,1000,1),0)</f>
        <v>#N/A</v>
      </c>
      <c r="F105" t="str">
        <f ca="1">IF(type_selector="All_options",IF('Ogrywanie skal'!C110=0,"",'Ogrywanie skal'!C110),IFERROR(INDEX('Ogrywanie skal'!$C:$C,SUM(E$1:E105)),""))</f>
        <v/>
      </c>
      <c r="G105" t="str">
        <f>IF('Ogrywanie skal'!C110=0,"",'Ogrywanie skal'!C110)</f>
        <v>Dim Uni 5n 012-10</v>
      </c>
      <c r="I105" t="e">
        <f ca="1">MATCH('Scale generator'!$E$27&amp;"*",OFFSET(Rytmika!$D:$D,SUM(I$1:I104),0,1000,1),0)</f>
        <v>#N/A</v>
      </c>
      <c r="J105" t="str">
        <f ca="1">IFERROR(INDEX(Rytmika!$C:$C,SUM(I$1:I105)),"")</f>
        <v/>
      </c>
      <c r="K105" t="e">
        <f ca="1">MATCH("Def*",OFFSET(Rytmika!$D:$D,SUM(K$1:K104),0,1000,1),0)</f>
        <v>#N/A</v>
      </c>
      <c r="L105" t="str">
        <f ca="1">IFERROR(INDEX(Rytmika!$C:$C,SUM(K$1:K105)),"")</f>
        <v/>
      </c>
      <c r="M105" t="e">
        <f ca="1">IF(ISNA(I105),MATCH("Def*",OFFSET(Rytmika!$D:$D,SUM(M$1:M104),0,1000,1),0),"")</f>
        <v>#N/A</v>
      </c>
      <c r="N105" t="str">
        <f ca="1">IFERROR(INDEX(Rytmika!$C:$C,SUM(M$1:M105)),"")</f>
        <v/>
      </c>
      <c r="O105" t="str">
        <f t="shared" ca="1" si="1"/>
        <v/>
      </c>
    </row>
    <row r="106" spans="4:15">
      <c r="D106" t="s">
        <v>175</v>
      </c>
      <c r="E106" t="e">
        <f ca="1">MATCH(type_selector,OFFSET('Ogrywanie skal'!$B:$B,SUM(E$1:E105),0,1000,1),0)</f>
        <v>#N/A</v>
      </c>
      <c r="F106" t="str">
        <f ca="1">IF(type_selector="All_options",IF('Ogrywanie skal'!C111=0,"",'Ogrywanie skal'!C111),IFERROR(INDEX('Ogrywanie skal'!$C:$C,SUM(E$1:E106)),""))</f>
        <v/>
      </c>
      <c r="G106" t="str">
        <f>IF('Ogrywanie skal'!C111=0,"",'Ogrywanie skal'!C111)</f>
        <v>Dim Uni 5n 03210</v>
      </c>
      <c r="I106" t="e">
        <f ca="1">MATCH('Scale generator'!$E$27&amp;"*",OFFSET(Rytmika!$D:$D,SUM(I$1:I105),0,1000,1),0)</f>
        <v>#N/A</v>
      </c>
      <c r="J106" t="str">
        <f ca="1">IFERROR(INDEX(Rytmika!$C:$C,SUM(I$1:I106)),"")</f>
        <v/>
      </c>
      <c r="K106" t="e">
        <f ca="1">MATCH("Def*",OFFSET(Rytmika!$D:$D,SUM(K$1:K105),0,1000,1),0)</f>
        <v>#N/A</v>
      </c>
      <c r="L106" t="str">
        <f ca="1">IFERROR(INDEX(Rytmika!$C:$C,SUM(K$1:K106)),"")</f>
        <v/>
      </c>
      <c r="M106" t="e">
        <f ca="1">IF(ISNA(I106),MATCH("Def*",OFFSET(Rytmika!$D:$D,SUM(M$1:M105),0,1000,1),0),"")</f>
        <v>#N/A</v>
      </c>
      <c r="N106" t="str">
        <f ca="1">IFERROR(INDEX(Rytmika!$C:$C,SUM(M$1:M106)),"")</f>
        <v/>
      </c>
      <c r="O106" t="str">
        <f t="shared" ca="1" si="1"/>
        <v/>
      </c>
    </row>
    <row r="107" spans="4:15">
      <c r="D107" t="s">
        <v>175</v>
      </c>
      <c r="E107" t="e">
        <f ca="1">MATCH(type_selector,OFFSET('Ogrywanie skal'!$B:$B,SUM(E$1:E106),0,1000,1),0)</f>
        <v>#N/A</v>
      </c>
      <c r="F107" t="str">
        <f ca="1">IF(type_selector="All_options",IF('Ogrywanie skal'!C112=0,"",'Ogrywanie skal'!C112),IFERROR(INDEX('Ogrywanie skal'!$C:$C,SUM(E$1:E107)),""))</f>
        <v/>
      </c>
      <c r="G107" t="str">
        <f>IF('Ogrywanie skal'!C112=0,"",'Ogrywanie skal'!C112)</f>
        <v>Dim Uni 5n 0-3-2-10</v>
      </c>
      <c r="I107" t="e">
        <f ca="1">MATCH('Scale generator'!$E$27&amp;"*",OFFSET(Rytmika!$D:$D,SUM(I$1:I106),0,1000,1),0)</f>
        <v>#N/A</v>
      </c>
      <c r="J107" t="str">
        <f ca="1">IFERROR(INDEX(Rytmika!$C:$C,SUM(I$1:I107)),"")</f>
        <v/>
      </c>
      <c r="K107" t="e">
        <f ca="1">MATCH("Def*",OFFSET(Rytmika!$D:$D,SUM(K$1:K106),0,1000,1),0)</f>
        <v>#N/A</v>
      </c>
      <c r="L107" t="str">
        <f ca="1">IFERROR(INDEX(Rytmika!$C:$C,SUM(K$1:K107)),"")</f>
        <v/>
      </c>
      <c r="M107" t="e">
        <f ca="1">IF(ISNA(I107),MATCH("Def*",OFFSET(Rytmika!$D:$D,SUM(M$1:M106),0,1000,1),0),"")</f>
        <v>#N/A</v>
      </c>
      <c r="N107" t="str">
        <f ca="1">IFERROR(INDEX(Rytmika!$C:$C,SUM(M$1:M107)),"")</f>
        <v/>
      </c>
      <c r="O107" t="str">
        <f t="shared" ca="1" si="1"/>
        <v/>
      </c>
    </row>
    <row r="108" spans="4:15">
      <c r="D108" t="s">
        <v>175</v>
      </c>
      <c r="E108" t="e">
        <f ca="1">MATCH(type_selector,OFFSET('Ogrywanie skal'!$B:$B,SUM(E$1:E107),0,1000,1),0)</f>
        <v>#N/A</v>
      </c>
      <c r="F108" t="str">
        <f ca="1">IF(type_selector="All_options",IF('Ogrywanie skal'!C113=0,"",'Ogrywanie skal'!C113),IFERROR(INDEX('Ogrywanie skal'!$C:$C,SUM(E$1:E108)),""))</f>
        <v/>
      </c>
      <c r="G108" t="str">
        <f>IF('Ogrywanie skal'!C113=0,"",'Ogrywanie skal'!C113)</f>
        <v>Dim Uni 7n 0-10-1010</v>
      </c>
      <c r="I108" t="e">
        <f ca="1">MATCH('Scale generator'!$E$27&amp;"*",OFFSET(Rytmika!$D:$D,SUM(I$1:I107),0,1000,1),0)</f>
        <v>#N/A</v>
      </c>
      <c r="J108" t="str">
        <f ca="1">IFERROR(INDEX(Rytmika!$C:$C,SUM(I$1:I108)),"")</f>
        <v/>
      </c>
      <c r="K108" t="e">
        <f ca="1">MATCH("Def*",OFFSET(Rytmika!$D:$D,SUM(K$1:K107),0,1000,1),0)</f>
        <v>#N/A</v>
      </c>
      <c r="L108" t="str">
        <f ca="1">IFERROR(INDEX(Rytmika!$C:$C,SUM(K$1:K108)),"")</f>
        <v/>
      </c>
      <c r="M108" t="e">
        <f ca="1">IF(ISNA(I108),MATCH("Def*",OFFSET(Rytmika!$D:$D,SUM(M$1:M107),0,1000,1),0),"")</f>
        <v>#N/A</v>
      </c>
      <c r="N108" t="str">
        <f ca="1">IFERROR(INDEX(Rytmika!$C:$C,SUM(M$1:M108)),"")</f>
        <v/>
      </c>
      <c r="O108" t="str">
        <f t="shared" ca="1" si="1"/>
        <v/>
      </c>
    </row>
    <row r="109" spans="4:15">
      <c r="D109" t="s">
        <v>175</v>
      </c>
      <c r="E109" t="e">
        <f ca="1">MATCH(type_selector,OFFSET('Ogrywanie skal'!$B:$B,SUM(E$1:E108),0,1000,1),0)</f>
        <v>#N/A</v>
      </c>
      <c r="F109" t="str">
        <f ca="1">IF(type_selector="All_options",IF('Ogrywanie skal'!C114=0,"",'Ogrywanie skal'!C114),IFERROR(INDEX('Ogrywanie skal'!$C:$C,SUM(E$1:E109)),""))</f>
        <v/>
      </c>
      <c r="G109" t="str">
        <f>IF('Ogrywanie skal'!C114=0,"",'Ogrywanie skal'!C114)</f>
        <v>Dim Uni 7n 01010-10</v>
      </c>
      <c r="I109" t="e">
        <f ca="1">MATCH('Scale generator'!$E$27&amp;"*",OFFSET(Rytmika!$D:$D,SUM(I$1:I108),0,1000,1),0)</f>
        <v>#N/A</v>
      </c>
      <c r="J109" t="str">
        <f ca="1">IFERROR(INDEX(Rytmika!$C:$C,SUM(I$1:I109)),"")</f>
        <v/>
      </c>
      <c r="K109" t="e">
        <f ca="1">MATCH("Def*",OFFSET(Rytmika!$D:$D,SUM(K$1:K108),0,1000,1),0)</f>
        <v>#N/A</v>
      </c>
      <c r="L109" t="str">
        <f ca="1">IFERROR(INDEX(Rytmika!$C:$C,SUM(K$1:K109)),"")</f>
        <v/>
      </c>
      <c r="M109" t="e">
        <f ca="1">IF(ISNA(I109),MATCH("Def*",OFFSET(Rytmika!$D:$D,SUM(M$1:M108),0,1000,1),0),"")</f>
        <v>#N/A</v>
      </c>
      <c r="N109" t="str">
        <f ca="1">IFERROR(INDEX(Rytmika!$C:$C,SUM(M$1:M109)),"")</f>
        <v/>
      </c>
      <c r="O109" t="str">
        <f t="shared" ca="1" si="1"/>
        <v/>
      </c>
    </row>
    <row r="110" spans="4:15">
      <c r="D110" t="s">
        <v>175</v>
      </c>
      <c r="E110" t="e">
        <f ca="1">MATCH(type_selector,OFFSET('Ogrywanie skal'!$B:$B,SUM(E$1:E109),0,1000,1),0)</f>
        <v>#N/A</v>
      </c>
      <c r="F110" t="str">
        <f ca="1">IF(type_selector="All_options",IF('Ogrywanie skal'!C115=0,"",'Ogrywanie skal'!C115),IFERROR(INDEX('Ogrywanie skal'!$C:$C,SUM(E$1:E110)),""))</f>
        <v/>
      </c>
      <c r="G110" t="str">
        <f>IF('Ogrywanie skal'!C115=0,"",'Ogrywanie skal'!C115)</f>
        <v>Dim Uni 7n 01210-10</v>
      </c>
      <c r="I110" t="e">
        <f ca="1">MATCH('Scale generator'!$E$27&amp;"*",OFFSET(Rytmika!$D:$D,SUM(I$1:I109),0,1000,1),0)</f>
        <v>#N/A</v>
      </c>
      <c r="J110" t="str">
        <f ca="1">IFERROR(INDEX(Rytmika!$C:$C,SUM(I$1:I110)),"")</f>
        <v/>
      </c>
      <c r="K110" t="e">
        <f ca="1">MATCH("Def*",OFFSET(Rytmika!$D:$D,SUM(K$1:K109),0,1000,1),0)</f>
        <v>#N/A</v>
      </c>
      <c r="L110" t="str">
        <f ca="1">IFERROR(INDEX(Rytmika!$C:$C,SUM(K$1:K110)),"")</f>
        <v/>
      </c>
      <c r="M110" t="e">
        <f ca="1">IF(ISNA(I110),MATCH("Def*",OFFSET(Rytmika!$D:$D,SUM(M$1:M109),0,1000,1),0),"")</f>
        <v>#N/A</v>
      </c>
      <c r="N110" t="str">
        <f ca="1">IFERROR(INDEX(Rytmika!$C:$C,SUM(M$1:M110)),"")</f>
        <v/>
      </c>
      <c r="O110" t="str">
        <f t="shared" ca="1" si="1"/>
        <v/>
      </c>
    </row>
    <row r="111" spans="4:15">
      <c r="D111" t="s">
        <v>175</v>
      </c>
      <c r="E111" t="e">
        <f ca="1">MATCH(type_selector,OFFSET('Ogrywanie skal'!$B:$B,SUM(E$1:E110),0,1000,1),0)</f>
        <v>#N/A</v>
      </c>
      <c r="F111" t="str">
        <f ca="1">IF(type_selector="All_options",IF('Ogrywanie skal'!C116=0,"",'Ogrywanie skal'!C116),IFERROR(INDEX('Ogrywanie skal'!$C:$C,SUM(E$1:E111)),""))</f>
        <v/>
      </c>
      <c r="G111" t="str">
        <f>IF('Ogrywanie skal'!C116=0,"",'Ogrywanie skal'!C116)</f>
        <v>Dim Uni 7n 0-1-2-1010</v>
      </c>
      <c r="I111" t="e">
        <f ca="1">MATCH('Scale generator'!$E$27&amp;"*",OFFSET(Rytmika!$D:$D,SUM(I$1:I110),0,1000,1),0)</f>
        <v>#N/A</v>
      </c>
      <c r="J111" t="str">
        <f ca="1">IFERROR(INDEX(Rytmika!$C:$C,SUM(I$1:I111)),"")</f>
        <v/>
      </c>
      <c r="K111" t="e">
        <f ca="1">MATCH("Def*",OFFSET(Rytmika!$D:$D,SUM(K$1:K110),0,1000,1),0)</f>
        <v>#N/A</v>
      </c>
      <c r="L111" t="str">
        <f ca="1">IFERROR(INDEX(Rytmika!$C:$C,SUM(K$1:K111)),"")</f>
        <v/>
      </c>
      <c r="M111" t="e">
        <f ca="1">IF(ISNA(I111),MATCH("Def*",OFFSET(Rytmika!$D:$D,SUM(M$1:M110),0,1000,1),0),"")</f>
        <v>#N/A</v>
      </c>
      <c r="N111" t="str">
        <f ca="1">IFERROR(INDEX(Rytmika!$C:$C,SUM(M$1:M111)),"")</f>
        <v/>
      </c>
      <c r="O111" t="str">
        <f t="shared" ca="1" si="1"/>
        <v/>
      </c>
    </row>
    <row r="112" spans="4:15">
      <c r="D112" t="s">
        <v>175</v>
      </c>
      <c r="E112" t="e">
        <f ca="1">MATCH(type_selector,OFFSET('Ogrywanie skal'!$B:$B,SUM(E$1:E111),0,1000,1),0)</f>
        <v>#N/A</v>
      </c>
      <c r="F112" t="str">
        <f ca="1">IF(type_selector="All_options",IF('Ogrywanie skal'!C117=0,"",'Ogrywanie skal'!C117),IFERROR(INDEX('Ogrywanie skal'!$C:$C,SUM(E$1:E112)),""))</f>
        <v/>
      </c>
      <c r="G112" t="str">
        <f>IF('Ogrywanie skal'!C117=0,"",'Ogrywanie skal'!C117)</f>
        <v>Dim Uni 8n 0-10101-10</v>
      </c>
      <c r="I112" t="e">
        <f ca="1">MATCH('Scale generator'!$E$27&amp;"*",OFFSET(Rytmika!$D:$D,SUM(I$1:I111),0,1000,1),0)</f>
        <v>#N/A</v>
      </c>
      <c r="J112" t="str">
        <f ca="1">IFERROR(INDEX(Rytmika!$C:$C,SUM(I$1:I112)),"")</f>
        <v/>
      </c>
      <c r="K112" t="e">
        <f ca="1">MATCH("Def*",OFFSET(Rytmika!$D:$D,SUM(K$1:K111),0,1000,1),0)</f>
        <v>#N/A</v>
      </c>
      <c r="L112" t="str">
        <f ca="1">IFERROR(INDEX(Rytmika!$C:$C,SUM(K$1:K112)),"")</f>
        <v/>
      </c>
      <c r="M112" t="e">
        <f ca="1">IF(ISNA(I112),MATCH("Def*",OFFSET(Rytmika!$D:$D,SUM(M$1:M111),0,1000,1),0),"")</f>
        <v>#N/A</v>
      </c>
      <c r="N112" t="str">
        <f ca="1">IFERROR(INDEX(Rytmika!$C:$C,SUM(M$1:M112)),"")</f>
        <v/>
      </c>
      <c r="O112" t="str">
        <f t="shared" ca="1" si="1"/>
        <v/>
      </c>
    </row>
    <row r="113" spans="4:15">
      <c r="D113" t="s">
        <v>175</v>
      </c>
      <c r="E113" t="e">
        <f ca="1">MATCH(type_selector,OFFSET('Ogrywanie skal'!$B:$B,SUM(E$1:E112),0,1000,1),0)</f>
        <v>#N/A</v>
      </c>
      <c r="F113" t="str">
        <f ca="1">IF(type_selector="All_options",IF('Ogrywanie skal'!C118=0,"",'Ogrywanie skal'!C118),IFERROR(INDEX('Ogrywanie skal'!$C:$C,SUM(E$1:E113)),""))</f>
        <v/>
      </c>
      <c r="G113" t="str">
        <f>IF('Ogrywanie skal'!C118=0,"",'Ogrywanie skal'!C118)</f>
        <v>Dim Uni 8n 010-10-110</v>
      </c>
      <c r="I113" t="e">
        <f ca="1">MATCH('Scale generator'!$E$27&amp;"*",OFFSET(Rytmika!$D:$D,SUM(I$1:I112),0,1000,1),0)</f>
        <v>#N/A</v>
      </c>
      <c r="J113" t="str">
        <f ca="1">IFERROR(INDEX(Rytmika!$C:$C,SUM(I$1:I113)),"")</f>
        <v/>
      </c>
      <c r="K113" t="e">
        <f ca="1">MATCH("Def*",OFFSET(Rytmika!$D:$D,SUM(K$1:K112),0,1000,1),0)</f>
        <v>#N/A</v>
      </c>
      <c r="L113" t="str">
        <f ca="1">IFERROR(INDEX(Rytmika!$C:$C,SUM(K$1:K113)),"")</f>
        <v/>
      </c>
      <c r="M113" t="e">
        <f ca="1">IF(ISNA(I113),MATCH("Def*",OFFSET(Rytmika!$D:$D,SUM(M$1:M112),0,1000,1),0),"")</f>
        <v>#N/A</v>
      </c>
      <c r="N113" t="str">
        <f ca="1">IFERROR(INDEX(Rytmika!$C:$C,SUM(M$1:M113)),"")</f>
        <v/>
      </c>
      <c r="O113" t="str">
        <f t="shared" ca="1" si="1"/>
        <v/>
      </c>
    </row>
    <row r="114" spans="4:15">
      <c r="D114" t="s">
        <v>175</v>
      </c>
      <c r="E114" t="e">
        <f ca="1">MATCH(type_selector,OFFSET('Ogrywanie skal'!$B:$B,SUM(E$1:E113),0,1000,1),0)</f>
        <v>#N/A</v>
      </c>
      <c r="F114" t="str">
        <f ca="1">IF(type_selector="All_options",IF('Ogrywanie skal'!C119=0,"",'Ogrywanie skal'!C119),IFERROR(INDEX('Ogrywanie skal'!$C:$C,SUM(E$1:E114)),""))</f>
        <v/>
      </c>
      <c r="G114" t="str">
        <f>IF('Ogrywanie skal'!C119=0,"",'Ogrywanie skal'!C119)</f>
        <v>Dim Uni 9n 0-2-10101-10</v>
      </c>
      <c r="I114" t="e">
        <f ca="1">MATCH('Scale generator'!$E$27&amp;"*",OFFSET(Rytmika!$D:$D,SUM(I$1:I113),0,1000,1),0)</f>
        <v>#N/A</v>
      </c>
      <c r="J114" t="str">
        <f ca="1">IFERROR(INDEX(Rytmika!$C:$C,SUM(I$1:I114)),"")</f>
        <v/>
      </c>
      <c r="K114" t="e">
        <f ca="1">MATCH("Def*",OFFSET(Rytmika!$D:$D,SUM(K$1:K113),0,1000,1),0)</f>
        <v>#N/A</v>
      </c>
      <c r="L114" t="str">
        <f ca="1">IFERROR(INDEX(Rytmika!$C:$C,SUM(K$1:K114)),"")</f>
        <v/>
      </c>
      <c r="M114" t="e">
        <f ca="1">IF(ISNA(I114),MATCH("Def*",OFFSET(Rytmika!$D:$D,SUM(M$1:M113),0,1000,1),0),"")</f>
        <v>#N/A</v>
      </c>
      <c r="N114" t="str">
        <f ca="1">IFERROR(INDEX(Rytmika!$C:$C,SUM(M$1:M114)),"")</f>
        <v/>
      </c>
      <c r="O114" t="str">
        <f t="shared" ca="1" si="1"/>
        <v/>
      </c>
    </row>
    <row r="115" spans="4:15">
      <c r="D115" t="s">
        <v>175</v>
      </c>
      <c r="E115" t="e">
        <f ca="1">MATCH(type_selector,OFFSET('Ogrywanie skal'!$B:$B,SUM(E$1:E114),0,1000,1),0)</f>
        <v>#N/A</v>
      </c>
      <c r="F115" t="str">
        <f ca="1">IF(type_selector="All_options",IF('Ogrywanie skal'!C120=0,"",'Ogrywanie skal'!C120),IFERROR(INDEX('Ogrywanie skal'!$C:$C,SUM(E$1:E115)),""))</f>
        <v/>
      </c>
      <c r="G115" t="str">
        <f>IF('Ogrywanie skal'!C120=0,"",'Ogrywanie skal'!C120)</f>
        <v>Dim Uni 9n 0210-10-110</v>
      </c>
      <c r="I115" t="e">
        <f ca="1">MATCH('Scale generator'!$E$27&amp;"*",OFFSET(Rytmika!$D:$D,SUM(I$1:I114),0,1000,1),0)</f>
        <v>#N/A</v>
      </c>
      <c r="J115" t="str">
        <f ca="1">IFERROR(INDEX(Rytmika!$C:$C,SUM(I$1:I115)),"")</f>
        <v/>
      </c>
      <c r="K115" t="e">
        <f ca="1">MATCH("Def*",OFFSET(Rytmika!$D:$D,SUM(K$1:K114),0,1000,1),0)</f>
        <v>#N/A</v>
      </c>
      <c r="L115" t="str">
        <f ca="1">IFERROR(INDEX(Rytmika!$C:$C,SUM(K$1:K115)),"")</f>
        <v/>
      </c>
      <c r="M115" t="e">
        <f ca="1">IF(ISNA(I115),MATCH("Def*",OFFSET(Rytmika!$D:$D,SUM(M$1:M114),0,1000,1),0),"")</f>
        <v>#N/A</v>
      </c>
      <c r="N115" t="str">
        <f ca="1">IFERROR(INDEX(Rytmika!$C:$C,SUM(M$1:M115)),"")</f>
        <v/>
      </c>
      <c r="O115" t="str">
        <f t="shared" ca="1" si="1"/>
        <v/>
      </c>
    </row>
    <row r="116" spans="4:15">
      <c r="D116" t="s">
        <v>175</v>
      </c>
      <c r="E116" t="e">
        <f ca="1">MATCH(type_selector,OFFSET('Ogrywanie skal'!$B:$B,SUM(E$1:E115),0,1000,1),0)</f>
        <v>#N/A</v>
      </c>
      <c r="F116" t="str">
        <f ca="1">IF(type_selector="All_options",IF('Ogrywanie skal'!C121=0,"",'Ogrywanie skal'!C121),IFERROR(INDEX('Ogrywanie skal'!$C:$C,SUM(E$1:E116)),""))</f>
        <v/>
      </c>
      <c r="G116" t="str">
        <f>IF('Ogrywanie skal'!C121=0,"",'Ogrywanie skal'!C121)</f>
        <v>Dim Uni 9n 076543210</v>
      </c>
      <c r="I116" t="e">
        <f ca="1">MATCH('Scale generator'!$E$27&amp;"*",OFFSET(Rytmika!$D:$D,SUM(I$1:I115),0,1000,1),0)</f>
        <v>#N/A</v>
      </c>
      <c r="J116" t="str">
        <f ca="1">IFERROR(INDEX(Rytmika!$C:$C,SUM(I$1:I116)),"")</f>
        <v/>
      </c>
      <c r="K116" t="e">
        <f ca="1">MATCH("Def*",OFFSET(Rytmika!$D:$D,SUM(K$1:K115),0,1000,1),0)</f>
        <v>#N/A</v>
      </c>
      <c r="L116" t="str">
        <f ca="1">IFERROR(INDEX(Rytmika!$C:$C,SUM(K$1:K116)),"")</f>
        <v/>
      </c>
      <c r="M116" t="e">
        <f ca="1">IF(ISNA(I116),MATCH("Def*",OFFSET(Rytmika!$D:$D,SUM(M$1:M115),0,1000,1),0),"")</f>
        <v>#N/A</v>
      </c>
      <c r="N116" t="str">
        <f ca="1">IFERROR(INDEX(Rytmika!$C:$C,SUM(M$1:M116)),"")</f>
        <v/>
      </c>
      <c r="O116" t="str">
        <f t="shared" ca="1" si="1"/>
        <v/>
      </c>
    </row>
    <row r="117" spans="4:15">
      <c r="D117" t="s">
        <v>175</v>
      </c>
      <c r="E117" t="e">
        <f ca="1">MATCH(type_selector,OFFSET('Ogrywanie skal'!$B:$B,SUM(E$1:E116),0,1000,1),0)</f>
        <v>#N/A</v>
      </c>
      <c r="F117" t="str">
        <f ca="1">IF(type_selector="All_options",IF('Ogrywanie skal'!C122=0,"",'Ogrywanie skal'!C122),IFERROR(INDEX('Ogrywanie skal'!$C:$C,SUM(E$1:E117)),""))</f>
        <v/>
      </c>
      <c r="G117" t="str">
        <f>IF('Ogrywanie skal'!C122=0,"",'Ogrywanie skal'!C122)</f>
        <v>Dim Uni 9n 0-7-6-5-4-3-2-10</v>
      </c>
      <c r="I117" t="e">
        <f ca="1">MATCH('Scale generator'!$E$27&amp;"*",OFFSET(Rytmika!$D:$D,SUM(I$1:I116),0,1000,1),0)</f>
        <v>#N/A</v>
      </c>
      <c r="J117" t="str">
        <f ca="1">IFERROR(INDEX(Rytmika!$C:$C,SUM(I$1:I117)),"")</f>
        <v/>
      </c>
      <c r="K117" t="e">
        <f ca="1">MATCH("Def*",OFFSET(Rytmika!$D:$D,SUM(K$1:K116),0,1000,1),0)</f>
        <v>#N/A</v>
      </c>
      <c r="L117" t="str">
        <f ca="1">IFERROR(INDEX(Rytmika!$C:$C,SUM(K$1:K117)),"")</f>
        <v/>
      </c>
      <c r="M117" t="e">
        <f ca="1">IF(ISNA(I117),MATCH("Def*",OFFSET(Rytmika!$D:$D,SUM(M$1:M116),0,1000,1),0),"")</f>
        <v>#N/A</v>
      </c>
      <c r="N117" t="str">
        <f ca="1">IFERROR(INDEX(Rytmika!$C:$C,SUM(M$1:M117)),"")</f>
        <v/>
      </c>
      <c r="O117" t="str">
        <f t="shared" ca="1" si="1"/>
        <v/>
      </c>
    </row>
    <row r="118" spans="4:15">
      <c r="D118" t="s">
        <v>175</v>
      </c>
      <c r="E118" t="e">
        <f ca="1">MATCH(type_selector,OFFSET('Ogrywanie skal'!$B:$B,SUM(E$1:E117),0,1000,1),0)</f>
        <v>#N/A</v>
      </c>
      <c r="F118" t="str">
        <f ca="1">IF(type_selector="All_options",IF('Ogrywanie skal'!C123=0,"",'Ogrywanie skal'!C123),IFERROR(INDEX('Ogrywanie skal'!$C:$C,SUM(E$1:E118)),""))</f>
        <v/>
      </c>
      <c r="G118" t="str">
        <f>IF('Ogrywanie skal'!C123=0,"",'Ogrywanie skal'!C123)</f>
        <v>Dim Uni 9n 0-3-2-10-1010</v>
      </c>
      <c r="I118" t="e">
        <f ca="1">MATCH('Scale generator'!$E$27&amp;"*",OFFSET(Rytmika!$D:$D,SUM(I$1:I117),0,1000,1),0)</f>
        <v>#N/A</v>
      </c>
      <c r="J118" t="str">
        <f ca="1">IFERROR(INDEX(Rytmika!$C:$C,SUM(I$1:I118)),"")</f>
        <v/>
      </c>
      <c r="K118" t="e">
        <f ca="1">MATCH("Def*",OFFSET(Rytmika!$D:$D,SUM(K$1:K117),0,1000,1),0)</f>
        <v>#N/A</v>
      </c>
      <c r="L118" t="str">
        <f ca="1">IFERROR(INDEX(Rytmika!$C:$C,SUM(K$1:K118)),"")</f>
        <v/>
      </c>
      <c r="M118" t="e">
        <f ca="1">IF(ISNA(I118),MATCH("Def*",OFFSET(Rytmika!$D:$D,SUM(M$1:M117),0,1000,1),0),"")</f>
        <v>#N/A</v>
      </c>
      <c r="N118" t="str">
        <f ca="1">IFERROR(INDEX(Rytmika!$C:$C,SUM(M$1:M118)),"")</f>
        <v/>
      </c>
      <c r="O118" t="str">
        <f t="shared" ca="1" si="1"/>
        <v/>
      </c>
    </row>
    <row r="119" spans="4:15">
      <c r="D119" t="s">
        <v>175</v>
      </c>
      <c r="E119" t="e">
        <f ca="1">MATCH(type_selector,OFFSET('Ogrywanie skal'!$B:$B,SUM(E$1:E118),0,1000,1),0)</f>
        <v>#N/A</v>
      </c>
      <c r="F119" t="str">
        <f ca="1">IF(type_selector="All_options",IF('Ogrywanie skal'!C124=0,"",'Ogrywanie skal'!C124),IFERROR(INDEX('Ogrywanie skal'!$C:$C,SUM(E$1:E119)),""))</f>
        <v/>
      </c>
      <c r="G119" t="str">
        <f>IF('Ogrywanie skal'!C124=0,"",'Ogrywanie skal'!C124)</f>
        <v>Dim Uni 9n 0321010-10</v>
      </c>
      <c r="I119" t="e">
        <f ca="1">MATCH('Scale generator'!$E$27&amp;"*",OFFSET(Rytmika!$D:$D,SUM(I$1:I118),0,1000,1),0)</f>
        <v>#N/A</v>
      </c>
      <c r="J119" t="str">
        <f ca="1">IFERROR(INDEX(Rytmika!$C:$C,SUM(I$1:I119)),"")</f>
        <v/>
      </c>
      <c r="K119" t="e">
        <f ca="1">MATCH("Def*",OFFSET(Rytmika!$D:$D,SUM(K$1:K118),0,1000,1),0)</f>
        <v>#N/A</v>
      </c>
      <c r="L119" t="str">
        <f ca="1">IFERROR(INDEX(Rytmika!$C:$C,SUM(K$1:K119)),"")</f>
        <v/>
      </c>
      <c r="M119" t="e">
        <f ca="1">IF(ISNA(I119),MATCH("Def*",OFFSET(Rytmika!$D:$D,SUM(M$1:M118),0,1000,1),0),"")</f>
        <v>#N/A</v>
      </c>
      <c r="N119" t="str">
        <f ca="1">IFERROR(INDEX(Rytmika!$C:$C,SUM(M$1:M119)),"")</f>
        <v/>
      </c>
      <c r="O119" t="str">
        <f t="shared" ca="1" si="1"/>
        <v/>
      </c>
    </row>
    <row r="120" spans="4:15">
      <c r="D120" t="s">
        <v>175</v>
      </c>
      <c r="E120" t="e">
        <f ca="1">MATCH(type_selector,OFFSET('Ogrywanie skal'!$B:$B,SUM(E$1:E119),0,1000,1),0)</f>
        <v>#N/A</v>
      </c>
      <c r="F120" t="str">
        <f ca="1">IF(type_selector="All_options",IF('Ogrywanie skal'!C125=0,"",'Ogrywanie skal'!C125),IFERROR(INDEX('Ogrywanie skal'!$C:$C,SUM(E$1:E120)),""))</f>
        <v/>
      </c>
      <c r="G120" t="str">
        <f>IF('Ogrywanie skal'!C125=0,"",'Ogrywanie skal'!C125)</f>
        <v>Dim Uni 9n 0-3-2-110210</v>
      </c>
      <c r="I120" t="e">
        <f ca="1">MATCH('Scale generator'!$E$27&amp;"*",OFFSET(Rytmika!$D:$D,SUM(I$1:I119),0,1000,1),0)</f>
        <v>#N/A</v>
      </c>
      <c r="J120" t="str">
        <f ca="1">IFERROR(INDEX(Rytmika!$C:$C,SUM(I$1:I120)),"")</f>
        <v/>
      </c>
      <c r="K120" t="e">
        <f ca="1">MATCH("Def*",OFFSET(Rytmika!$D:$D,SUM(K$1:K119),0,1000,1),0)</f>
        <v>#N/A</v>
      </c>
      <c r="L120" t="str">
        <f ca="1">IFERROR(INDEX(Rytmika!$C:$C,SUM(K$1:K120)),"")</f>
        <v/>
      </c>
      <c r="M120" t="e">
        <f ca="1">IF(ISNA(I120),MATCH("Def*",OFFSET(Rytmika!$D:$D,SUM(M$1:M119),0,1000,1),0),"")</f>
        <v>#N/A</v>
      </c>
      <c r="N120" t="str">
        <f ca="1">IFERROR(INDEX(Rytmika!$C:$C,SUM(M$1:M120)),"")</f>
        <v/>
      </c>
      <c r="O120" t="str">
        <f t="shared" ca="1" si="1"/>
        <v/>
      </c>
    </row>
    <row r="121" spans="4:15">
      <c r="D121" t="s">
        <v>175</v>
      </c>
      <c r="E121" t="e">
        <f ca="1">MATCH(type_selector,OFFSET('Ogrywanie skal'!$B:$B,SUM(E$1:E120),0,1000,1),0)</f>
        <v>#N/A</v>
      </c>
      <c r="F121" t="str">
        <f ca="1">IF(type_selector="All_options",IF('Ogrywanie skal'!C126=0,"",'Ogrywanie skal'!C126),IFERROR(INDEX('Ogrywanie skal'!$C:$C,SUM(E$1:E121)),""))</f>
        <v/>
      </c>
      <c r="G121" t="str">
        <f>IF('Ogrywanie skal'!C126=0,"",'Ogrywanie skal'!C126)</f>
        <v>Dim Uni 9n 0321-10-2-10</v>
      </c>
      <c r="I121" t="e">
        <f ca="1">MATCH('Scale generator'!$E$27&amp;"*",OFFSET(Rytmika!$D:$D,SUM(I$1:I120),0,1000,1),0)</f>
        <v>#N/A</v>
      </c>
      <c r="J121" t="str">
        <f ca="1">IFERROR(INDEX(Rytmika!$C:$C,SUM(I$1:I121)),"")</f>
        <v/>
      </c>
      <c r="K121" t="e">
        <f ca="1">MATCH("Def*",OFFSET(Rytmika!$D:$D,SUM(K$1:K120),0,1000,1),0)</f>
        <v>#N/A</v>
      </c>
      <c r="L121" t="str">
        <f ca="1">IFERROR(INDEX(Rytmika!$C:$C,SUM(K$1:K121)),"")</f>
        <v/>
      </c>
      <c r="M121" t="e">
        <f ca="1">IF(ISNA(I121),MATCH("Def*",OFFSET(Rytmika!$D:$D,SUM(M$1:M120),0,1000,1),0),"")</f>
        <v>#N/A</v>
      </c>
      <c r="N121" t="str">
        <f ca="1">IFERROR(INDEX(Rytmika!$C:$C,SUM(M$1:M121)),"")</f>
        <v/>
      </c>
      <c r="O121" t="str">
        <f t="shared" ca="1" si="1"/>
        <v/>
      </c>
    </row>
    <row r="122" spans="4:15">
      <c r="D122" t="s">
        <v>175</v>
      </c>
      <c r="E122" t="e">
        <f ca="1">MATCH(type_selector,OFFSET('Ogrywanie skal'!$B:$B,SUM(E$1:E121),0,1000,1),0)</f>
        <v>#N/A</v>
      </c>
      <c r="F122" t="str">
        <f ca="1">IF(type_selector="All_options",IF('Ogrywanie skal'!C127=0,"",'Ogrywanie skal'!C127),IFERROR(INDEX('Ogrywanie skal'!$C:$C,SUM(E$1:E122)),""))</f>
        <v/>
      </c>
      <c r="G122" t="str">
        <f>IF('Ogrywanie skal'!C127=0,"",'Ogrywanie skal'!C127)</f>
        <v>Dim Sec up 2n 01</v>
      </c>
      <c r="I122" t="e">
        <f ca="1">MATCH('Scale generator'!$E$27&amp;"*",OFFSET(Rytmika!$D:$D,SUM(I$1:I121),0,1000,1),0)</f>
        <v>#N/A</v>
      </c>
      <c r="J122" t="str">
        <f ca="1">IFERROR(INDEX(Rytmika!$C:$C,SUM(I$1:I122)),"")</f>
        <v/>
      </c>
      <c r="K122" t="e">
        <f ca="1">MATCH("Def*",OFFSET(Rytmika!$D:$D,SUM(K$1:K121),0,1000,1),0)</f>
        <v>#N/A</v>
      </c>
      <c r="L122" t="str">
        <f ca="1">IFERROR(INDEX(Rytmika!$C:$C,SUM(K$1:K122)),"")</f>
        <v/>
      </c>
      <c r="M122" t="e">
        <f ca="1">IF(ISNA(I122),MATCH("Def*",OFFSET(Rytmika!$D:$D,SUM(M$1:M121),0,1000,1),0),"")</f>
        <v>#N/A</v>
      </c>
      <c r="N122" t="str">
        <f ca="1">IFERROR(INDEX(Rytmika!$C:$C,SUM(M$1:M122)),"")</f>
        <v/>
      </c>
      <c r="O122" t="str">
        <f t="shared" ca="1" si="1"/>
        <v/>
      </c>
    </row>
    <row r="123" spans="4:15">
      <c r="D123" t="s">
        <v>175</v>
      </c>
      <c r="E123" t="e">
        <f ca="1">MATCH(type_selector,OFFSET('Ogrywanie skal'!$B:$B,SUM(E$1:E122),0,1000,1),0)</f>
        <v>#N/A</v>
      </c>
      <c r="F123" t="str">
        <f ca="1">IF(type_selector="All_options",IF('Ogrywanie skal'!C128=0,"",'Ogrywanie skal'!C128),IFERROR(INDEX('Ogrywanie skal'!$C:$C,SUM(E$1:E123)),""))</f>
        <v/>
      </c>
      <c r="G123" t="str">
        <f>IF('Ogrywanie skal'!C128=0,"",'Ogrywanie skal'!C128)</f>
        <v>Dim Sec up 4n 0-101</v>
      </c>
      <c r="I123" t="e">
        <f ca="1">MATCH('Scale generator'!$E$27&amp;"*",OFFSET(Rytmika!$D:$D,SUM(I$1:I122),0,1000,1),0)</f>
        <v>#N/A</v>
      </c>
      <c r="J123" t="str">
        <f ca="1">IFERROR(INDEX(Rytmika!$C:$C,SUM(I$1:I123)),"")</f>
        <v/>
      </c>
      <c r="K123" t="e">
        <f ca="1">MATCH("Def*",OFFSET(Rytmika!$D:$D,SUM(K$1:K122),0,1000,1),0)</f>
        <v>#N/A</v>
      </c>
      <c r="L123" t="str">
        <f ca="1">IFERROR(INDEX(Rytmika!$C:$C,SUM(K$1:K123)),"")</f>
        <v/>
      </c>
      <c r="M123" t="e">
        <f ca="1">IF(ISNA(I123),MATCH("Def*",OFFSET(Rytmika!$D:$D,SUM(M$1:M122),0,1000,1),0),"")</f>
        <v>#N/A</v>
      </c>
      <c r="N123" t="str">
        <f ca="1">IFERROR(INDEX(Rytmika!$C:$C,SUM(M$1:M123)),"")</f>
        <v/>
      </c>
      <c r="O123" t="str">
        <f t="shared" ca="1" si="1"/>
        <v/>
      </c>
    </row>
    <row r="124" spans="4:15">
      <c r="D124" t="s">
        <v>175</v>
      </c>
      <c r="E124" t="e">
        <f ca="1">MATCH(type_selector,OFFSET('Ogrywanie skal'!$B:$B,SUM(E$1:E123),0,1000,1),0)</f>
        <v>#N/A</v>
      </c>
      <c r="F124" t="str">
        <f ca="1">IF(type_selector="All_options",IF('Ogrywanie skal'!C129=0,"",'Ogrywanie skal'!C129),IFERROR(INDEX('Ogrywanie skal'!$C:$C,SUM(E$1:E124)),""))</f>
        <v/>
      </c>
      <c r="G124" t="str">
        <f>IF('Ogrywanie skal'!C129=0,"",'Ogrywanie skal'!C129)</f>
        <v>Dim Sec up 4n 0101</v>
      </c>
      <c r="I124" t="e">
        <f ca="1">MATCH('Scale generator'!$E$27&amp;"*",OFFSET(Rytmika!$D:$D,SUM(I$1:I123),0,1000,1),0)</f>
        <v>#N/A</v>
      </c>
      <c r="J124" t="str">
        <f ca="1">IFERROR(INDEX(Rytmika!$C:$C,SUM(I$1:I124)),"")</f>
        <v/>
      </c>
      <c r="K124" t="e">
        <f ca="1">MATCH("Def*",OFFSET(Rytmika!$D:$D,SUM(K$1:K123),0,1000,1),0)</f>
        <v>#N/A</v>
      </c>
      <c r="L124" t="str">
        <f ca="1">IFERROR(INDEX(Rytmika!$C:$C,SUM(K$1:K124)),"")</f>
        <v/>
      </c>
      <c r="M124" t="e">
        <f ca="1">IF(ISNA(I124),MATCH("Def*",OFFSET(Rytmika!$D:$D,SUM(M$1:M123),0,1000,1),0),"")</f>
        <v>#N/A</v>
      </c>
      <c r="N124" t="str">
        <f ca="1">IFERROR(INDEX(Rytmika!$C:$C,SUM(M$1:M124)),"")</f>
        <v/>
      </c>
      <c r="O124" t="str">
        <f t="shared" ca="1" si="1"/>
        <v/>
      </c>
    </row>
    <row r="125" spans="4:15">
      <c r="D125" t="s">
        <v>175</v>
      </c>
      <c r="E125" t="e">
        <f ca="1">MATCH(type_selector,OFFSET('Ogrywanie skal'!$B:$B,SUM(E$1:E124),0,1000,1),0)</f>
        <v>#N/A</v>
      </c>
      <c r="F125" t="str">
        <f ca="1">IF(type_selector="All_options",IF('Ogrywanie skal'!C130=0,"",'Ogrywanie skal'!C130),IFERROR(INDEX('Ogrywanie skal'!$C:$C,SUM(E$1:E125)),""))</f>
        <v/>
      </c>
      <c r="G125" t="str">
        <f>IF('Ogrywanie skal'!C130=0,"",'Ogrywanie skal'!C130)</f>
        <v>Dim Sec up 4n 0121</v>
      </c>
      <c r="I125" t="e">
        <f ca="1">MATCH('Scale generator'!$E$27&amp;"*",OFFSET(Rytmika!$D:$D,SUM(I$1:I124),0,1000,1),0)</f>
        <v>#N/A</v>
      </c>
      <c r="J125" t="str">
        <f ca="1">IFERROR(INDEX(Rytmika!$C:$C,SUM(I$1:I125)),"")</f>
        <v/>
      </c>
      <c r="K125" t="e">
        <f ca="1">MATCH("Def*",OFFSET(Rytmika!$D:$D,SUM(K$1:K124),0,1000,1),0)</f>
        <v>#N/A</v>
      </c>
      <c r="L125" t="str">
        <f ca="1">IFERROR(INDEX(Rytmika!$C:$C,SUM(K$1:K125)),"")</f>
        <v/>
      </c>
      <c r="M125" t="e">
        <f ca="1">IF(ISNA(I125),MATCH("Def*",OFFSET(Rytmika!$D:$D,SUM(M$1:M124),0,1000,1),0),"")</f>
        <v>#N/A</v>
      </c>
      <c r="N125" t="str">
        <f ca="1">IFERROR(INDEX(Rytmika!$C:$C,SUM(M$1:M125)),"")</f>
        <v/>
      </c>
      <c r="O125" t="str">
        <f t="shared" ca="1" si="1"/>
        <v/>
      </c>
    </row>
    <row r="126" spans="4:15">
      <c r="D126" t="s">
        <v>175</v>
      </c>
      <c r="E126" t="e">
        <f ca="1">MATCH(type_selector,OFFSET('Ogrywanie skal'!$B:$B,SUM(E$1:E125),0,1000,1),0)</f>
        <v>#N/A</v>
      </c>
      <c r="F126" t="str">
        <f ca="1">IF(type_selector="All_options",IF('Ogrywanie skal'!C131=0,"",'Ogrywanie skal'!C131),IFERROR(INDEX('Ogrywanie skal'!$C:$C,SUM(E$1:E126)),""))</f>
        <v/>
      </c>
      <c r="G126" t="str">
        <f>IF('Ogrywanie skal'!C131=0,"",'Ogrywanie skal'!C131)</f>
        <v>Dim Sec up 4n 0321</v>
      </c>
      <c r="I126" t="e">
        <f ca="1">MATCH('Scale generator'!$E$27&amp;"*",OFFSET(Rytmika!$D:$D,SUM(I$1:I125),0,1000,1),0)</f>
        <v>#N/A</v>
      </c>
      <c r="J126" t="str">
        <f ca="1">IFERROR(INDEX(Rytmika!$C:$C,SUM(I$1:I126)),"")</f>
        <v/>
      </c>
      <c r="K126" t="e">
        <f ca="1">MATCH("Def*",OFFSET(Rytmika!$D:$D,SUM(K$1:K125),0,1000,1),0)</f>
        <v>#N/A</v>
      </c>
      <c r="L126" t="str">
        <f ca="1">IFERROR(INDEX(Rytmika!$C:$C,SUM(K$1:K126)),"")</f>
        <v/>
      </c>
      <c r="M126" t="e">
        <f ca="1">IF(ISNA(I126),MATCH("Def*",OFFSET(Rytmika!$D:$D,SUM(M$1:M125),0,1000,1),0),"")</f>
        <v>#N/A</v>
      </c>
      <c r="N126" t="str">
        <f ca="1">IFERROR(INDEX(Rytmika!$C:$C,SUM(M$1:M126)),"")</f>
        <v/>
      </c>
      <c r="O126" t="str">
        <f t="shared" ca="1" si="1"/>
        <v/>
      </c>
    </row>
    <row r="127" spans="4:15">
      <c r="D127" t="s">
        <v>175</v>
      </c>
      <c r="E127" t="e">
        <f ca="1">MATCH(type_selector,OFFSET('Ogrywanie skal'!$B:$B,SUM(E$1:E126),0,1000,1),0)</f>
        <v>#N/A</v>
      </c>
      <c r="F127" t="str">
        <f ca="1">IF(type_selector="All_options",IF('Ogrywanie skal'!C132=0,"",'Ogrywanie skal'!C132),IFERROR(INDEX('Ogrywanie skal'!$C:$C,SUM(E$1:E127)),""))</f>
        <v/>
      </c>
      <c r="G127" t="str">
        <f>IF('Ogrywanie skal'!C132=0,"",'Ogrywanie skal'!C132)</f>
        <v>Dim Sec up 5n 0-2-101</v>
      </c>
      <c r="I127" t="e">
        <f ca="1">MATCH('Scale generator'!$E$27&amp;"*",OFFSET(Rytmika!$D:$D,SUM(I$1:I126),0,1000,1),0)</f>
        <v>#N/A</v>
      </c>
      <c r="J127" t="str">
        <f ca="1">IFERROR(INDEX(Rytmika!$C:$C,SUM(I$1:I127)),"")</f>
        <v/>
      </c>
      <c r="K127" t="e">
        <f ca="1">MATCH("Def*",OFFSET(Rytmika!$D:$D,SUM(K$1:K126),0,1000,1),0)</f>
        <v>#N/A</v>
      </c>
      <c r="L127" t="str">
        <f ca="1">IFERROR(INDEX(Rytmika!$C:$C,SUM(K$1:K127)),"")</f>
        <v/>
      </c>
      <c r="M127" t="e">
        <f ca="1">IF(ISNA(I127),MATCH("Def*",OFFSET(Rytmika!$D:$D,SUM(M$1:M126),0,1000,1),0),"")</f>
        <v>#N/A</v>
      </c>
      <c r="N127" t="str">
        <f ca="1">IFERROR(INDEX(Rytmika!$C:$C,SUM(M$1:M127)),"")</f>
        <v/>
      </c>
      <c r="O127" t="str">
        <f t="shared" ca="1" si="1"/>
        <v/>
      </c>
    </row>
    <row r="128" spans="4:15">
      <c r="D128" t="s">
        <v>175</v>
      </c>
      <c r="E128" t="e">
        <f ca="1">MATCH(type_selector,OFFSET('Ogrywanie skal'!$B:$B,SUM(E$1:E127),0,1000,1),0)</f>
        <v>#N/A</v>
      </c>
      <c r="F128" t="str">
        <f ca="1">IF(type_selector="All_options",IF('Ogrywanie skal'!C133=0,"",'Ogrywanie skal'!C133),IFERROR(INDEX('Ogrywanie skal'!$C:$C,SUM(E$1:E128)),""))</f>
        <v/>
      </c>
      <c r="G128" t="str">
        <f>IF('Ogrywanie skal'!C133=0,"",'Ogrywanie skal'!C133)</f>
        <v>Dim Sec up 5n 01201</v>
      </c>
      <c r="I128" t="e">
        <f ca="1">MATCH('Scale generator'!$E$27&amp;"*",OFFSET(Rytmika!$D:$D,SUM(I$1:I127),0,1000,1),0)</f>
        <v>#N/A</v>
      </c>
      <c r="J128" t="str">
        <f ca="1">IFERROR(INDEX(Rytmika!$C:$C,SUM(I$1:I128)),"")</f>
        <v/>
      </c>
      <c r="K128" t="e">
        <f ca="1">MATCH("Def*",OFFSET(Rytmika!$D:$D,SUM(K$1:K127),0,1000,1),0)</f>
        <v>#N/A</v>
      </c>
      <c r="L128" t="str">
        <f ca="1">IFERROR(INDEX(Rytmika!$C:$C,SUM(K$1:K128)),"")</f>
        <v/>
      </c>
      <c r="M128" t="e">
        <f ca="1">IF(ISNA(I128),MATCH("Def*",OFFSET(Rytmika!$D:$D,SUM(M$1:M127),0,1000,1),0),"")</f>
        <v>#N/A</v>
      </c>
      <c r="N128" t="str">
        <f ca="1">IFERROR(INDEX(Rytmika!$C:$C,SUM(M$1:M128)),"")</f>
        <v/>
      </c>
      <c r="O128" t="str">
        <f t="shared" ca="1" si="1"/>
        <v/>
      </c>
    </row>
    <row r="129" spans="4:15">
      <c r="D129" t="s">
        <v>175</v>
      </c>
      <c r="E129" t="e">
        <f ca="1">MATCH(type_selector,OFFSET('Ogrywanie skal'!$B:$B,SUM(E$1:E128),0,1000,1),0)</f>
        <v>#N/A</v>
      </c>
      <c r="F129" t="str">
        <f ca="1">IF(type_selector="All_options",IF('Ogrywanie skal'!C134=0,"",'Ogrywanie skal'!C134),IFERROR(INDEX('Ogrywanie skal'!$C:$C,SUM(E$1:E129)),""))</f>
        <v/>
      </c>
      <c r="G129" t="str">
        <f>IF('Ogrywanie skal'!C134=0,"",'Ogrywanie skal'!C134)</f>
        <v>Dim Sec up 5n 01-101</v>
      </c>
      <c r="I129" t="e">
        <f ca="1">MATCH('Scale generator'!$E$27&amp;"*",OFFSET(Rytmika!$D:$D,SUM(I$1:I128),0,1000,1),0)</f>
        <v>#N/A</v>
      </c>
      <c r="J129" t="str">
        <f ca="1">IFERROR(INDEX(Rytmika!$C:$C,SUM(I$1:I129)),"")</f>
        <v/>
      </c>
      <c r="K129" t="e">
        <f ca="1">MATCH("Def*",OFFSET(Rytmika!$D:$D,SUM(K$1:K128),0,1000,1),0)</f>
        <v>#N/A</v>
      </c>
      <c r="L129" t="str">
        <f ca="1">IFERROR(INDEX(Rytmika!$C:$C,SUM(K$1:K129)),"")</f>
        <v/>
      </c>
      <c r="M129" t="e">
        <f ca="1">IF(ISNA(I129),MATCH("Def*",OFFSET(Rytmika!$D:$D,SUM(M$1:M128),0,1000,1),0),"")</f>
        <v>#N/A</v>
      </c>
      <c r="N129" t="str">
        <f ca="1">IFERROR(INDEX(Rytmika!$C:$C,SUM(M$1:M129)),"")</f>
        <v/>
      </c>
      <c r="O129" t="str">
        <f t="shared" ca="1" si="1"/>
        <v/>
      </c>
    </row>
    <row r="130" spans="4:15">
      <c r="D130" t="s">
        <v>175</v>
      </c>
      <c r="E130" t="e">
        <f ca="1">MATCH(type_selector,OFFSET('Ogrywanie skal'!$B:$B,SUM(E$1:E129),0,1000,1),0)</f>
        <v>#N/A</v>
      </c>
      <c r="F130" t="str">
        <f ca="1">IF(type_selector="All_options",IF('Ogrywanie skal'!C135=0,"",'Ogrywanie skal'!C135),IFERROR(INDEX('Ogrywanie skal'!$C:$C,SUM(E$1:E130)),""))</f>
        <v/>
      </c>
      <c r="G130" t="str">
        <f>IF('Ogrywanie skal'!C135=0,"",'Ogrywanie skal'!C135)</f>
        <v>Dim Sec up 5n 0-1201</v>
      </c>
      <c r="I130" t="e">
        <f ca="1">MATCH('Scale generator'!$E$27&amp;"*",OFFSET(Rytmika!$D:$D,SUM(I$1:I129),0,1000,1),0)</f>
        <v>#N/A</v>
      </c>
      <c r="J130" t="str">
        <f ca="1">IFERROR(INDEX(Rytmika!$C:$C,SUM(I$1:I130)),"")</f>
        <v/>
      </c>
      <c r="K130" t="e">
        <f ca="1">MATCH("Def*",OFFSET(Rytmika!$D:$D,SUM(K$1:K129),0,1000,1),0)</f>
        <v>#N/A</v>
      </c>
      <c r="L130" t="str">
        <f ca="1">IFERROR(INDEX(Rytmika!$C:$C,SUM(K$1:K130)),"")</f>
        <v/>
      </c>
      <c r="M130" t="e">
        <f ca="1">IF(ISNA(I130),MATCH("Def*",OFFSET(Rytmika!$D:$D,SUM(M$1:M129),0,1000,1),0),"")</f>
        <v>#N/A</v>
      </c>
      <c r="N130" t="str">
        <f ca="1">IFERROR(INDEX(Rytmika!$C:$C,SUM(M$1:M130)),"")</f>
        <v/>
      </c>
      <c r="O130" t="str">
        <f t="shared" ca="1" si="1"/>
        <v/>
      </c>
    </row>
    <row r="131" spans="4:15">
      <c r="D131" t="s">
        <v>175</v>
      </c>
      <c r="E131" t="e">
        <f ca="1">MATCH(type_selector,OFFSET('Ogrywanie skal'!$B:$B,SUM(E$1:E130),0,1000,1),0)</f>
        <v>#N/A</v>
      </c>
      <c r="F131" t="str">
        <f ca="1">IF(type_selector="All_options",IF('Ogrywanie skal'!C136=0,"",'Ogrywanie skal'!C136),IFERROR(INDEX('Ogrywanie skal'!$C:$C,SUM(E$1:E131)),""))</f>
        <v/>
      </c>
      <c r="G131" t="str">
        <f>IF('Ogrywanie skal'!C136=0,"",'Ogrywanie skal'!C136)</f>
        <v>Dim Sec up 5n 0-2-121</v>
      </c>
      <c r="I131" t="e">
        <f ca="1">MATCH('Scale generator'!$E$27&amp;"*",OFFSET(Rytmika!$D:$D,SUM(I$1:I130),0,1000,1),0)</f>
        <v>#N/A</v>
      </c>
      <c r="J131" t="str">
        <f ca="1">IFERROR(INDEX(Rytmika!$C:$C,SUM(I$1:I131)),"")</f>
        <v/>
      </c>
      <c r="K131" t="e">
        <f ca="1">MATCH("Def*",OFFSET(Rytmika!$D:$D,SUM(K$1:K130),0,1000,1),0)</f>
        <v>#N/A</v>
      </c>
      <c r="L131" t="str">
        <f ca="1">IFERROR(INDEX(Rytmika!$C:$C,SUM(K$1:K131)),"")</f>
        <v/>
      </c>
      <c r="M131" t="e">
        <f ca="1">IF(ISNA(I131),MATCH("Def*",OFFSET(Rytmika!$D:$D,SUM(M$1:M130),0,1000,1),0),"")</f>
        <v>#N/A</v>
      </c>
      <c r="N131" t="str">
        <f ca="1">IFERROR(INDEX(Rytmika!$C:$C,SUM(M$1:M131)),"")</f>
        <v/>
      </c>
      <c r="O131" t="str">
        <f t="shared" ref="O131:O194" ca="1" si="2">IF(J131="",N131,J131)</f>
        <v/>
      </c>
    </row>
    <row r="132" spans="4:15">
      <c r="D132" t="s">
        <v>175</v>
      </c>
      <c r="E132" t="e">
        <f ca="1">MATCH(type_selector,OFFSET('Ogrywanie skal'!$B:$B,SUM(E$1:E131),0,1000,1),0)</f>
        <v>#N/A</v>
      </c>
      <c r="F132" t="str">
        <f ca="1">IF(type_selector="All_options",IF('Ogrywanie skal'!C137=0,"",'Ogrywanie skal'!C137),IFERROR(INDEX('Ogrywanie skal'!$C:$C,SUM(E$1:E132)),""))</f>
        <v/>
      </c>
      <c r="G132" t="str">
        <f>IF('Ogrywanie skal'!C137=0,"",'Ogrywanie skal'!C137)</f>
        <v>Dim Sec up 5n 0-1-201</v>
      </c>
      <c r="I132" t="e">
        <f ca="1">MATCH('Scale generator'!$E$27&amp;"*",OFFSET(Rytmika!$D:$D,SUM(I$1:I131),0,1000,1),0)</f>
        <v>#N/A</v>
      </c>
      <c r="J132" t="str">
        <f ca="1">IFERROR(INDEX(Rytmika!$C:$C,SUM(I$1:I132)),"")</f>
        <v/>
      </c>
      <c r="K132" t="e">
        <f ca="1">MATCH("Def*",OFFSET(Rytmika!$D:$D,SUM(K$1:K131),0,1000,1),0)</f>
        <v>#N/A</v>
      </c>
      <c r="L132" t="str">
        <f ca="1">IFERROR(INDEX(Rytmika!$C:$C,SUM(K$1:K132)),"")</f>
        <v/>
      </c>
      <c r="M132" t="e">
        <f ca="1">IF(ISNA(I132),MATCH("Def*",OFFSET(Rytmika!$D:$D,SUM(M$1:M131),0,1000,1),0),"")</f>
        <v>#N/A</v>
      </c>
      <c r="N132" t="str">
        <f ca="1">IFERROR(INDEX(Rytmika!$C:$C,SUM(M$1:M132)),"")</f>
        <v/>
      </c>
      <c r="O132" t="str">
        <f t="shared" ca="1" si="2"/>
        <v/>
      </c>
    </row>
    <row r="133" spans="4:15">
      <c r="D133" t="s">
        <v>175</v>
      </c>
      <c r="E133" t="e">
        <f ca="1">MATCH(type_selector,OFFSET('Ogrywanie skal'!$B:$B,SUM(E$1:E132),0,1000,1),0)</f>
        <v>#N/A</v>
      </c>
      <c r="F133" t="str">
        <f ca="1">IF(type_selector="All_options",IF('Ogrywanie skal'!C138=0,"",'Ogrywanie skal'!C138),IFERROR(INDEX('Ogrywanie skal'!$C:$C,SUM(E$1:E133)),""))</f>
        <v/>
      </c>
      <c r="G133" t="str">
        <f>IF('Ogrywanie skal'!C138=0,"",'Ogrywanie skal'!C138)</f>
        <v>Dim Sec up 6n 012101</v>
      </c>
      <c r="I133" t="e">
        <f ca="1">MATCH('Scale generator'!$E$27&amp;"*",OFFSET(Rytmika!$D:$D,SUM(I$1:I132),0,1000,1),0)</f>
        <v>#N/A</v>
      </c>
      <c r="J133" t="str">
        <f ca="1">IFERROR(INDEX(Rytmika!$C:$C,SUM(I$1:I133)),"")</f>
        <v/>
      </c>
      <c r="K133" t="e">
        <f ca="1">MATCH("Def*",OFFSET(Rytmika!$D:$D,SUM(K$1:K132),0,1000,1),0)</f>
        <v>#N/A</v>
      </c>
      <c r="L133" t="str">
        <f ca="1">IFERROR(INDEX(Rytmika!$C:$C,SUM(K$1:K133)),"")</f>
        <v/>
      </c>
      <c r="M133" t="e">
        <f ca="1">IF(ISNA(I133),MATCH("Def*",OFFSET(Rytmika!$D:$D,SUM(M$1:M132),0,1000,1),0),"")</f>
        <v>#N/A</v>
      </c>
      <c r="N133" t="str">
        <f ca="1">IFERROR(INDEX(Rytmika!$C:$C,SUM(M$1:M133)),"")</f>
        <v/>
      </c>
      <c r="O133" t="str">
        <f t="shared" ca="1" si="2"/>
        <v/>
      </c>
    </row>
    <row r="134" spans="4:15">
      <c r="D134" t="s">
        <v>175</v>
      </c>
      <c r="E134" t="e">
        <f ca="1">MATCH(type_selector,OFFSET('Ogrywanie skal'!$B:$B,SUM(E$1:E133),0,1000,1),0)</f>
        <v>#N/A</v>
      </c>
      <c r="F134" t="str">
        <f ca="1">IF(type_selector="All_options",IF('Ogrywanie skal'!C139=0,"",'Ogrywanie skal'!C139),IFERROR(INDEX('Ogrywanie skal'!$C:$C,SUM(E$1:E134)),""))</f>
        <v/>
      </c>
      <c r="G134" t="str">
        <f>IF('Ogrywanie skal'!C139=0,"",'Ogrywanie skal'!C139)</f>
        <v>Dim Sec up 6n 0-10-101</v>
      </c>
      <c r="I134" t="e">
        <f ca="1">MATCH('Scale generator'!$E$27&amp;"*",OFFSET(Rytmika!$D:$D,SUM(I$1:I133),0,1000,1),0)</f>
        <v>#N/A</v>
      </c>
      <c r="J134" t="str">
        <f ca="1">IFERROR(INDEX(Rytmika!$C:$C,SUM(I$1:I134)),"")</f>
        <v/>
      </c>
      <c r="K134" t="e">
        <f ca="1">MATCH("Def*",OFFSET(Rytmika!$D:$D,SUM(K$1:K133),0,1000,1),0)</f>
        <v>#N/A</v>
      </c>
      <c r="L134" t="str">
        <f ca="1">IFERROR(INDEX(Rytmika!$C:$C,SUM(K$1:K134)),"")</f>
        <v/>
      </c>
      <c r="M134" t="e">
        <f ca="1">IF(ISNA(I134),MATCH("Def*",OFFSET(Rytmika!$D:$D,SUM(M$1:M133),0,1000,1),0),"")</f>
        <v>#N/A</v>
      </c>
      <c r="N134" t="str">
        <f ca="1">IFERROR(INDEX(Rytmika!$C:$C,SUM(M$1:M134)),"")</f>
        <v/>
      </c>
      <c r="O134" t="str">
        <f t="shared" ca="1" si="2"/>
        <v/>
      </c>
    </row>
    <row r="135" spans="4:15">
      <c r="D135" t="s">
        <v>175</v>
      </c>
      <c r="E135" t="e">
        <f ca="1">MATCH(type_selector,OFFSET('Ogrywanie skal'!$B:$B,SUM(E$1:E134),0,1000,1),0)</f>
        <v>#N/A</v>
      </c>
      <c r="F135" t="str">
        <f ca="1">IF(type_selector="All_options",IF('Ogrywanie skal'!C140=0,"",'Ogrywanie skal'!C140),IFERROR(INDEX('Ogrywanie skal'!$C:$C,SUM(E$1:E135)),""))</f>
        <v/>
      </c>
      <c r="G135" t="str">
        <f>IF('Ogrywanie skal'!C140=0,"",'Ogrywanie skal'!C140)</f>
        <v>Dim Sec up 7n 0121201</v>
      </c>
      <c r="I135" t="e">
        <f ca="1">MATCH('Scale generator'!$E$27&amp;"*",OFFSET(Rytmika!$D:$D,SUM(I$1:I134),0,1000,1),0)</f>
        <v>#N/A</v>
      </c>
      <c r="J135" t="str">
        <f ca="1">IFERROR(INDEX(Rytmika!$C:$C,SUM(I$1:I135)),"")</f>
        <v/>
      </c>
      <c r="K135" t="e">
        <f ca="1">MATCH("Def*",OFFSET(Rytmika!$D:$D,SUM(K$1:K134),0,1000,1),0)</f>
        <v>#N/A</v>
      </c>
      <c r="L135" t="str">
        <f ca="1">IFERROR(INDEX(Rytmika!$C:$C,SUM(K$1:K135)),"")</f>
        <v/>
      </c>
      <c r="M135" t="e">
        <f ca="1">IF(ISNA(I135),MATCH("Def*",OFFSET(Rytmika!$D:$D,SUM(M$1:M134),0,1000,1),0),"")</f>
        <v>#N/A</v>
      </c>
      <c r="N135" t="str">
        <f ca="1">IFERROR(INDEX(Rytmika!$C:$C,SUM(M$1:M135)),"")</f>
        <v/>
      </c>
      <c r="O135" t="str">
        <f t="shared" ca="1" si="2"/>
        <v/>
      </c>
    </row>
    <row r="136" spans="4:15">
      <c r="D136" t="s">
        <v>175</v>
      </c>
      <c r="E136" t="e">
        <f ca="1">MATCH(type_selector,OFFSET('Ogrywanie skal'!$B:$B,SUM(E$1:E135),0,1000,1),0)</f>
        <v>#N/A</v>
      </c>
      <c r="F136" t="str">
        <f ca="1">IF(type_selector="All_options",IF('Ogrywanie skal'!C141=0,"",'Ogrywanie skal'!C141),IFERROR(INDEX('Ogrywanie skal'!$C:$C,SUM(E$1:E136)),""))</f>
        <v/>
      </c>
      <c r="G136" t="str">
        <f>IF('Ogrywanie skal'!C141=0,"",'Ogrywanie skal'!C141)</f>
        <v>Dim Sec up 7n 0-10-2-101</v>
      </c>
      <c r="I136" t="e">
        <f ca="1">MATCH('Scale generator'!$E$27&amp;"*",OFFSET(Rytmika!$D:$D,SUM(I$1:I135),0,1000,1),0)</f>
        <v>#N/A</v>
      </c>
      <c r="J136" t="str">
        <f ca="1">IFERROR(INDEX(Rytmika!$C:$C,SUM(I$1:I136)),"")</f>
        <v/>
      </c>
      <c r="K136" t="e">
        <f ca="1">MATCH("Def*",OFFSET(Rytmika!$D:$D,SUM(K$1:K135),0,1000,1),0)</f>
        <v>#N/A</v>
      </c>
      <c r="L136" t="str">
        <f ca="1">IFERROR(INDEX(Rytmika!$C:$C,SUM(K$1:K136)),"")</f>
        <v/>
      </c>
      <c r="M136" t="e">
        <f ca="1">IF(ISNA(I136),MATCH("Def*",OFFSET(Rytmika!$D:$D,SUM(M$1:M135),0,1000,1),0),"")</f>
        <v>#N/A</v>
      </c>
      <c r="N136" t="str">
        <f ca="1">IFERROR(INDEX(Rytmika!$C:$C,SUM(M$1:M136)),"")</f>
        <v/>
      </c>
      <c r="O136" t="str">
        <f t="shared" ca="1" si="2"/>
        <v/>
      </c>
    </row>
    <row r="137" spans="4:15">
      <c r="D137" t="s">
        <v>175</v>
      </c>
      <c r="E137" t="e">
        <f ca="1">MATCH(type_selector,OFFSET('Ogrywanie skal'!$B:$B,SUM(E$1:E136),0,1000,1),0)</f>
        <v>#N/A</v>
      </c>
      <c r="F137" t="str">
        <f ca="1">IF(type_selector="All_options",IF('Ogrywanie skal'!C142=0,"",'Ogrywanie skal'!C142),IFERROR(INDEX('Ogrywanie skal'!$C:$C,SUM(E$1:E137)),""))</f>
        <v/>
      </c>
      <c r="G137" t="str">
        <f>IF('Ogrywanie skal'!C142=0,"",'Ogrywanie skal'!C142)</f>
        <v>Dim Sec up 7n 0-101201</v>
      </c>
      <c r="I137" t="e">
        <f ca="1">MATCH('Scale generator'!$E$27&amp;"*",OFFSET(Rytmika!$D:$D,SUM(I$1:I136),0,1000,1),0)</f>
        <v>#N/A</v>
      </c>
      <c r="J137" t="str">
        <f ca="1">IFERROR(INDEX(Rytmika!$C:$C,SUM(I$1:I137)),"")</f>
        <v/>
      </c>
      <c r="K137" t="e">
        <f ca="1">MATCH("Def*",OFFSET(Rytmika!$D:$D,SUM(K$1:K136),0,1000,1),0)</f>
        <v>#N/A</v>
      </c>
      <c r="L137" t="str">
        <f ca="1">IFERROR(INDEX(Rytmika!$C:$C,SUM(K$1:K137)),"")</f>
        <v/>
      </c>
      <c r="M137" t="e">
        <f ca="1">IF(ISNA(I137),MATCH("Def*",OFFSET(Rytmika!$D:$D,SUM(M$1:M136),0,1000,1),0),"")</f>
        <v>#N/A</v>
      </c>
      <c r="N137" t="str">
        <f ca="1">IFERROR(INDEX(Rytmika!$C:$C,SUM(M$1:M137)),"")</f>
        <v/>
      </c>
      <c r="O137" t="str">
        <f t="shared" ca="1" si="2"/>
        <v/>
      </c>
    </row>
    <row r="138" spans="4:15">
      <c r="D138" t="s">
        <v>175</v>
      </c>
      <c r="E138" t="e">
        <f ca="1">MATCH(type_selector,OFFSET('Ogrywanie skal'!$B:$B,SUM(E$1:E137),0,1000,1),0)</f>
        <v>#N/A</v>
      </c>
      <c r="F138" t="str">
        <f ca="1">IF(type_selector="All_options",IF('Ogrywanie skal'!C143=0,"",'Ogrywanie skal'!C143),IFERROR(INDEX('Ogrywanie skal'!$C:$C,SUM(E$1:E138)),""))</f>
        <v/>
      </c>
      <c r="G138" t="str">
        <f>IF('Ogrywanie skal'!C143=0,"",'Ogrywanie skal'!C143)</f>
        <v>Dim Sec up 8n 01232101</v>
      </c>
      <c r="I138" t="e">
        <f ca="1">MATCH('Scale generator'!$E$27&amp;"*",OFFSET(Rytmika!$D:$D,SUM(I$1:I137),0,1000,1),0)</f>
        <v>#N/A</v>
      </c>
      <c r="J138" t="str">
        <f ca="1">IFERROR(INDEX(Rytmika!$C:$C,SUM(I$1:I138)),"")</f>
        <v/>
      </c>
      <c r="K138" t="e">
        <f ca="1">MATCH("Def*",OFFSET(Rytmika!$D:$D,SUM(K$1:K137),0,1000,1),0)</f>
        <v>#N/A</v>
      </c>
      <c r="L138" t="str">
        <f ca="1">IFERROR(INDEX(Rytmika!$C:$C,SUM(K$1:K138)),"")</f>
        <v/>
      </c>
      <c r="M138" t="e">
        <f ca="1">IF(ISNA(I138),MATCH("Def*",OFFSET(Rytmika!$D:$D,SUM(M$1:M137),0,1000,1),0),"")</f>
        <v>#N/A</v>
      </c>
      <c r="N138" t="str">
        <f ca="1">IFERROR(INDEX(Rytmika!$C:$C,SUM(M$1:M138)),"")</f>
        <v/>
      </c>
      <c r="O138" t="str">
        <f t="shared" ca="1" si="2"/>
        <v/>
      </c>
    </row>
    <row r="139" spans="4:15">
      <c r="D139" t="s">
        <v>175</v>
      </c>
      <c r="E139" t="e">
        <f ca="1">MATCH(type_selector,OFFSET('Ogrywanie skal'!$B:$B,SUM(E$1:E138),0,1000,1),0)</f>
        <v>#N/A</v>
      </c>
      <c r="F139" t="str">
        <f ca="1">IF(type_selector="All_options",IF('Ogrywanie skal'!C144=0,"",'Ogrywanie skal'!C144),IFERROR(INDEX('Ogrywanie skal'!$C:$C,SUM(E$1:E139)),""))</f>
        <v/>
      </c>
      <c r="G139" t="str">
        <f>IF('Ogrywanie skal'!C144=0,"",'Ogrywanie skal'!C144)</f>
        <v>Dim Sec up 8n 0-1-2-3-2-101</v>
      </c>
      <c r="I139" t="e">
        <f ca="1">MATCH('Scale generator'!$E$27&amp;"*",OFFSET(Rytmika!$D:$D,SUM(I$1:I138),0,1000,1),0)</f>
        <v>#N/A</v>
      </c>
      <c r="J139" t="str">
        <f ca="1">IFERROR(INDEX(Rytmika!$C:$C,SUM(I$1:I139)),"")</f>
        <v/>
      </c>
      <c r="K139" t="e">
        <f ca="1">MATCH("Def*",OFFSET(Rytmika!$D:$D,SUM(K$1:K138),0,1000,1),0)</f>
        <v>#N/A</v>
      </c>
      <c r="L139" t="str">
        <f ca="1">IFERROR(INDEX(Rytmika!$C:$C,SUM(K$1:K139)),"")</f>
        <v/>
      </c>
      <c r="M139" t="e">
        <f ca="1">IF(ISNA(I139),MATCH("Def*",OFFSET(Rytmika!$D:$D,SUM(M$1:M138),0,1000,1),0),"")</f>
        <v>#N/A</v>
      </c>
      <c r="N139" t="str">
        <f ca="1">IFERROR(INDEX(Rytmika!$C:$C,SUM(M$1:M139)),"")</f>
        <v/>
      </c>
      <c r="O139" t="str">
        <f t="shared" ca="1" si="2"/>
        <v/>
      </c>
    </row>
    <row r="140" spans="4:15">
      <c r="D140" t="s">
        <v>175</v>
      </c>
      <c r="E140" t="e">
        <f ca="1">MATCH(type_selector,OFFSET('Ogrywanie skal'!$B:$B,SUM(E$1:E139),0,1000,1),0)</f>
        <v>#N/A</v>
      </c>
      <c r="F140" t="str">
        <f ca="1">IF(type_selector="All_options",IF('Ogrywanie skal'!C145=0,"",'Ogrywanie skal'!C145),IFERROR(INDEX('Ogrywanie skal'!$C:$C,SUM(E$1:E140)),""))</f>
        <v/>
      </c>
      <c r="G140" t="str">
        <f>IF('Ogrywanie skal'!C145=0,"",'Ogrywanie skal'!C145)</f>
        <v>Dim Sec up 8n 0-1010-101</v>
      </c>
      <c r="I140" t="e">
        <f ca="1">MATCH('Scale generator'!$E$27&amp;"*",OFFSET(Rytmika!$D:$D,SUM(I$1:I139),0,1000,1),0)</f>
        <v>#N/A</v>
      </c>
      <c r="J140" t="str">
        <f ca="1">IFERROR(INDEX(Rytmika!$C:$C,SUM(I$1:I140)),"")</f>
        <v/>
      </c>
      <c r="K140" t="e">
        <f ca="1">MATCH("Def*",OFFSET(Rytmika!$D:$D,SUM(K$1:K139),0,1000,1),0)</f>
        <v>#N/A</v>
      </c>
      <c r="L140" t="str">
        <f ca="1">IFERROR(INDEX(Rytmika!$C:$C,SUM(K$1:K140)),"")</f>
        <v/>
      </c>
      <c r="M140" t="e">
        <f ca="1">IF(ISNA(I140),MATCH("Def*",OFFSET(Rytmika!$D:$D,SUM(M$1:M139),0,1000,1),0),"")</f>
        <v>#N/A</v>
      </c>
      <c r="N140" t="str">
        <f ca="1">IFERROR(INDEX(Rytmika!$C:$C,SUM(M$1:M140)),"")</f>
        <v/>
      </c>
      <c r="O140" t="str">
        <f t="shared" ca="1" si="2"/>
        <v/>
      </c>
    </row>
    <row r="141" spans="4:15">
      <c r="D141" t="s">
        <v>175</v>
      </c>
      <c r="E141" t="e">
        <f ca="1">MATCH(type_selector,OFFSET('Ogrywanie skal'!$B:$B,SUM(E$1:E140),0,1000,1),0)</f>
        <v>#N/A</v>
      </c>
      <c r="F141" t="str">
        <f ca="1">IF(type_selector="All_options",IF('Ogrywanie skal'!C146=0,"",'Ogrywanie skal'!C146),IFERROR(INDEX('Ogrywanie skal'!$C:$C,SUM(E$1:E141)),""))</f>
        <v/>
      </c>
      <c r="G141" t="str">
        <f>IF('Ogrywanie skal'!C146=0,"",'Ogrywanie skal'!C146)</f>
        <v>Dim Sec up 9n 01210-2-101</v>
      </c>
      <c r="I141" t="e">
        <f ca="1">MATCH('Scale generator'!$E$27&amp;"*",OFFSET(Rytmika!$D:$D,SUM(I$1:I140),0,1000,1),0)</f>
        <v>#N/A</v>
      </c>
      <c r="J141" t="str">
        <f ca="1">IFERROR(INDEX(Rytmika!$C:$C,SUM(I$1:I141)),"")</f>
        <v/>
      </c>
      <c r="K141" t="e">
        <f ca="1">MATCH("Def*",OFFSET(Rytmika!$D:$D,SUM(K$1:K140),0,1000,1),0)</f>
        <v>#N/A</v>
      </c>
      <c r="L141" t="str">
        <f ca="1">IFERROR(INDEX(Rytmika!$C:$C,SUM(K$1:K141)),"")</f>
        <v/>
      </c>
      <c r="M141" t="e">
        <f ca="1">IF(ISNA(I141),MATCH("Def*",OFFSET(Rytmika!$D:$D,SUM(M$1:M140),0,1000,1),0),"")</f>
        <v>#N/A</v>
      </c>
      <c r="N141" t="str">
        <f ca="1">IFERROR(INDEX(Rytmika!$C:$C,SUM(M$1:M141)),"")</f>
        <v/>
      </c>
      <c r="O141" t="str">
        <f t="shared" ca="1" si="2"/>
        <v/>
      </c>
    </row>
    <row r="142" spans="4:15">
      <c r="D142" t="s">
        <v>175</v>
      </c>
      <c r="E142" t="e">
        <f ca="1">MATCH(type_selector,OFFSET('Ogrywanie skal'!$B:$B,SUM(E$1:E141),0,1000,1),0)</f>
        <v>#N/A</v>
      </c>
      <c r="F142" t="str">
        <f ca="1">IF(type_selector="All_options",IF('Ogrywanie skal'!C147=0,"",'Ogrywanie skal'!C147),IFERROR(INDEX('Ogrywanie skal'!$C:$C,SUM(E$1:E142)),""))</f>
        <v/>
      </c>
      <c r="G142" t="str">
        <f>IF('Ogrywanie skal'!C147=0,"",'Ogrywanie skal'!C147)</f>
        <v>Dim Sec up 9n 0-3-2-101201</v>
      </c>
      <c r="I142" t="e">
        <f ca="1">MATCH('Scale generator'!$E$27&amp;"*",OFFSET(Rytmika!$D:$D,SUM(I$1:I141),0,1000,1),0)</f>
        <v>#N/A</v>
      </c>
      <c r="J142" t="str">
        <f ca="1">IFERROR(INDEX(Rytmika!$C:$C,SUM(I$1:I142)),"")</f>
        <v/>
      </c>
      <c r="K142" t="e">
        <f ca="1">MATCH("Def*",OFFSET(Rytmika!$D:$D,SUM(K$1:K141),0,1000,1),0)</f>
        <v>#N/A</v>
      </c>
      <c r="L142" t="str">
        <f ca="1">IFERROR(INDEX(Rytmika!$C:$C,SUM(K$1:K142)),"")</f>
        <v/>
      </c>
      <c r="M142" t="e">
        <f ca="1">IF(ISNA(I142),MATCH("Def*",OFFSET(Rytmika!$D:$D,SUM(M$1:M141),0,1000,1),0),"")</f>
        <v>#N/A</v>
      </c>
      <c r="N142" t="str">
        <f ca="1">IFERROR(INDEX(Rytmika!$C:$C,SUM(M$1:M142)),"")</f>
        <v/>
      </c>
      <c r="O142" t="str">
        <f t="shared" ca="1" si="2"/>
        <v/>
      </c>
    </row>
    <row r="143" spans="4:15">
      <c r="D143" t="s">
        <v>175</v>
      </c>
      <c r="E143" t="e">
        <f ca="1">MATCH(type_selector,OFFSET('Ogrywanie skal'!$B:$B,SUM(E$1:E142),0,1000,1),0)</f>
        <v>#N/A</v>
      </c>
      <c r="F143" t="str">
        <f ca="1">IF(type_selector="All_options",IF('Ogrywanie skal'!C148=0,"",'Ogrywanie skal'!C148),IFERROR(INDEX('Ogrywanie skal'!$C:$C,SUM(E$1:E143)),""))</f>
        <v/>
      </c>
      <c r="G143" t="str">
        <f>IF('Ogrywanie skal'!C148=0,"",'Ogrywanie skal'!C148)</f>
        <v>Dim Sec up 9n 01-1-2-10120</v>
      </c>
      <c r="I143" t="e">
        <f ca="1">MATCH('Scale generator'!$E$27&amp;"*",OFFSET(Rytmika!$D:$D,SUM(I$1:I142),0,1000,1),0)</f>
        <v>#N/A</v>
      </c>
      <c r="J143" t="str">
        <f ca="1">IFERROR(INDEX(Rytmika!$C:$C,SUM(I$1:I143)),"")</f>
        <v/>
      </c>
      <c r="K143" t="e">
        <f ca="1">MATCH("Def*",OFFSET(Rytmika!$D:$D,SUM(K$1:K142),0,1000,1),0)</f>
        <v>#N/A</v>
      </c>
      <c r="L143" t="str">
        <f ca="1">IFERROR(INDEX(Rytmika!$C:$C,SUM(K$1:K143)),"")</f>
        <v/>
      </c>
      <c r="M143" t="e">
        <f ca="1">IF(ISNA(I143),MATCH("Def*",OFFSET(Rytmika!$D:$D,SUM(M$1:M142),0,1000,1),0),"")</f>
        <v>#N/A</v>
      </c>
      <c r="N143" t="str">
        <f ca="1">IFERROR(INDEX(Rytmika!$C:$C,SUM(M$1:M143)),"")</f>
        <v/>
      </c>
      <c r="O143" t="str">
        <f t="shared" ca="1" si="2"/>
        <v/>
      </c>
    </row>
    <row r="144" spans="4:15">
      <c r="D144" t="s">
        <v>175</v>
      </c>
      <c r="E144" t="e">
        <f ca="1">MATCH(type_selector,OFFSET('Ogrywanie skal'!$B:$B,SUM(E$1:E143),0,1000,1),0)</f>
        <v>#N/A</v>
      </c>
      <c r="F144" t="str">
        <f ca="1">IF(type_selector="All_options",IF('Ogrywanie skal'!C149=0,"",'Ogrywanie skal'!C149),IFERROR(INDEX('Ogrywanie skal'!$C:$C,SUM(E$1:E144)),""))</f>
        <v/>
      </c>
      <c r="G144" t="str">
        <f>IF('Ogrywanie skal'!C149=0,"",'Ogrywanie skal'!C149)</f>
        <v>Dim Sec down 2n 0-1</v>
      </c>
      <c r="I144" t="e">
        <f ca="1">MATCH('Scale generator'!$E$27&amp;"*",OFFSET(Rytmika!$D:$D,SUM(I$1:I143),0,1000,1),0)</f>
        <v>#N/A</v>
      </c>
      <c r="J144" t="str">
        <f ca="1">IFERROR(INDEX(Rytmika!$C:$C,SUM(I$1:I144)),"")</f>
        <v/>
      </c>
      <c r="K144" t="e">
        <f ca="1">MATCH("Def*",OFFSET(Rytmika!$D:$D,SUM(K$1:K143),0,1000,1),0)</f>
        <v>#N/A</v>
      </c>
      <c r="L144" t="str">
        <f ca="1">IFERROR(INDEX(Rytmika!$C:$C,SUM(K$1:K144)),"")</f>
        <v/>
      </c>
      <c r="M144" t="e">
        <f ca="1">IF(ISNA(I144),MATCH("Def*",OFFSET(Rytmika!$D:$D,SUM(M$1:M143),0,1000,1),0),"")</f>
        <v>#N/A</v>
      </c>
      <c r="N144" t="str">
        <f ca="1">IFERROR(INDEX(Rytmika!$C:$C,SUM(M$1:M144)),"")</f>
        <v/>
      </c>
      <c r="O144" t="str">
        <f t="shared" ca="1" si="2"/>
        <v/>
      </c>
    </row>
    <row r="145" spans="4:15">
      <c r="D145" t="s">
        <v>175</v>
      </c>
      <c r="E145" t="e">
        <f ca="1">MATCH(type_selector,OFFSET('Ogrywanie skal'!$B:$B,SUM(E$1:E144),0,1000,1),0)</f>
        <v>#N/A</v>
      </c>
      <c r="F145" t="str">
        <f ca="1">IF(type_selector="All_options",IF('Ogrywanie skal'!C150=0,"",'Ogrywanie skal'!C150),IFERROR(INDEX('Ogrywanie skal'!$C:$C,SUM(E$1:E145)),""))</f>
        <v/>
      </c>
      <c r="G145" t="str">
        <f>IF('Ogrywanie skal'!C150=0,"",'Ogrywanie skal'!C150)</f>
        <v>Dim Sec down 4n 010-1</v>
      </c>
      <c r="I145" t="e">
        <f ca="1">MATCH('Scale generator'!$E$27&amp;"*",OFFSET(Rytmika!$D:$D,SUM(I$1:I144),0,1000,1),0)</f>
        <v>#N/A</v>
      </c>
      <c r="J145" t="str">
        <f ca="1">IFERROR(INDEX(Rytmika!$C:$C,SUM(I$1:I145)),"")</f>
        <v/>
      </c>
      <c r="K145" t="e">
        <f ca="1">MATCH("Def*",OFFSET(Rytmika!$D:$D,SUM(K$1:K144),0,1000,1),0)</f>
        <v>#N/A</v>
      </c>
      <c r="L145" t="str">
        <f ca="1">IFERROR(INDEX(Rytmika!$C:$C,SUM(K$1:K145)),"")</f>
        <v/>
      </c>
      <c r="M145" t="e">
        <f ca="1">IF(ISNA(I145),MATCH("Def*",OFFSET(Rytmika!$D:$D,SUM(M$1:M144),0,1000,1),0),"")</f>
        <v>#N/A</v>
      </c>
      <c r="N145" t="str">
        <f ca="1">IFERROR(INDEX(Rytmika!$C:$C,SUM(M$1:M145)),"")</f>
        <v/>
      </c>
      <c r="O145" t="str">
        <f t="shared" ca="1" si="2"/>
        <v/>
      </c>
    </row>
    <row r="146" spans="4:15">
      <c r="D146" t="s">
        <v>175</v>
      </c>
      <c r="E146" t="e">
        <f ca="1">MATCH(type_selector,OFFSET('Ogrywanie skal'!$B:$B,SUM(E$1:E145),0,1000,1),0)</f>
        <v>#N/A</v>
      </c>
      <c r="F146" t="str">
        <f ca="1">IF(type_selector="All_options",IF('Ogrywanie skal'!C151=0,"",'Ogrywanie skal'!C151),IFERROR(INDEX('Ogrywanie skal'!$C:$C,SUM(E$1:E146)),""))</f>
        <v/>
      </c>
      <c r="G146" t="str">
        <f>IF('Ogrywanie skal'!C151=0,"",'Ogrywanie skal'!C151)</f>
        <v>Dim Sec down 4n 0-10-1</v>
      </c>
      <c r="I146" t="e">
        <f ca="1">MATCH('Scale generator'!$E$27&amp;"*",OFFSET(Rytmika!$D:$D,SUM(I$1:I145),0,1000,1),0)</f>
        <v>#N/A</v>
      </c>
      <c r="J146" t="str">
        <f ca="1">IFERROR(INDEX(Rytmika!$C:$C,SUM(I$1:I146)),"")</f>
        <v/>
      </c>
      <c r="K146" t="e">
        <f ca="1">MATCH("Def*",OFFSET(Rytmika!$D:$D,SUM(K$1:K145),0,1000,1),0)</f>
        <v>#N/A</v>
      </c>
      <c r="L146" t="str">
        <f ca="1">IFERROR(INDEX(Rytmika!$C:$C,SUM(K$1:K146)),"")</f>
        <v/>
      </c>
      <c r="M146" t="e">
        <f ca="1">IF(ISNA(I146),MATCH("Def*",OFFSET(Rytmika!$D:$D,SUM(M$1:M145),0,1000,1),0),"")</f>
        <v>#N/A</v>
      </c>
      <c r="N146" t="str">
        <f ca="1">IFERROR(INDEX(Rytmika!$C:$C,SUM(M$1:M146)),"")</f>
        <v/>
      </c>
      <c r="O146" t="str">
        <f t="shared" ca="1" si="2"/>
        <v/>
      </c>
    </row>
    <row r="147" spans="4:15">
      <c r="D147" t="s">
        <v>175</v>
      </c>
      <c r="E147" t="e">
        <f ca="1">MATCH(type_selector,OFFSET('Ogrywanie skal'!$B:$B,SUM(E$1:E146),0,1000,1),0)</f>
        <v>#N/A</v>
      </c>
      <c r="F147" t="str">
        <f ca="1">IF(type_selector="All_options",IF('Ogrywanie skal'!C152=0,"",'Ogrywanie skal'!C152),IFERROR(INDEX('Ogrywanie skal'!$C:$C,SUM(E$1:E147)),""))</f>
        <v/>
      </c>
      <c r="G147" t="str">
        <f>IF('Ogrywanie skal'!C152=0,"",'Ogrywanie skal'!C152)</f>
        <v>Dim Sec down 4n 0-1-2-1</v>
      </c>
      <c r="I147" t="e">
        <f ca="1">MATCH('Scale generator'!$E$27&amp;"*",OFFSET(Rytmika!$D:$D,SUM(I$1:I146),0,1000,1),0)</f>
        <v>#N/A</v>
      </c>
      <c r="J147" t="str">
        <f ca="1">IFERROR(INDEX(Rytmika!$C:$C,SUM(I$1:I147)),"")</f>
        <v/>
      </c>
      <c r="K147" t="e">
        <f ca="1">MATCH("Def*",OFFSET(Rytmika!$D:$D,SUM(K$1:K146),0,1000,1),0)</f>
        <v>#N/A</v>
      </c>
      <c r="L147" t="str">
        <f ca="1">IFERROR(INDEX(Rytmika!$C:$C,SUM(K$1:K147)),"")</f>
        <v/>
      </c>
      <c r="M147" t="e">
        <f ca="1">IF(ISNA(I147),MATCH("Def*",OFFSET(Rytmika!$D:$D,SUM(M$1:M146),0,1000,1),0),"")</f>
        <v>#N/A</v>
      </c>
      <c r="N147" t="str">
        <f ca="1">IFERROR(INDEX(Rytmika!$C:$C,SUM(M$1:M147)),"")</f>
        <v/>
      </c>
      <c r="O147" t="str">
        <f t="shared" ca="1" si="2"/>
        <v/>
      </c>
    </row>
    <row r="148" spans="4:15">
      <c r="D148" t="s">
        <v>175</v>
      </c>
      <c r="E148" t="e">
        <f ca="1">MATCH(type_selector,OFFSET('Ogrywanie skal'!$B:$B,SUM(E$1:E147),0,1000,1),0)</f>
        <v>#N/A</v>
      </c>
      <c r="F148" t="str">
        <f ca="1">IF(type_selector="All_options",IF('Ogrywanie skal'!C153=0,"",'Ogrywanie skal'!C153),IFERROR(INDEX('Ogrywanie skal'!$C:$C,SUM(E$1:E148)),""))</f>
        <v/>
      </c>
      <c r="G148" t="str">
        <f>IF('Ogrywanie skal'!C153=0,"",'Ogrywanie skal'!C153)</f>
        <v>Dim Sec down 4n 0-3-2-1</v>
      </c>
      <c r="I148" t="e">
        <f ca="1">MATCH('Scale generator'!$E$27&amp;"*",OFFSET(Rytmika!$D:$D,SUM(I$1:I147),0,1000,1),0)</f>
        <v>#N/A</v>
      </c>
      <c r="J148" t="str">
        <f ca="1">IFERROR(INDEX(Rytmika!$C:$C,SUM(I$1:I148)),"")</f>
        <v/>
      </c>
      <c r="K148" t="e">
        <f ca="1">MATCH("Def*",OFFSET(Rytmika!$D:$D,SUM(K$1:K147),0,1000,1),0)</f>
        <v>#N/A</v>
      </c>
      <c r="L148" t="str">
        <f ca="1">IFERROR(INDEX(Rytmika!$C:$C,SUM(K$1:K148)),"")</f>
        <v/>
      </c>
      <c r="M148" t="e">
        <f ca="1">IF(ISNA(I148),MATCH("Def*",OFFSET(Rytmika!$D:$D,SUM(M$1:M147),0,1000,1),0),"")</f>
        <v>#N/A</v>
      </c>
      <c r="N148" t="str">
        <f ca="1">IFERROR(INDEX(Rytmika!$C:$C,SUM(M$1:M148)),"")</f>
        <v/>
      </c>
      <c r="O148" t="str">
        <f t="shared" ca="1" si="2"/>
        <v/>
      </c>
    </row>
    <row r="149" spans="4:15">
      <c r="D149" t="s">
        <v>175</v>
      </c>
      <c r="E149" t="e">
        <f ca="1">MATCH(type_selector,OFFSET('Ogrywanie skal'!$B:$B,SUM(E$1:E148),0,1000,1),0)</f>
        <v>#N/A</v>
      </c>
      <c r="F149" t="str">
        <f ca="1">IF(type_selector="All_options",IF('Ogrywanie skal'!C154=0,"",'Ogrywanie skal'!C154),IFERROR(INDEX('Ogrywanie skal'!$C:$C,SUM(E$1:E149)),""))</f>
        <v/>
      </c>
      <c r="G149" t="str">
        <f>IF('Ogrywanie skal'!C154=0,"",'Ogrywanie skal'!C154)</f>
        <v>Dim Sec down 5n 0210-1</v>
      </c>
      <c r="I149" t="e">
        <f ca="1">MATCH('Scale generator'!$E$27&amp;"*",OFFSET(Rytmika!$D:$D,SUM(I$1:I148),0,1000,1),0)</f>
        <v>#N/A</v>
      </c>
      <c r="J149" t="str">
        <f ca="1">IFERROR(INDEX(Rytmika!$C:$C,SUM(I$1:I149)),"")</f>
        <v/>
      </c>
      <c r="K149" t="e">
        <f ca="1">MATCH("Def*",OFFSET(Rytmika!$D:$D,SUM(K$1:K148),0,1000,1),0)</f>
        <v>#N/A</v>
      </c>
      <c r="L149" t="str">
        <f ca="1">IFERROR(INDEX(Rytmika!$C:$C,SUM(K$1:K149)),"")</f>
        <v/>
      </c>
      <c r="M149" t="e">
        <f ca="1">IF(ISNA(I149),MATCH("Def*",OFFSET(Rytmika!$D:$D,SUM(M$1:M148),0,1000,1),0),"")</f>
        <v>#N/A</v>
      </c>
      <c r="N149" t="str">
        <f ca="1">IFERROR(INDEX(Rytmika!$C:$C,SUM(M$1:M149)),"")</f>
        <v/>
      </c>
      <c r="O149" t="str">
        <f t="shared" ca="1" si="2"/>
        <v/>
      </c>
    </row>
    <row r="150" spans="4:15">
      <c r="D150" t="s">
        <v>175</v>
      </c>
      <c r="E150" t="e">
        <f ca="1">MATCH(type_selector,OFFSET('Ogrywanie skal'!$B:$B,SUM(E$1:E149),0,1000,1),0)</f>
        <v>#N/A</v>
      </c>
      <c r="F150" t="str">
        <f ca="1">IF(type_selector="All_options",IF('Ogrywanie skal'!C155=0,"",'Ogrywanie skal'!C155),IFERROR(INDEX('Ogrywanie skal'!$C:$C,SUM(E$1:E150)),""))</f>
        <v/>
      </c>
      <c r="G150" t="str">
        <f>IF('Ogrywanie skal'!C155=0,"",'Ogrywanie skal'!C155)</f>
        <v>Dim Sec down 5n 0-1-20-1</v>
      </c>
      <c r="I150" t="e">
        <f ca="1">MATCH('Scale generator'!$E$27&amp;"*",OFFSET(Rytmika!$D:$D,SUM(I$1:I149),0,1000,1),0)</f>
        <v>#N/A</v>
      </c>
      <c r="J150" t="str">
        <f ca="1">IFERROR(INDEX(Rytmika!$C:$C,SUM(I$1:I150)),"")</f>
        <v/>
      </c>
      <c r="K150" t="e">
        <f ca="1">MATCH("Def*",OFFSET(Rytmika!$D:$D,SUM(K$1:K149),0,1000,1),0)</f>
        <v>#N/A</v>
      </c>
      <c r="L150" t="str">
        <f ca="1">IFERROR(INDEX(Rytmika!$C:$C,SUM(K$1:K150)),"")</f>
        <v/>
      </c>
      <c r="M150" t="e">
        <f ca="1">IF(ISNA(I150),MATCH("Def*",OFFSET(Rytmika!$D:$D,SUM(M$1:M149),0,1000,1),0),"")</f>
        <v>#N/A</v>
      </c>
      <c r="N150" t="str">
        <f ca="1">IFERROR(INDEX(Rytmika!$C:$C,SUM(M$1:M150)),"")</f>
        <v/>
      </c>
      <c r="O150" t="str">
        <f t="shared" ca="1" si="2"/>
        <v/>
      </c>
    </row>
    <row r="151" spans="4:15">
      <c r="D151" t="s">
        <v>175</v>
      </c>
      <c r="E151" t="e">
        <f ca="1">MATCH(type_selector,OFFSET('Ogrywanie skal'!$B:$B,SUM(E$1:E150),0,1000,1),0)</f>
        <v>#N/A</v>
      </c>
      <c r="F151" t="str">
        <f ca="1">IF(type_selector="All_options",IF('Ogrywanie skal'!C156=0,"",'Ogrywanie skal'!C156),IFERROR(INDEX('Ogrywanie skal'!$C:$C,SUM(E$1:E151)),""))</f>
        <v/>
      </c>
      <c r="G151" t="str">
        <f>IF('Ogrywanie skal'!C156=0,"",'Ogrywanie skal'!C156)</f>
        <v>Dim Sec down 5n 0-110-1</v>
      </c>
      <c r="I151" t="e">
        <f ca="1">MATCH('Scale generator'!$E$27&amp;"*",OFFSET(Rytmika!$D:$D,SUM(I$1:I150),0,1000,1),0)</f>
        <v>#N/A</v>
      </c>
      <c r="J151" t="str">
        <f ca="1">IFERROR(INDEX(Rytmika!$C:$C,SUM(I$1:I151)),"")</f>
        <v/>
      </c>
      <c r="K151" t="e">
        <f ca="1">MATCH("Def*",OFFSET(Rytmika!$D:$D,SUM(K$1:K150),0,1000,1),0)</f>
        <v>#N/A</v>
      </c>
      <c r="L151" t="str">
        <f ca="1">IFERROR(INDEX(Rytmika!$C:$C,SUM(K$1:K151)),"")</f>
        <v/>
      </c>
      <c r="M151" t="e">
        <f ca="1">IF(ISNA(I151),MATCH("Def*",OFFSET(Rytmika!$D:$D,SUM(M$1:M150),0,1000,1),0),"")</f>
        <v>#N/A</v>
      </c>
      <c r="N151" t="str">
        <f ca="1">IFERROR(INDEX(Rytmika!$C:$C,SUM(M$1:M151)),"")</f>
        <v/>
      </c>
      <c r="O151" t="str">
        <f t="shared" ca="1" si="2"/>
        <v/>
      </c>
    </row>
    <row r="152" spans="4:15">
      <c r="D152" t="s">
        <v>175</v>
      </c>
      <c r="E152" t="e">
        <f ca="1">MATCH(type_selector,OFFSET('Ogrywanie skal'!$B:$B,SUM(E$1:E151),0,1000,1),0)</f>
        <v>#N/A</v>
      </c>
      <c r="F152" t="str">
        <f ca="1">IF(type_selector="All_options",IF('Ogrywanie skal'!C157=0,"",'Ogrywanie skal'!C157),IFERROR(INDEX('Ogrywanie skal'!$C:$C,SUM(E$1:E152)),""))</f>
        <v/>
      </c>
      <c r="G152" t="str">
        <f>IF('Ogrywanie skal'!C157=0,"",'Ogrywanie skal'!C157)</f>
        <v>Dim Sec down 5n 01-20-1</v>
      </c>
      <c r="I152" t="e">
        <f ca="1">MATCH('Scale generator'!$E$27&amp;"*",OFFSET(Rytmika!$D:$D,SUM(I$1:I151),0,1000,1),0)</f>
        <v>#N/A</v>
      </c>
      <c r="J152" t="str">
        <f ca="1">IFERROR(INDEX(Rytmika!$C:$C,SUM(I$1:I152)),"")</f>
        <v/>
      </c>
      <c r="K152" t="e">
        <f ca="1">MATCH("Def*",OFFSET(Rytmika!$D:$D,SUM(K$1:K151),0,1000,1),0)</f>
        <v>#N/A</v>
      </c>
      <c r="L152" t="str">
        <f ca="1">IFERROR(INDEX(Rytmika!$C:$C,SUM(K$1:K152)),"")</f>
        <v/>
      </c>
      <c r="M152" t="e">
        <f ca="1">IF(ISNA(I152),MATCH("Def*",OFFSET(Rytmika!$D:$D,SUM(M$1:M151),0,1000,1),0),"")</f>
        <v>#N/A</v>
      </c>
      <c r="N152" t="str">
        <f ca="1">IFERROR(INDEX(Rytmika!$C:$C,SUM(M$1:M152)),"")</f>
        <v/>
      </c>
      <c r="O152" t="str">
        <f t="shared" ca="1" si="2"/>
        <v/>
      </c>
    </row>
    <row r="153" spans="4:15">
      <c r="D153" t="s">
        <v>175</v>
      </c>
      <c r="E153" t="e">
        <f ca="1">MATCH(type_selector,OFFSET('Ogrywanie skal'!$B:$B,SUM(E$1:E152),0,1000,1),0)</f>
        <v>#N/A</v>
      </c>
      <c r="F153" t="str">
        <f ca="1">IF(type_selector="All_options",IF('Ogrywanie skal'!C158=0,"",'Ogrywanie skal'!C158),IFERROR(INDEX('Ogrywanie skal'!$C:$C,SUM(E$1:E153)),""))</f>
        <v/>
      </c>
      <c r="G153" t="str">
        <f>IF('Ogrywanie skal'!C158=0,"",'Ogrywanie skal'!C158)</f>
        <v>Dim Sec down 5n 021-2-1</v>
      </c>
      <c r="I153" t="e">
        <f ca="1">MATCH('Scale generator'!$E$27&amp;"*",OFFSET(Rytmika!$D:$D,SUM(I$1:I152),0,1000,1),0)</f>
        <v>#N/A</v>
      </c>
      <c r="J153" t="str">
        <f ca="1">IFERROR(INDEX(Rytmika!$C:$C,SUM(I$1:I153)),"")</f>
        <v/>
      </c>
      <c r="K153" t="e">
        <f ca="1">MATCH("Def*",OFFSET(Rytmika!$D:$D,SUM(K$1:K152),0,1000,1),0)</f>
        <v>#N/A</v>
      </c>
      <c r="L153" t="str">
        <f ca="1">IFERROR(INDEX(Rytmika!$C:$C,SUM(K$1:K153)),"")</f>
        <v/>
      </c>
      <c r="M153" t="e">
        <f ca="1">IF(ISNA(I153),MATCH("Def*",OFFSET(Rytmika!$D:$D,SUM(M$1:M152),0,1000,1),0),"")</f>
        <v>#N/A</v>
      </c>
      <c r="N153" t="str">
        <f ca="1">IFERROR(INDEX(Rytmika!$C:$C,SUM(M$1:M153)),"")</f>
        <v/>
      </c>
      <c r="O153" t="str">
        <f t="shared" ca="1" si="2"/>
        <v/>
      </c>
    </row>
    <row r="154" spans="4:15">
      <c r="D154" t="s">
        <v>175</v>
      </c>
      <c r="E154" t="e">
        <f ca="1">MATCH(type_selector,OFFSET('Ogrywanie skal'!$B:$B,SUM(E$1:E153),0,1000,1),0)</f>
        <v>#N/A</v>
      </c>
      <c r="F154" t="str">
        <f ca="1">IF(type_selector="All_options",IF('Ogrywanie skal'!C159=0,"",'Ogrywanie skal'!C159),IFERROR(INDEX('Ogrywanie skal'!$C:$C,SUM(E$1:E154)),""))</f>
        <v/>
      </c>
      <c r="G154" t="str">
        <f>IF('Ogrywanie skal'!C159=0,"",'Ogrywanie skal'!C159)</f>
        <v>Dim Sec down 5n 0120-1</v>
      </c>
      <c r="I154" t="e">
        <f ca="1">MATCH('Scale generator'!$E$27&amp;"*",OFFSET(Rytmika!$D:$D,SUM(I$1:I153),0,1000,1),0)</f>
        <v>#N/A</v>
      </c>
      <c r="J154" t="str">
        <f ca="1">IFERROR(INDEX(Rytmika!$C:$C,SUM(I$1:I154)),"")</f>
        <v/>
      </c>
      <c r="K154" t="e">
        <f ca="1">MATCH("Def*",OFFSET(Rytmika!$D:$D,SUM(K$1:K153),0,1000,1),0)</f>
        <v>#N/A</v>
      </c>
      <c r="L154" t="str">
        <f ca="1">IFERROR(INDEX(Rytmika!$C:$C,SUM(K$1:K154)),"")</f>
        <v/>
      </c>
      <c r="M154" t="e">
        <f ca="1">IF(ISNA(I154),MATCH("Def*",OFFSET(Rytmika!$D:$D,SUM(M$1:M153),0,1000,1),0),"")</f>
        <v>#N/A</v>
      </c>
      <c r="N154" t="str">
        <f ca="1">IFERROR(INDEX(Rytmika!$C:$C,SUM(M$1:M154)),"")</f>
        <v/>
      </c>
      <c r="O154" t="str">
        <f t="shared" ca="1" si="2"/>
        <v/>
      </c>
    </row>
    <row r="155" spans="4:15">
      <c r="D155" t="s">
        <v>175</v>
      </c>
      <c r="E155" t="e">
        <f ca="1">MATCH(type_selector,OFFSET('Ogrywanie skal'!$B:$B,SUM(E$1:E154),0,1000,1),0)</f>
        <v>#N/A</v>
      </c>
      <c r="F155" t="str">
        <f ca="1">IF(type_selector="All_options",IF('Ogrywanie skal'!C160=0,"",'Ogrywanie skal'!C160),IFERROR(INDEX('Ogrywanie skal'!$C:$C,SUM(E$1:E155)),""))</f>
        <v/>
      </c>
      <c r="G155" t="str">
        <f>IF('Ogrywanie skal'!C160=0,"",'Ogrywanie skal'!C160)</f>
        <v>Dim Sec down 6n 0-1-2-10-1</v>
      </c>
      <c r="I155" t="e">
        <f ca="1">MATCH('Scale generator'!$E$27&amp;"*",OFFSET(Rytmika!$D:$D,SUM(I$1:I154),0,1000,1),0)</f>
        <v>#N/A</v>
      </c>
      <c r="J155" t="str">
        <f ca="1">IFERROR(INDEX(Rytmika!$C:$C,SUM(I$1:I155)),"")</f>
        <v/>
      </c>
      <c r="K155" t="e">
        <f ca="1">MATCH("Def*",OFFSET(Rytmika!$D:$D,SUM(K$1:K154),0,1000,1),0)</f>
        <v>#N/A</v>
      </c>
      <c r="L155" t="str">
        <f ca="1">IFERROR(INDEX(Rytmika!$C:$C,SUM(K$1:K155)),"")</f>
        <v/>
      </c>
      <c r="M155" t="e">
        <f ca="1">IF(ISNA(I155),MATCH("Def*",OFFSET(Rytmika!$D:$D,SUM(M$1:M154),0,1000,1),0),"")</f>
        <v>#N/A</v>
      </c>
      <c r="N155" t="str">
        <f ca="1">IFERROR(INDEX(Rytmika!$C:$C,SUM(M$1:M155)),"")</f>
        <v/>
      </c>
      <c r="O155" t="str">
        <f t="shared" ca="1" si="2"/>
        <v/>
      </c>
    </row>
    <row r="156" spans="4:15">
      <c r="D156" t="s">
        <v>175</v>
      </c>
      <c r="E156" t="e">
        <f ca="1">MATCH(type_selector,OFFSET('Ogrywanie skal'!$B:$B,SUM(E$1:E155),0,1000,1),0)</f>
        <v>#N/A</v>
      </c>
      <c r="F156" t="str">
        <f ca="1">IF(type_selector="All_options",IF('Ogrywanie skal'!C161=0,"",'Ogrywanie skal'!C161),IFERROR(INDEX('Ogrywanie skal'!$C:$C,SUM(E$1:E156)),""))</f>
        <v/>
      </c>
      <c r="G156" t="str">
        <f>IF('Ogrywanie skal'!C161=0,"",'Ogrywanie skal'!C161)</f>
        <v>Dim Sec down 6n 01010-1</v>
      </c>
      <c r="I156" t="e">
        <f ca="1">MATCH('Scale generator'!$E$27&amp;"*",OFFSET(Rytmika!$D:$D,SUM(I$1:I155),0,1000,1),0)</f>
        <v>#N/A</v>
      </c>
      <c r="J156" t="str">
        <f ca="1">IFERROR(INDEX(Rytmika!$C:$C,SUM(I$1:I156)),"")</f>
        <v/>
      </c>
      <c r="K156" t="e">
        <f ca="1">MATCH("Def*",OFFSET(Rytmika!$D:$D,SUM(K$1:K155),0,1000,1),0)</f>
        <v>#N/A</v>
      </c>
      <c r="L156" t="str">
        <f ca="1">IFERROR(INDEX(Rytmika!$C:$C,SUM(K$1:K156)),"")</f>
        <v/>
      </c>
      <c r="M156" t="e">
        <f ca="1">IF(ISNA(I156),MATCH("Def*",OFFSET(Rytmika!$D:$D,SUM(M$1:M155),0,1000,1),0),"")</f>
        <v>#N/A</v>
      </c>
      <c r="N156" t="str">
        <f ca="1">IFERROR(INDEX(Rytmika!$C:$C,SUM(M$1:M156)),"")</f>
        <v/>
      </c>
      <c r="O156" t="str">
        <f t="shared" ca="1" si="2"/>
        <v/>
      </c>
    </row>
    <row r="157" spans="4:15">
      <c r="D157" t="s">
        <v>175</v>
      </c>
      <c r="E157" t="e">
        <f ca="1">MATCH(type_selector,OFFSET('Ogrywanie skal'!$B:$B,SUM(E$1:E156),0,1000,1),0)</f>
        <v>#N/A</v>
      </c>
      <c r="F157" t="str">
        <f ca="1">IF(type_selector="All_options",IF('Ogrywanie skal'!C162=0,"",'Ogrywanie skal'!C162),IFERROR(INDEX('Ogrywanie skal'!$C:$C,SUM(E$1:E157)),""))</f>
        <v/>
      </c>
      <c r="G157" t="str">
        <f>IF('Ogrywanie skal'!C162=0,"",'Ogrywanie skal'!C162)</f>
        <v>Dim Sec down 7n 0-1-2-1-20-1</v>
      </c>
      <c r="I157" t="e">
        <f ca="1">MATCH('Scale generator'!$E$27&amp;"*",OFFSET(Rytmika!$D:$D,SUM(I$1:I156),0,1000,1),0)</f>
        <v>#N/A</v>
      </c>
      <c r="J157" t="str">
        <f ca="1">IFERROR(INDEX(Rytmika!$C:$C,SUM(I$1:I157)),"")</f>
        <v/>
      </c>
      <c r="K157" t="e">
        <f ca="1">MATCH("Def*",OFFSET(Rytmika!$D:$D,SUM(K$1:K156),0,1000,1),0)</f>
        <v>#N/A</v>
      </c>
      <c r="L157" t="str">
        <f ca="1">IFERROR(INDEX(Rytmika!$C:$C,SUM(K$1:K157)),"")</f>
        <v/>
      </c>
      <c r="M157" t="e">
        <f ca="1">IF(ISNA(I157),MATCH("Def*",OFFSET(Rytmika!$D:$D,SUM(M$1:M156),0,1000,1),0),"")</f>
        <v>#N/A</v>
      </c>
      <c r="N157" t="str">
        <f ca="1">IFERROR(INDEX(Rytmika!$C:$C,SUM(M$1:M157)),"")</f>
        <v/>
      </c>
      <c r="O157" t="str">
        <f t="shared" ca="1" si="2"/>
        <v/>
      </c>
    </row>
    <row r="158" spans="4:15">
      <c r="D158" t="s">
        <v>175</v>
      </c>
      <c r="E158" t="e">
        <f ca="1">MATCH(type_selector,OFFSET('Ogrywanie skal'!$B:$B,SUM(E$1:E157),0,1000,1),0)</f>
        <v>#N/A</v>
      </c>
      <c r="F158" t="str">
        <f ca="1">IF(type_selector="All_options",IF('Ogrywanie skal'!C163=0,"",'Ogrywanie skal'!C163),IFERROR(INDEX('Ogrywanie skal'!$C:$C,SUM(E$1:E158)),""))</f>
        <v/>
      </c>
      <c r="G158" t="str">
        <f>IF('Ogrywanie skal'!C163=0,"",'Ogrywanie skal'!C163)</f>
        <v>Dim Sec down 7n 010210-1</v>
      </c>
      <c r="I158" t="e">
        <f ca="1">MATCH('Scale generator'!$E$27&amp;"*",OFFSET(Rytmika!$D:$D,SUM(I$1:I157),0,1000,1),0)</f>
        <v>#N/A</v>
      </c>
      <c r="J158" t="str">
        <f ca="1">IFERROR(INDEX(Rytmika!$C:$C,SUM(I$1:I158)),"")</f>
        <v/>
      </c>
      <c r="K158" t="e">
        <f ca="1">MATCH("Def*",OFFSET(Rytmika!$D:$D,SUM(K$1:K157),0,1000,1),0)</f>
        <v>#N/A</v>
      </c>
      <c r="L158" t="str">
        <f ca="1">IFERROR(INDEX(Rytmika!$C:$C,SUM(K$1:K158)),"")</f>
        <v/>
      </c>
      <c r="M158" t="e">
        <f ca="1">IF(ISNA(I158),MATCH("Def*",OFFSET(Rytmika!$D:$D,SUM(M$1:M157),0,1000,1),0),"")</f>
        <v>#N/A</v>
      </c>
      <c r="N158" t="str">
        <f ca="1">IFERROR(INDEX(Rytmika!$C:$C,SUM(M$1:M158)),"")</f>
        <v/>
      </c>
      <c r="O158" t="str">
        <f t="shared" ca="1" si="2"/>
        <v/>
      </c>
    </row>
    <row r="159" spans="4:15">
      <c r="D159" t="s">
        <v>175</v>
      </c>
      <c r="E159" t="e">
        <f ca="1">MATCH(type_selector,OFFSET('Ogrywanie skal'!$B:$B,SUM(E$1:E158),0,1000,1),0)</f>
        <v>#N/A</v>
      </c>
      <c r="F159" t="str">
        <f ca="1">IF(type_selector="All_options",IF('Ogrywanie skal'!C164=0,"",'Ogrywanie skal'!C164),IFERROR(INDEX('Ogrywanie skal'!$C:$C,SUM(E$1:E159)),""))</f>
        <v/>
      </c>
      <c r="G159" t="str">
        <f>IF('Ogrywanie skal'!C164=0,"",'Ogrywanie skal'!C164)</f>
        <v>Dim Sec down 7n 010-1-20-1</v>
      </c>
      <c r="I159" t="e">
        <f ca="1">MATCH('Scale generator'!$E$27&amp;"*",OFFSET(Rytmika!$D:$D,SUM(I$1:I158),0,1000,1),0)</f>
        <v>#N/A</v>
      </c>
      <c r="J159" t="str">
        <f ca="1">IFERROR(INDEX(Rytmika!$C:$C,SUM(I$1:I159)),"")</f>
        <v/>
      </c>
      <c r="K159" t="e">
        <f ca="1">MATCH("Def*",OFFSET(Rytmika!$D:$D,SUM(K$1:K158),0,1000,1),0)</f>
        <v>#N/A</v>
      </c>
      <c r="L159" t="str">
        <f ca="1">IFERROR(INDEX(Rytmika!$C:$C,SUM(K$1:K159)),"")</f>
        <v/>
      </c>
      <c r="M159" t="e">
        <f ca="1">IF(ISNA(I159),MATCH("Def*",OFFSET(Rytmika!$D:$D,SUM(M$1:M158),0,1000,1),0),"")</f>
        <v>#N/A</v>
      </c>
      <c r="N159" t="str">
        <f ca="1">IFERROR(INDEX(Rytmika!$C:$C,SUM(M$1:M159)),"")</f>
        <v/>
      </c>
      <c r="O159" t="str">
        <f t="shared" ca="1" si="2"/>
        <v/>
      </c>
    </row>
    <row r="160" spans="4:15">
      <c r="D160" t="s">
        <v>175</v>
      </c>
      <c r="E160" t="e">
        <f ca="1">MATCH(type_selector,OFFSET('Ogrywanie skal'!$B:$B,SUM(E$1:E159),0,1000,1),0)</f>
        <v>#N/A</v>
      </c>
      <c r="F160" t="str">
        <f ca="1">IF(type_selector="All_options",IF('Ogrywanie skal'!C165=0,"",'Ogrywanie skal'!C165),IFERROR(INDEX('Ogrywanie skal'!$C:$C,SUM(E$1:E160)),""))</f>
        <v/>
      </c>
      <c r="G160" t="str">
        <f>IF('Ogrywanie skal'!C165=0,"",'Ogrywanie skal'!C165)</f>
        <v>Dim Sec down 8n 0-1-2-3-2-10-1</v>
      </c>
      <c r="I160" t="e">
        <f ca="1">MATCH('Scale generator'!$E$27&amp;"*",OFFSET(Rytmika!$D:$D,SUM(I$1:I159),0,1000,1),0)</f>
        <v>#N/A</v>
      </c>
      <c r="J160" t="str">
        <f ca="1">IFERROR(INDEX(Rytmika!$C:$C,SUM(I$1:I160)),"")</f>
        <v/>
      </c>
      <c r="K160" t="e">
        <f ca="1">MATCH("Def*",OFFSET(Rytmika!$D:$D,SUM(K$1:K159),0,1000,1),0)</f>
        <v>#N/A</v>
      </c>
      <c r="L160" t="str">
        <f ca="1">IFERROR(INDEX(Rytmika!$C:$C,SUM(K$1:K160)),"")</f>
        <v/>
      </c>
      <c r="M160" t="e">
        <f ca="1">IF(ISNA(I160),MATCH("Def*",OFFSET(Rytmika!$D:$D,SUM(M$1:M159),0,1000,1),0),"")</f>
        <v>#N/A</v>
      </c>
      <c r="N160" t="str">
        <f ca="1">IFERROR(INDEX(Rytmika!$C:$C,SUM(M$1:M160)),"")</f>
        <v/>
      </c>
      <c r="O160" t="str">
        <f t="shared" ca="1" si="2"/>
        <v/>
      </c>
    </row>
    <row r="161" spans="4:15">
      <c r="D161" t="s">
        <v>175</v>
      </c>
      <c r="E161" t="e">
        <f ca="1">MATCH(type_selector,OFFSET('Ogrywanie skal'!$B:$B,SUM(E$1:E160),0,1000,1),0)</f>
        <v>#N/A</v>
      </c>
      <c r="F161" t="str">
        <f ca="1">IF(type_selector="All_options",IF('Ogrywanie skal'!C166=0,"",'Ogrywanie skal'!C166),IFERROR(INDEX('Ogrywanie skal'!$C:$C,SUM(E$1:E161)),""))</f>
        <v/>
      </c>
      <c r="G161" t="str">
        <f>IF('Ogrywanie skal'!C166=0,"",'Ogrywanie skal'!C166)</f>
        <v>Dim Sec down 8n 0123210-1</v>
      </c>
      <c r="I161" t="e">
        <f ca="1">MATCH('Scale generator'!$E$27&amp;"*",OFFSET(Rytmika!$D:$D,SUM(I$1:I160),0,1000,1),0)</f>
        <v>#N/A</v>
      </c>
      <c r="J161" t="str">
        <f ca="1">IFERROR(INDEX(Rytmika!$C:$C,SUM(I$1:I161)),"")</f>
        <v/>
      </c>
      <c r="K161" t="e">
        <f ca="1">MATCH("Def*",OFFSET(Rytmika!$D:$D,SUM(K$1:K160),0,1000,1),0)</f>
        <v>#N/A</v>
      </c>
      <c r="L161" t="str">
        <f ca="1">IFERROR(INDEX(Rytmika!$C:$C,SUM(K$1:K161)),"")</f>
        <v/>
      </c>
      <c r="M161" t="e">
        <f ca="1">IF(ISNA(I161),MATCH("Def*",OFFSET(Rytmika!$D:$D,SUM(M$1:M160),0,1000,1),0),"")</f>
        <v>#N/A</v>
      </c>
      <c r="N161" t="str">
        <f ca="1">IFERROR(INDEX(Rytmika!$C:$C,SUM(M$1:M161)),"")</f>
        <v/>
      </c>
      <c r="O161" t="str">
        <f t="shared" ca="1" si="2"/>
        <v/>
      </c>
    </row>
    <row r="162" spans="4:15">
      <c r="D162" t="s">
        <v>175</v>
      </c>
      <c r="E162" t="e">
        <f ca="1">MATCH(type_selector,OFFSET('Ogrywanie skal'!$B:$B,SUM(E$1:E161),0,1000,1),0)</f>
        <v>#N/A</v>
      </c>
      <c r="F162" t="str">
        <f ca="1">IF(type_selector="All_options",IF('Ogrywanie skal'!C167=0,"",'Ogrywanie skal'!C167),IFERROR(INDEX('Ogrywanie skal'!$C:$C,SUM(E$1:E162)),""))</f>
        <v/>
      </c>
      <c r="G162" t="str">
        <f>IF('Ogrywanie skal'!C167=0,"",'Ogrywanie skal'!C167)</f>
        <v>Dim Sec down 8n 010-1010-1</v>
      </c>
      <c r="I162" t="e">
        <f ca="1">MATCH('Scale generator'!$E$27&amp;"*",OFFSET(Rytmika!$D:$D,SUM(I$1:I161),0,1000,1),0)</f>
        <v>#N/A</v>
      </c>
      <c r="J162" t="str">
        <f ca="1">IFERROR(INDEX(Rytmika!$C:$C,SUM(I$1:I162)),"")</f>
        <v/>
      </c>
      <c r="K162" t="e">
        <f ca="1">MATCH("Def*",OFFSET(Rytmika!$D:$D,SUM(K$1:K161),0,1000,1),0)</f>
        <v>#N/A</v>
      </c>
      <c r="L162" t="str">
        <f ca="1">IFERROR(INDEX(Rytmika!$C:$C,SUM(K$1:K162)),"")</f>
        <v/>
      </c>
      <c r="M162" t="e">
        <f ca="1">IF(ISNA(I162),MATCH("Def*",OFFSET(Rytmika!$D:$D,SUM(M$1:M161),0,1000,1),0),"")</f>
        <v>#N/A</v>
      </c>
      <c r="N162" t="str">
        <f ca="1">IFERROR(INDEX(Rytmika!$C:$C,SUM(M$1:M162)),"")</f>
        <v/>
      </c>
      <c r="O162" t="str">
        <f t="shared" ca="1" si="2"/>
        <v/>
      </c>
    </row>
    <row r="163" spans="4:15">
      <c r="D163" t="s">
        <v>175</v>
      </c>
      <c r="E163" t="e">
        <f ca="1">MATCH(type_selector,OFFSET('Ogrywanie skal'!$B:$B,SUM(E$1:E162),0,1000,1),0)</f>
        <v>#N/A</v>
      </c>
      <c r="F163" t="str">
        <f ca="1">IF(type_selector="All_options",IF('Ogrywanie skal'!C168=0,"",'Ogrywanie skal'!C168),IFERROR(INDEX('Ogrywanie skal'!$C:$C,SUM(E$1:E163)),""))</f>
        <v/>
      </c>
      <c r="G163" t="str">
        <f>IF('Ogrywanie skal'!C168=0,"",'Ogrywanie skal'!C168)</f>
        <v>Dim Sec down 9n 0-1-2-10210-1</v>
      </c>
      <c r="I163" t="e">
        <f ca="1">MATCH('Scale generator'!$E$27&amp;"*",OFFSET(Rytmika!$D:$D,SUM(I$1:I162),0,1000,1),0)</f>
        <v>#N/A</v>
      </c>
      <c r="J163" t="str">
        <f ca="1">IFERROR(INDEX(Rytmika!$C:$C,SUM(I$1:I163)),"")</f>
        <v/>
      </c>
      <c r="K163" t="e">
        <f ca="1">MATCH("Def*",OFFSET(Rytmika!$D:$D,SUM(K$1:K162),0,1000,1),0)</f>
        <v>#N/A</v>
      </c>
      <c r="L163" t="str">
        <f ca="1">IFERROR(INDEX(Rytmika!$C:$C,SUM(K$1:K163)),"")</f>
        <v/>
      </c>
      <c r="M163" t="e">
        <f ca="1">IF(ISNA(I163),MATCH("Def*",OFFSET(Rytmika!$D:$D,SUM(M$1:M162),0,1000,1),0),"")</f>
        <v>#N/A</v>
      </c>
      <c r="N163" t="str">
        <f ca="1">IFERROR(INDEX(Rytmika!$C:$C,SUM(M$1:M163)),"")</f>
        <v/>
      </c>
      <c r="O163" t="str">
        <f t="shared" ca="1" si="2"/>
        <v/>
      </c>
    </row>
    <row r="164" spans="4:15">
      <c r="D164" t="s">
        <v>175</v>
      </c>
      <c r="E164" t="e">
        <f ca="1">MATCH(type_selector,OFFSET('Ogrywanie skal'!$B:$B,SUM(E$1:E163),0,1000,1),0)</f>
        <v>#N/A</v>
      </c>
      <c r="F164" t="str">
        <f ca="1">IF(type_selector="All_options",IF('Ogrywanie skal'!C169=0,"",'Ogrywanie skal'!C169),IFERROR(INDEX('Ogrywanie skal'!$C:$C,SUM(E$1:E164)),""))</f>
        <v/>
      </c>
      <c r="G164" t="str">
        <f>IF('Ogrywanie skal'!C169=0,"",'Ogrywanie skal'!C169)</f>
        <v>Dim Sec down 9n 03210-1-20-1</v>
      </c>
      <c r="I164" t="e">
        <f ca="1">MATCH('Scale generator'!$E$27&amp;"*",OFFSET(Rytmika!$D:$D,SUM(I$1:I163),0,1000,1),0)</f>
        <v>#N/A</v>
      </c>
      <c r="J164" t="str">
        <f ca="1">IFERROR(INDEX(Rytmika!$C:$C,SUM(I$1:I164)),"")</f>
        <v/>
      </c>
      <c r="K164" t="e">
        <f ca="1">MATCH("Def*",OFFSET(Rytmika!$D:$D,SUM(K$1:K163),0,1000,1),0)</f>
        <v>#N/A</v>
      </c>
      <c r="L164" t="str">
        <f ca="1">IFERROR(INDEX(Rytmika!$C:$C,SUM(K$1:K164)),"")</f>
        <v/>
      </c>
      <c r="M164" t="e">
        <f ca="1">IF(ISNA(I164),MATCH("Def*",OFFSET(Rytmika!$D:$D,SUM(M$1:M163),0,1000,1),0),"")</f>
        <v>#N/A</v>
      </c>
      <c r="N164" t="str">
        <f ca="1">IFERROR(INDEX(Rytmika!$C:$C,SUM(M$1:M164)),"")</f>
        <v/>
      </c>
      <c r="O164" t="str">
        <f t="shared" ca="1" si="2"/>
        <v/>
      </c>
    </row>
    <row r="165" spans="4:15">
      <c r="D165" t="s">
        <v>175</v>
      </c>
      <c r="E165" t="e">
        <f ca="1">MATCH(type_selector,OFFSET('Ogrywanie skal'!$B:$B,SUM(E$1:E164),0,1000,1),0)</f>
        <v>#N/A</v>
      </c>
      <c r="F165" t="str">
        <f ca="1">IF(type_selector="All_options",IF('Ogrywanie skal'!C170=0,"",'Ogrywanie skal'!C170),IFERROR(INDEX('Ogrywanie skal'!$C:$C,SUM(E$1:E165)),""))</f>
        <v/>
      </c>
      <c r="G165" t="str">
        <f>IF('Ogrywanie skal'!C170=0,"",'Ogrywanie skal'!C170)</f>
        <v>Dim Sec down 9n 0-11210-1-20</v>
      </c>
      <c r="I165" t="e">
        <f ca="1">MATCH('Scale generator'!$E$27&amp;"*",OFFSET(Rytmika!$D:$D,SUM(I$1:I164),0,1000,1),0)</f>
        <v>#N/A</v>
      </c>
      <c r="J165" t="str">
        <f ca="1">IFERROR(INDEX(Rytmika!$C:$C,SUM(I$1:I165)),"")</f>
        <v/>
      </c>
      <c r="K165" t="e">
        <f ca="1">MATCH("Def*",OFFSET(Rytmika!$D:$D,SUM(K$1:K164),0,1000,1),0)</f>
        <v>#N/A</v>
      </c>
      <c r="L165" t="str">
        <f ca="1">IFERROR(INDEX(Rytmika!$C:$C,SUM(K$1:K165)),"")</f>
        <v/>
      </c>
      <c r="M165" t="e">
        <f ca="1">IF(ISNA(I165),MATCH("Def*",OFFSET(Rytmika!$D:$D,SUM(M$1:M164),0,1000,1),0),"")</f>
        <v>#N/A</v>
      </c>
      <c r="N165" t="str">
        <f ca="1">IFERROR(INDEX(Rytmika!$C:$C,SUM(M$1:M165)),"")</f>
        <v/>
      </c>
      <c r="O165" t="str">
        <f t="shared" ca="1" si="2"/>
        <v/>
      </c>
    </row>
    <row r="166" spans="4:15">
      <c r="D166" t="s">
        <v>175</v>
      </c>
      <c r="E166" t="e">
        <f ca="1">MATCH(type_selector,OFFSET('Ogrywanie skal'!$B:$B,SUM(E$1:E165),0,1000,1),0)</f>
        <v>#N/A</v>
      </c>
      <c r="F166" t="str">
        <f ca="1">IF(type_selector="All_options",IF('Ogrywanie skal'!C171=0,"",'Ogrywanie skal'!C171),IFERROR(INDEX('Ogrywanie skal'!$C:$C,SUM(E$1:E166)),""))</f>
        <v/>
      </c>
      <c r="G166" t="str">
        <f>IF('Ogrywanie skal'!C171=0,"",'Ogrywanie skal'!C171)</f>
        <v>Dim Terc up 2n 02</v>
      </c>
      <c r="I166" t="e">
        <f ca="1">MATCH('Scale generator'!$E$27&amp;"*",OFFSET(Rytmika!$D:$D,SUM(I$1:I165),0,1000,1),0)</f>
        <v>#N/A</v>
      </c>
      <c r="J166" t="str">
        <f ca="1">IFERROR(INDEX(Rytmika!$C:$C,SUM(I$1:I166)),"")</f>
        <v/>
      </c>
      <c r="K166" t="e">
        <f ca="1">MATCH("Def*",OFFSET(Rytmika!$D:$D,SUM(K$1:K165),0,1000,1),0)</f>
        <v>#N/A</v>
      </c>
      <c r="L166" t="str">
        <f ca="1">IFERROR(INDEX(Rytmika!$C:$C,SUM(K$1:K166)),"")</f>
        <v/>
      </c>
      <c r="M166" t="e">
        <f ca="1">IF(ISNA(I166),MATCH("Def*",OFFSET(Rytmika!$D:$D,SUM(M$1:M165),0,1000,1),0),"")</f>
        <v>#N/A</v>
      </c>
      <c r="N166" t="str">
        <f ca="1">IFERROR(INDEX(Rytmika!$C:$C,SUM(M$1:M166)),"")</f>
        <v/>
      </c>
      <c r="O166" t="str">
        <f t="shared" ca="1" si="2"/>
        <v/>
      </c>
    </row>
    <row r="167" spans="4:15">
      <c r="D167" t="s">
        <v>175</v>
      </c>
      <c r="E167" t="e">
        <f ca="1">MATCH(type_selector,OFFSET('Ogrywanie skal'!$B:$B,SUM(E$1:E166),0,1000,1),0)</f>
        <v>#N/A</v>
      </c>
      <c r="F167" t="str">
        <f ca="1">IF(type_selector="All_options",IF('Ogrywanie skal'!C172=0,"",'Ogrywanie skal'!C172),IFERROR(INDEX('Ogrywanie skal'!$C:$C,SUM(E$1:E167)),""))</f>
        <v/>
      </c>
      <c r="G167" t="str">
        <f>IF('Ogrywanie skal'!C172=0,"",'Ogrywanie skal'!C172)</f>
        <v>Dim Terc up 3n 012</v>
      </c>
      <c r="I167" t="e">
        <f ca="1">MATCH('Scale generator'!$E$27&amp;"*",OFFSET(Rytmika!$D:$D,SUM(I$1:I166),0,1000,1),0)</f>
        <v>#N/A</v>
      </c>
      <c r="J167" t="str">
        <f ca="1">IFERROR(INDEX(Rytmika!$C:$C,SUM(I$1:I167)),"")</f>
        <v/>
      </c>
      <c r="K167" t="e">
        <f ca="1">MATCH("Def*",OFFSET(Rytmika!$D:$D,SUM(K$1:K166),0,1000,1),0)</f>
        <v>#N/A</v>
      </c>
      <c r="L167" t="str">
        <f ca="1">IFERROR(INDEX(Rytmika!$C:$C,SUM(K$1:K167)),"")</f>
        <v/>
      </c>
      <c r="M167" t="e">
        <f ca="1">IF(ISNA(I167),MATCH("Def*",OFFSET(Rytmika!$D:$D,SUM(M$1:M166),0,1000,1),0),"")</f>
        <v>#N/A</v>
      </c>
      <c r="N167" t="str">
        <f ca="1">IFERROR(INDEX(Rytmika!$C:$C,SUM(M$1:M167)),"")</f>
        <v/>
      </c>
      <c r="O167" t="str">
        <f t="shared" ca="1" si="2"/>
        <v/>
      </c>
    </row>
    <row r="168" spans="4:15">
      <c r="D168" t="s">
        <v>175</v>
      </c>
      <c r="E168" t="e">
        <f ca="1">MATCH(type_selector,OFFSET('Ogrywanie skal'!$B:$B,SUM(E$1:E167),0,1000,1),0)</f>
        <v>#N/A</v>
      </c>
      <c r="F168" t="str">
        <f ca="1">IF(type_selector="All_options",IF('Ogrywanie skal'!C173=0,"",'Ogrywanie skal'!C173),IFERROR(INDEX('Ogrywanie skal'!$C:$C,SUM(E$1:E168)),""))</f>
        <v/>
      </c>
      <c r="G168" t="str">
        <f>IF('Ogrywanie skal'!C173=0,"",'Ogrywanie skal'!C173)</f>
        <v>Dim Terc up 4n 0132</v>
      </c>
      <c r="I168" t="e">
        <f ca="1">MATCH('Scale generator'!$E$27&amp;"*",OFFSET(Rytmika!$D:$D,SUM(I$1:I167),0,1000,1),0)</f>
        <v>#N/A</v>
      </c>
      <c r="J168" t="str">
        <f ca="1">IFERROR(INDEX(Rytmika!$C:$C,SUM(I$1:I168)),"")</f>
        <v/>
      </c>
      <c r="K168" t="e">
        <f ca="1">MATCH("Def*",OFFSET(Rytmika!$D:$D,SUM(K$1:K167),0,1000,1),0)</f>
        <v>#N/A</v>
      </c>
      <c r="L168" t="str">
        <f ca="1">IFERROR(INDEX(Rytmika!$C:$C,SUM(K$1:K168)),"")</f>
        <v/>
      </c>
      <c r="M168" t="e">
        <f ca="1">IF(ISNA(I168),MATCH("Def*",OFFSET(Rytmika!$D:$D,SUM(M$1:M167),0,1000,1),0),"")</f>
        <v>#N/A</v>
      </c>
      <c r="N168" t="str">
        <f ca="1">IFERROR(INDEX(Rytmika!$C:$C,SUM(M$1:M168)),"")</f>
        <v/>
      </c>
      <c r="O168" t="str">
        <f t="shared" ca="1" si="2"/>
        <v/>
      </c>
    </row>
    <row r="169" spans="4:15">
      <c r="D169" t="s">
        <v>175</v>
      </c>
      <c r="E169" t="e">
        <f ca="1">MATCH(type_selector,OFFSET('Ogrywanie skal'!$B:$B,SUM(E$1:E168),0,1000,1),0)</f>
        <v>#N/A</v>
      </c>
      <c r="F169" t="str">
        <f ca="1">IF(type_selector="All_options",IF('Ogrywanie skal'!C174=0,"",'Ogrywanie skal'!C174),IFERROR(INDEX('Ogrywanie skal'!$C:$C,SUM(E$1:E169)),""))</f>
        <v/>
      </c>
      <c r="G169" t="str">
        <f>IF('Ogrywanie skal'!C174=0,"",'Ogrywanie skal'!C174)</f>
        <v>Dim Terc up 4n 0312</v>
      </c>
      <c r="I169" t="e">
        <f ca="1">MATCH('Scale generator'!$E$27&amp;"*",OFFSET(Rytmika!$D:$D,SUM(I$1:I168),0,1000,1),0)</f>
        <v>#N/A</v>
      </c>
      <c r="J169" t="str">
        <f ca="1">IFERROR(INDEX(Rytmika!$C:$C,SUM(I$1:I169)),"")</f>
        <v/>
      </c>
      <c r="K169" t="e">
        <f ca="1">MATCH("Def*",OFFSET(Rytmika!$D:$D,SUM(K$1:K168),0,1000,1),0)</f>
        <v>#N/A</v>
      </c>
      <c r="L169" t="str">
        <f ca="1">IFERROR(INDEX(Rytmika!$C:$C,SUM(K$1:K169)),"")</f>
        <v/>
      </c>
      <c r="M169" t="e">
        <f ca="1">IF(ISNA(I169),MATCH("Def*",OFFSET(Rytmika!$D:$D,SUM(M$1:M168),0,1000,1),0),"")</f>
        <v>#N/A</v>
      </c>
      <c r="N169" t="str">
        <f ca="1">IFERROR(INDEX(Rytmika!$C:$C,SUM(M$1:M169)),"")</f>
        <v/>
      </c>
      <c r="O169" t="str">
        <f t="shared" ca="1" si="2"/>
        <v/>
      </c>
    </row>
    <row r="170" spans="4:15">
      <c r="D170" t="s">
        <v>175</v>
      </c>
      <c r="E170" t="e">
        <f ca="1">MATCH(type_selector,OFFSET('Ogrywanie skal'!$B:$B,SUM(E$1:E169),0,1000,1),0)</f>
        <v>#N/A</v>
      </c>
      <c r="F170" t="str">
        <f ca="1">IF(type_selector="All_options",IF('Ogrywanie skal'!C175=0,"",'Ogrywanie skal'!C175),IFERROR(INDEX('Ogrywanie skal'!$C:$C,SUM(E$1:E170)),""))</f>
        <v/>
      </c>
      <c r="G170" t="str">
        <f>IF('Ogrywanie skal'!C175=0,"",'Ogrywanie skal'!C175)</f>
        <v>Dim Terc up 5n 01232</v>
      </c>
      <c r="I170" t="e">
        <f ca="1">MATCH('Scale generator'!$E$27&amp;"*",OFFSET(Rytmika!$D:$D,SUM(I$1:I169),0,1000,1),0)</f>
        <v>#N/A</v>
      </c>
      <c r="J170" t="str">
        <f ca="1">IFERROR(INDEX(Rytmika!$C:$C,SUM(I$1:I170)),"")</f>
        <v/>
      </c>
      <c r="K170" t="e">
        <f ca="1">MATCH("Def*",OFFSET(Rytmika!$D:$D,SUM(K$1:K169),0,1000,1),0)</f>
        <v>#N/A</v>
      </c>
      <c r="L170" t="str">
        <f ca="1">IFERROR(INDEX(Rytmika!$C:$C,SUM(K$1:K170)),"")</f>
        <v/>
      </c>
      <c r="M170" t="e">
        <f ca="1">IF(ISNA(I170),MATCH("Def*",OFFSET(Rytmika!$D:$D,SUM(M$1:M169),0,1000,1),0),"")</f>
        <v>#N/A</v>
      </c>
      <c r="N170" t="str">
        <f ca="1">IFERROR(INDEX(Rytmika!$C:$C,SUM(M$1:M170)),"")</f>
        <v/>
      </c>
      <c r="O170" t="str">
        <f t="shared" ca="1" si="2"/>
        <v/>
      </c>
    </row>
    <row r="171" spans="4:15">
      <c r="D171" t="s">
        <v>175</v>
      </c>
      <c r="E171" t="e">
        <f ca="1">MATCH(type_selector,OFFSET('Ogrywanie skal'!$B:$B,SUM(E$1:E170),0,1000,1),0)</f>
        <v>#N/A</v>
      </c>
      <c r="F171" t="str">
        <f ca="1">IF(type_selector="All_options",IF('Ogrywanie skal'!C176=0,"",'Ogrywanie skal'!C176),IFERROR(INDEX('Ogrywanie skal'!$C:$C,SUM(E$1:E171)),""))</f>
        <v/>
      </c>
      <c r="G171" t="str">
        <f>IF('Ogrywanie skal'!C176=0,"",'Ogrywanie skal'!C176)</f>
        <v>Dim Terc up 5n 01212</v>
      </c>
      <c r="I171" t="e">
        <f ca="1">MATCH('Scale generator'!$E$27&amp;"*",OFFSET(Rytmika!$D:$D,SUM(I$1:I170),0,1000,1),0)</f>
        <v>#N/A</v>
      </c>
      <c r="J171" t="str">
        <f ca="1">IFERROR(INDEX(Rytmika!$C:$C,SUM(I$1:I171)),"")</f>
        <v/>
      </c>
      <c r="K171" t="e">
        <f ca="1">MATCH("Def*",OFFSET(Rytmika!$D:$D,SUM(K$1:K170),0,1000,1),0)</f>
        <v>#N/A</v>
      </c>
      <c r="L171" t="str">
        <f ca="1">IFERROR(INDEX(Rytmika!$C:$C,SUM(K$1:K171)),"")</f>
        <v/>
      </c>
      <c r="M171" t="e">
        <f ca="1">IF(ISNA(I171),MATCH("Def*",OFFSET(Rytmika!$D:$D,SUM(M$1:M170),0,1000,1),0),"")</f>
        <v>#N/A</v>
      </c>
      <c r="N171" t="str">
        <f ca="1">IFERROR(INDEX(Rytmika!$C:$C,SUM(M$1:M171)),"")</f>
        <v/>
      </c>
      <c r="O171" t="str">
        <f t="shared" ca="1" si="2"/>
        <v/>
      </c>
    </row>
    <row r="172" spans="4:15">
      <c r="D172" t="s">
        <v>175</v>
      </c>
      <c r="E172" t="e">
        <f ca="1">MATCH(type_selector,OFFSET('Ogrywanie skal'!$B:$B,SUM(E$1:E171),0,1000,1),0)</f>
        <v>#N/A</v>
      </c>
      <c r="F172" t="str">
        <f ca="1">IF(type_selector="All_options",IF('Ogrywanie skal'!C177=0,"",'Ogrywanie skal'!C177),IFERROR(INDEX('Ogrywanie skal'!$C:$C,SUM(E$1:E172)),""))</f>
        <v/>
      </c>
      <c r="G172" t="str">
        <f>IF('Ogrywanie skal'!C177=0,"",'Ogrywanie skal'!C177)</f>
        <v>Dim Terc up 5n 0-1012</v>
      </c>
      <c r="I172" t="e">
        <f ca="1">MATCH('Scale generator'!$E$27&amp;"*",OFFSET(Rytmika!$D:$D,SUM(I$1:I171),0,1000,1),0)</f>
        <v>#N/A</v>
      </c>
      <c r="J172" t="str">
        <f ca="1">IFERROR(INDEX(Rytmika!$C:$C,SUM(I$1:I172)),"")</f>
        <v/>
      </c>
      <c r="K172" t="e">
        <f ca="1">MATCH("Def*",OFFSET(Rytmika!$D:$D,SUM(K$1:K171),0,1000,1),0)</f>
        <v>#N/A</v>
      </c>
      <c r="L172" t="str">
        <f ca="1">IFERROR(INDEX(Rytmika!$C:$C,SUM(K$1:K172)),"")</f>
        <v/>
      </c>
      <c r="M172" t="e">
        <f ca="1">IF(ISNA(I172),MATCH("Def*",OFFSET(Rytmika!$D:$D,SUM(M$1:M171),0,1000,1),0),"")</f>
        <v>#N/A</v>
      </c>
      <c r="N172" t="str">
        <f ca="1">IFERROR(INDEX(Rytmika!$C:$C,SUM(M$1:M172)),"")</f>
        <v/>
      </c>
      <c r="O172" t="str">
        <f t="shared" ca="1" si="2"/>
        <v/>
      </c>
    </row>
    <row r="173" spans="4:15">
      <c r="D173" t="s">
        <v>175</v>
      </c>
      <c r="E173" t="e">
        <f ca="1">MATCH(type_selector,OFFSET('Ogrywanie skal'!$B:$B,SUM(E$1:E172),0,1000,1),0)</f>
        <v>#N/A</v>
      </c>
      <c r="F173" t="str">
        <f ca="1">IF(type_selector="All_options",IF('Ogrywanie skal'!C178=0,"",'Ogrywanie skal'!C178),IFERROR(INDEX('Ogrywanie skal'!$C:$C,SUM(E$1:E173)),""))</f>
        <v/>
      </c>
      <c r="G173" t="str">
        <f>IF('Ogrywanie skal'!C178=0,"",'Ogrywanie skal'!C178)</f>
        <v>Dim Terc up 6n 013212</v>
      </c>
      <c r="I173" t="e">
        <f ca="1">MATCH('Scale generator'!$E$27&amp;"*",OFFSET(Rytmika!$D:$D,SUM(I$1:I172),0,1000,1),0)</f>
        <v>#N/A</v>
      </c>
      <c r="J173" t="str">
        <f ca="1">IFERROR(INDEX(Rytmika!$C:$C,SUM(I$1:I173)),"")</f>
        <v/>
      </c>
      <c r="K173" t="e">
        <f ca="1">MATCH("Def*",OFFSET(Rytmika!$D:$D,SUM(K$1:K172),0,1000,1),0)</f>
        <v>#N/A</v>
      </c>
      <c r="L173" t="str">
        <f ca="1">IFERROR(INDEX(Rytmika!$C:$C,SUM(K$1:K173)),"")</f>
        <v/>
      </c>
      <c r="M173" t="e">
        <f ca="1">IF(ISNA(I173),MATCH("Def*",OFFSET(Rytmika!$D:$D,SUM(M$1:M172),0,1000,1),0),"")</f>
        <v>#N/A</v>
      </c>
      <c r="N173" t="str">
        <f ca="1">IFERROR(INDEX(Rytmika!$C:$C,SUM(M$1:M173)),"")</f>
        <v/>
      </c>
      <c r="O173" t="str">
        <f t="shared" ca="1" si="2"/>
        <v/>
      </c>
    </row>
    <row r="174" spans="4:15">
      <c r="D174" t="s">
        <v>175</v>
      </c>
      <c r="E174" t="e">
        <f ca="1">MATCH(type_selector,OFFSET('Ogrywanie skal'!$B:$B,SUM(E$1:E173),0,1000,1),0)</f>
        <v>#N/A</v>
      </c>
      <c r="F174" t="str">
        <f ca="1">IF(type_selector="All_options",IF('Ogrywanie skal'!C179=0,"",'Ogrywanie skal'!C179),IFERROR(INDEX('Ogrywanie skal'!$C:$C,SUM(E$1:E174)),""))</f>
        <v/>
      </c>
      <c r="G174" t="str">
        <f>IF('Ogrywanie skal'!C179=0,"",'Ogrywanie skal'!C179)</f>
        <v>Dim Terc up 6n 0-2-1012</v>
      </c>
      <c r="I174" t="e">
        <f ca="1">MATCH('Scale generator'!$E$27&amp;"*",OFFSET(Rytmika!$D:$D,SUM(I$1:I173),0,1000,1),0)</f>
        <v>#N/A</v>
      </c>
      <c r="J174" t="str">
        <f ca="1">IFERROR(INDEX(Rytmika!$C:$C,SUM(I$1:I174)),"")</f>
        <v/>
      </c>
      <c r="K174" t="e">
        <f ca="1">MATCH("Def*",OFFSET(Rytmika!$D:$D,SUM(K$1:K173),0,1000,1),0)</f>
        <v>#N/A</v>
      </c>
      <c r="L174" t="str">
        <f ca="1">IFERROR(INDEX(Rytmika!$C:$C,SUM(K$1:K174)),"")</f>
        <v/>
      </c>
      <c r="M174" t="e">
        <f ca="1">IF(ISNA(I174),MATCH("Def*",OFFSET(Rytmika!$D:$D,SUM(M$1:M173),0,1000,1),0),"")</f>
        <v>#N/A</v>
      </c>
      <c r="N174" t="str">
        <f ca="1">IFERROR(INDEX(Rytmika!$C:$C,SUM(M$1:M174)),"")</f>
        <v/>
      </c>
      <c r="O174" t="str">
        <f t="shared" ca="1" si="2"/>
        <v/>
      </c>
    </row>
    <row r="175" spans="4:15">
      <c r="D175" t="s">
        <v>175</v>
      </c>
      <c r="E175" t="e">
        <f ca="1">MATCH(type_selector,OFFSET('Ogrywanie skal'!$B:$B,SUM(E$1:E174),0,1000,1),0)</f>
        <v>#N/A</v>
      </c>
      <c r="F175" t="str">
        <f ca="1">IF(type_selector="All_options",IF('Ogrywanie skal'!C180=0,"",'Ogrywanie skal'!C180),IFERROR(INDEX('Ogrywanie skal'!$C:$C,SUM(E$1:E175)),""))</f>
        <v/>
      </c>
      <c r="G175" t="str">
        <f>IF('Ogrywanie skal'!C180=0,"",'Ogrywanie skal'!C180)</f>
        <v>Dim Terc up 7n 0121012</v>
      </c>
      <c r="I175" t="e">
        <f ca="1">MATCH('Scale generator'!$E$27&amp;"*",OFFSET(Rytmika!$D:$D,SUM(I$1:I174),0,1000,1),0)</f>
        <v>#N/A</v>
      </c>
      <c r="J175" t="str">
        <f ca="1">IFERROR(INDEX(Rytmika!$C:$C,SUM(I$1:I175)),"")</f>
        <v/>
      </c>
      <c r="K175" t="e">
        <f ca="1">MATCH("Def*",OFFSET(Rytmika!$D:$D,SUM(K$1:K174),0,1000,1),0)</f>
        <v>#N/A</v>
      </c>
      <c r="L175" t="str">
        <f ca="1">IFERROR(INDEX(Rytmika!$C:$C,SUM(K$1:K175)),"")</f>
        <v/>
      </c>
      <c r="M175" t="e">
        <f ca="1">IF(ISNA(I175),MATCH("Def*",OFFSET(Rytmika!$D:$D,SUM(M$1:M174),0,1000,1),0),"")</f>
        <v>#N/A</v>
      </c>
      <c r="N175" t="str">
        <f ca="1">IFERROR(INDEX(Rytmika!$C:$C,SUM(M$1:M175)),"")</f>
        <v/>
      </c>
      <c r="O175" t="str">
        <f t="shared" ca="1" si="2"/>
        <v/>
      </c>
    </row>
    <row r="176" spans="4:15">
      <c r="D176" t="s">
        <v>175</v>
      </c>
      <c r="E176" t="e">
        <f ca="1">MATCH(type_selector,OFFSET('Ogrywanie skal'!$B:$B,SUM(E$1:E175),0,1000,1),0)</f>
        <v>#N/A</v>
      </c>
      <c r="F176" t="str">
        <f ca="1">IF(type_selector="All_options",IF('Ogrywanie skal'!C181=0,"",'Ogrywanie skal'!C181),IFERROR(INDEX('Ogrywanie skal'!$C:$C,SUM(E$1:E176)),""))</f>
        <v/>
      </c>
      <c r="G176" t="str">
        <f>IF('Ogrywanie skal'!C181=0,"",'Ogrywanie skal'!C181)</f>
        <v>Dim Terc up 7n 0123212</v>
      </c>
      <c r="I176" t="e">
        <f ca="1">MATCH('Scale generator'!$E$27&amp;"*",OFFSET(Rytmika!$D:$D,SUM(I$1:I175),0,1000,1),0)</f>
        <v>#N/A</v>
      </c>
      <c r="J176" t="str">
        <f ca="1">IFERROR(INDEX(Rytmika!$C:$C,SUM(I$1:I176)),"")</f>
        <v/>
      </c>
      <c r="K176" t="e">
        <f ca="1">MATCH("Def*",OFFSET(Rytmika!$D:$D,SUM(K$1:K175),0,1000,1),0)</f>
        <v>#N/A</v>
      </c>
      <c r="L176" t="str">
        <f ca="1">IFERROR(INDEX(Rytmika!$C:$C,SUM(K$1:K176)),"")</f>
        <v/>
      </c>
      <c r="M176" t="e">
        <f ca="1">IF(ISNA(I176),MATCH("Def*",OFFSET(Rytmika!$D:$D,SUM(M$1:M175),0,1000,1),0),"")</f>
        <v>#N/A</v>
      </c>
      <c r="N176" t="str">
        <f ca="1">IFERROR(INDEX(Rytmika!$C:$C,SUM(M$1:M176)),"")</f>
        <v/>
      </c>
      <c r="O176" t="str">
        <f t="shared" ca="1" si="2"/>
        <v/>
      </c>
    </row>
    <row r="177" spans="4:15">
      <c r="D177" t="s">
        <v>175</v>
      </c>
      <c r="E177" t="e">
        <f ca="1">MATCH(type_selector,OFFSET('Ogrywanie skal'!$B:$B,SUM(E$1:E176),0,1000,1),0)</f>
        <v>#N/A</v>
      </c>
      <c r="F177" t="str">
        <f ca="1">IF(type_selector="All_options",IF('Ogrywanie skal'!C182=0,"",'Ogrywanie skal'!C182),IFERROR(INDEX('Ogrywanie skal'!$C:$C,SUM(E$1:E177)),""))</f>
        <v/>
      </c>
      <c r="G177" t="str">
        <f>IF('Ogrywanie skal'!C182=0,"",'Ogrywanie skal'!C182)</f>
        <v>Dim Terc up 7n 0-10-1012</v>
      </c>
      <c r="I177" t="e">
        <f ca="1">MATCH('Scale generator'!$E$27&amp;"*",OFFSET(Rytmika!$D:$D,SUM(I$1:I176),0,1000,1),0)</f>
        <v>#N/A</v>
      </c>
      <c r="J177" t="str">
        <f ca="1">IFERROR(INDEX(Rytmika!$C:$C,SUM(I$1:I177)),"")</f>
        <v/>
      </c>
      <c r="K177" t="e">
        <f ca="1">MATCH("Def*",OFFSET(Rytmika!$D:$D,SUM(K$1:K176),0,1000,1),0)</f>
        <v>#N/A</v>
      </c>
      <c r="L177" t="str">
        <f ca="1">IFERROR(INDEX(Rytmika!$C:$C,SUM(K$1:K177)),"")</f>
        <v/>
      </c>
      <c r="M177" t="e">
        <f ca="1">IF(ISNA(I177),MATCH("Def*",OFFSET(Rytmika!$D:$D,SUM(M$1:M176),0,1000,1),0),"")</f>
        <v>#N/A</v>
      </c>
      <c r="N177" t="str">
        <f ca="1">IFERROR(INDEX(Rytmika!$C:$C,SUM(M$1:M177)),"")</f>
        <v/>
      </c>
      <c r="O177" t="str">
        <f t="shared" ca="1" si="2"/>
        <v/>
      </c>
    </row>
    <row r="178" spans="4:15">
      <c r="D178" t="s">
        <v>175</v>
      </c>
      <c r="E178" t="e">
        <f ca="1">MATCH(type_selector,OFFSET('Ogrywanie skal'!$B:$B,SUM(E$1:E177),0,1000,1),0)</f>
        <v>#N/A</v>
      </c>
      <c r="F178" t="str">
        <f ca="1">IF(type_selector="All_options",IF('Ogrywanie skal'!C183=0,"",'Ogrywanie skal'!C183),IFERROR(INDEX('Ogrywanie skal'!$C:$C,SUM(E$1:E178)),""))</f>
        <v/>
      </c>
      <c r="G178" t="str">
        <f>IF('Ogrywanie skal'!C183=0,"",'Ogrywanie skal'!C183)</f>
        <v>Dim Terc up 7n 0121232</v>
      </c>
      <c r="I178" t="e">
        <f ca="1">MATCH('Scale generator'!$E$27&amp;"*",OFFSET(Rytmika!$D:$D,SUM(I$1:I177),0,1000,1),0)</f>
        <v>#N/A</v>
      </c>
      <c r="J178" t="str">
        <f ca="1">IFERROR(INDEX(Rytmika!$C:$C,SUM(I$1:I178)),"")</f>
        <v/>
      </c>
      <c r="K178" t="e">
        <f ca="1">MATCH("Def*",OFFSET(Rytmika!$D:$D,SUM(K$1:K177),0,1000,1),0)</f>
        <v>#N/A</v>
      </c>
      <c r="L178" t="str">
        <f ca="1">IFERROR(INDEX(Rytmika!$C:$C,SUM(K$1:K178)),"")</f>
        <v/>
      </c>
      <c r="M178" t="e">
        <f ca="1">IF(ISNA(I178),MATCH("Def*",OFFSET(Rytmika!$D:$D,SUM(M$1:M177),0,1000,1),0),"")</f>
        <v>#N/A</v>
      </c>
      <c r="N178" t="str">
        <f ca="1">IFERROR(INDEX(Rytmika!$C:$C,SUM(M$1:M178)),"")</f>
        <v/>
      </c>
      <c r="O178" t="str">
        <f t="shared" ca="1" si="2"/>
        <v/>
      </c>
    </row>
    <row r="179" spans="4:15">
      <c r="D179" t="s">
        <v>175</v>
      </c>
      <c r="E179" t="e">
        <f ca="1">MATCH(type_selector,OFFSET('Ogrywanie skal'!$B:$B,SUM(E$1:E178),0,1000,1),0)</f>
        <v>#N/A</v>
      </c>
      <c r="F179" t="str">
        <f ca="1">IF(type_selector="All_options",IF('Ogrywanie skal'!C184=0,"",'Ogrywanie skal'!C184),IFERROR(INDEX('Ogrywanie skal'!$C:$C,SUM(E$1:E179)),""))</f>
        <v/>
      </c>
      <c r="G179" t="str">
        <f>IF('Ogrywanie skal'!C184=0,"",'Ogrywanie skal'!C184)</f>
        <v>Dim Terc up 8n 0-2-3-2-1012</v>
      </c>
      <c r="I179" t="e">
        <f ca="1">MATCH('Scale generator'!$E$27&amp;"*",OFFSET(Rytmika!$D:$D,SUM(I$1:I178),0,1000,1),0)</f>
        <v>#N/A</v>
      </c>
      <c r="J179" t="str">
        <f ca="1">IFERROR(INDEX(Rytmika!$C:$C,SUM(I$1:I179)),"")</f>
        <v/>
      </c>
      <c r="K179" t="e">
        <f ca="1">MATCH("Def*",OFFSET(Rytmika!$D:$D,SUM(K$1:K178),0,1000,1),0)</f>
        <v>#N/A</v>
      </c>
      <c r="L179" t="str">
        <f ca="1">IFERROR(INDEX(Rytmika!$C:$C,SUM(K$1:K179)),"")</f>
        <v/>
      </c>
      <c r="M179" t="e">
        <f ca="1">IF(ISNA(I179),MATCH("Def*",OFFSET(Rytmika!$D:$D,SUM(M$1:M178),0,1000,1),0),"")</f>
        <v>#N/A</v>
      </c>
      <c r="N179" t="str">
        <f ca="1">IFERROR(INDEX(Rytmika!$C:$C,SUM(M$1:M179)),"")</f>
        <v/>
      </c>
      <c r="O179" t="str">
        <f t="shared" ca="1" si="2"/>
        <v/>
      </c>
    </row>
    <row r="180" spans="4:15">
      <c r="D180" t="s">
        <v>175</v>
      </c>
      <c r="E180" t="e">
        <f ca="1">MATCH(type_selector,OFFSET('Ogrywanie skal'!$B:$B,SUM(E$1:E179),0,1000,1),0)</f>
        <v>#N/A</v>
      </c>
      <c r="F180" t="str">
        <f ca="1">IF(type_selector="All_options",IF('Ogrywanie skal'!C185=0,"",'Ogrywanie skal'!C185),IFERROR(INDEX('Ogrywanie skal'!$C:$C,SUM(E$1:E180)),""))</f>
        <v/>
      </c>
      <c r="G180" t="str">
        <f>IF('Ogrywanie skal'!C185=0,"",'Ogrywanie skal'!C185)</f>
        <v>Dim Terc up 8n 0-10-2-1012</v>
      </c>
      <c r="I180" t="e">
        <f ca="1">MATCH('Scale generator'!$E$27&amp;"*",OFFSET(Rytmika!$D:$D,SUM(I$1:I179),0,1000,1),0)</f>
        <v>#N/A</v>
      </c>
      <c r="J180" t="str">
        <f ca="1">IFERROR(INDEX(Rytmika!$C:$C,SUM(I$1:I180)),"")</f>
        <v/>
      </c>
      <c r="K180" t="e">
        <f ca="1">MATCH("Def*",OFFSET(Rytmika!$D:$D,SUM(K$1:K179),0,1000,1),0)</f>
        <v>#N/A</v>
      </c>
      <c r="L180" t="str">
        <f ca="1">IFERROR(INDEX(Rytmika!$C:$C,SUM(K$1:K180)),"")</f>
        <v/>
      </c>
      <c r="M180" t="e">
        <f ca="1">IF(ISNA(I180),MATCH("Def*",OFFSET(Rytmika!$D:$D,SUM(M$1:M179),0,1000,1),0),"")</f>
        <v>#N/A</v>
      </c>
      <c r="N180" t="str">
        <f ca="1">IFERROR(INDEX(Rytmika!$C:$C,SUM(M$1:M180)),"")</f>
        <v/>
      </c>
      <c r="O180" t="str">
        <f t="shared" ca="1" si="2"/>
        <v/>
      </c>
    </row>
    <row r="181" spans="4:15">
      <c r="D181" t="s">
        <v>175</v>
      </c>
      <c r="E181" t="e">
        <f ca="1">MATCH(type_selector,OFFSET('Ogrywanie skal'!$B:$B,SUM(E$1:E180),0,1000,1),0)</f>
        <v>#N/A</v>
      </c>
      <c r="F181" t="str">
        <f ca="1">IF(type_selector="All_options",IF('Ogrywanie skal'!C186=0,"",'Ogrywanie skal'!C186),IFERROR(INDEX('Ogrywanie skal'!$C:$C,SUM(E$1:E181)),""))</f>
        <v/>
      </c>
      <c r="G181" t="str">
        <f>IF('Ogrywanie skal'!C186=0,"",'Ogrywanie skal'!C186)</f>
        <v>Dim Terc up 8n 01232312</v>
      </c>
      <c r="I181" t="e">
        <f ca="1">MATCH('Scale generator'!$E$27&amp;"*",OFFSET(Rytmika!$D:$D,SUM(I$1:I180),0,1000,1),0)</f>
        <v>#N/A</v>
      </c>
      <c r="J181" t="str">
        <f ca="1">IFERROR(INDEX(Rytmika!$C:$C,SUM(I$1:I181)),"")</f>
        <v/>
      </c>
      <c r="K181" t="e">
        <f ca="1">MATCH("Def*",OFFSET(Rytmika!$D:$D,SUM(K$1:K180),0,1000,1),0)</f>
        <v>#N/A</v>
      </c>
      <c r="L181" t="str">
        <f ca="1">IFERROR(INDEX(Rytmika!$C:$C,SUM(K$1:K181)),"")</f>
        <v/>
      </c>
      <c r="M181" t="e">
        <f ca="1">IF(ISNA(I181),MATCH("Def*",OFFSET(Rytmika!$D:$D,SUM(M$1:M180),0,1000,1),0),"")</f>
        <v>#N/A</v>
      </c>
      <c r="N181" t="str">
        <f ca="1">IFERROR(INDEX(Rytmika!$C:$C,SUM(M$1:M181)),"")</f>
        <v/>
      </c>
      <c r="O181" t="str">
        <f t="shared" ca="1" si="2"/>
        <v/>
      </c>
    </row>
    <row r="182" spans="4:15">
      <c r="D182" t="s">
        <v>175</v>
      </c>
      <c r="E182" t="e">
        <f ca="1">MATCH(type_selector,OFFSET('Ogrywanie skal'!$B:$B,SUM(E$1:E181),0,1000,1),0)</f>
        <v>#N/A</v>
      </c>
      <c r="F182" t="str">
        <f ca="1">IF(type_selector="All_options",IF('Ogrywanie skal'!C187=0,"",'Ogrywanie skal'!C187),IFERROR(INDEX('Ogrywanie skal'!$C:$C,SUM(E$1:E182)),""))</f>
        <v/>
      </c>
      <c r="G182" t="str">
        <f>IF('Ogrywanie skal'!C187=0,"",'Ogrywanie skal'!C187)</f>
        <v>Dim Terc up 9n 0-1-2-3-2-1012</v>
      </c>
      <c r="I182" t="e">
        <f ca="1">MATCH('Scale generator'!$E$27&amp;"*",OFFSET(Rytmika!$D:$D,SUM(I$1:I181),0,1000,1),0)</f>
        <v>#N/A</v>
      </c>
      <c r="J182" t="str">
        <f ca="1">IFERROR(INDEX(Rytmika!$C:$C,SUM(I$1:I182)),"")</f>
        <v/>
      </c>
      <c r="K182" t="e">
        <f ca="1">MATCH("Def*",OFFSET(Rytmika!$D:$D,SUM(K$1:K181),0,1000,1),0)</f>
        <v>#N/A</v>
      </c>
      <c r="L182" t="str">
        <f ca="1">IFERROR(INDEX(Rytmika!$C:$C,SUM(K$1:K182)),"")</f>
        <v/>
      </c>
      <c r="M182" t="e">
        <f ca="1">IF(ISNA(I182),MATCH("Def*",OFFSET(Rytmika!$D:$D,SUM(M$1:M181),0,1000,1),0),"")</f>
        <v>#N/A</v>
      </c>
      <c r="N182" t="str">
        <f ca="1">IFERROR(INDEX(Rytmika!$C:$C,SUM(M$1:M182)),"")</f>
        <v/>
      </c>
      <c r="O182" t="str">
        <f t="shared" ca="1" si="2"/>
        <v/>
      </c>
    </row>
    <row r="183" spans="4:15">
      <c r="D183" t="s">
        <v>175</v>
      </c>
      <c r="E183" t="e">
        <f ca="1">MATCH(type_selector,OFFSET('Ogrywanie skal'!$B:$B,SUM(E$1:E182),0,1000,1),0)</f>
        <v>#N/A</v>
      </c>
      <c r="F183" t="str">
        <f ca="1">IF(type_selector="All_options",IF('Ogrywanie skal'!C188=0,"",'Ogrywanie skal'!C188),IFERROR(INDEX('Ogrywanie skal'!$C:$C,SUM(E$1:E183)),""))</f>
        <v/>
      </c>
      <c r="G183" t="str">
        <f>IF('Ogrywanie skal'!C188=0,"",'Ogrywanie skal'!C188)</f>
        <v>Dim Terc up 9n 012321012</v>
      </c>
      <c r="I183" t="e">
        <f ca="1">MATCH('Scale generator'!$E$27&amp;"*",OFFSET(Rytmika!$D:$D,SUM(I$1:I182),0,1000,1),0)</f>
        <v>#N/A</v>
      </c>
      <c r="J183" t="str">
        <f ca="1">IFERROR(INDEX(Rytmika!$C:$C,SUM(I$1:I183)),"")</f>
        <v/>
      </c>
      <c r="K183" t="e">
        <f ca="1">MATCH("Def*",OFFSET(Rytmika!$D:$D,SUM(K$1:K182),0,1000,1),0)</f>
        <v>#N/A</v>
      </c>
      <c r="L183" t="str">
        <f ca="1">IFERROR(INDEX(Rytmika!$C:$C,SUM(K$1:K183)),"")</f>
        <v/>
      </c>
      <c r="M183" t="e">
        <f ca="1">IF(ISNA(I183),MATCH("Def*",OFFSET(Rytmika!$D:$D,SUM(M$1:M182),0,1000,1),0),"")</f>
        <v>#N/A</v>
      </c>
      <c r="N183" t="str">
        <f ca="1">IFERROR(INDEX(Rytmika!$C:$C,SUM(M$1:M183)),"")</f>
        <v/>
      </c>
      <c r="O183" t="str">
        <f t="shared" ca="1" si="2"/>
        <v/>
      </c>
    </row>
    <row r="184" spans="4:15">
      <c r="D184" t="s">
        <v>175</v>
      </c>
      <c r="E184" t="e">
        <f ca="1">MATCH(type_selector,OFFSET('Ogrywanie skal'!$B:$B,SUM(E$1:E183),0,1000,1),0)</f>
        <v>#N/A</v>
      </c>
      <c r="F184" t="str">
        <f ca="1">IF(type_selector="All_options",IF('Ogrywanie skal'!C189=0,"",'Ogrywanie skal'!C189),IFERROR(INDEX('Ogrywanie skal'!$C:$C,SUM(E$1:E184)),""))</f>
        <v/>
      </c>
      <c r="G184" t="str">
        <f>IF('Ogrywanie skal'!C189=0,"",'Ogrywanie skal'!C189)</f>
        <v>Dim Terc up 9n 0-10121232</v>
      </c>
      <c r="I184" t="e">
        <f ca="1">MATCH('Scale generator'!$E$27&amp;"*",OFFSET(Rytmika!$D:$D,SUM(I$1:I183),0,1000,1),0)</f>
        <v>#N/A</v>
      </c>
      <c r="J184" t="str">
        <f ca="1">IFERROR(INDEX(Rytmika!$C:$C,SUM(I$1:I184)),"")</f>
        <v/>
      </c>
      <c r="K184" t="e">
        <f ca="1">MATCH("Def*",OFFSET(Rytmika!$D:$D,SUM(K$1:K183),0,1000,1),0)</f>
        <v>#N/A</v>
      </c>
      <c r="L184" t="str">
        <f ca="1">IFERROR(INDEX(Rytmika!$C:$C,SUM(K$1:K184)),"")</f>
        <v/>
      </c>
      <c r="M184" t="e">
        <f ca="1">IF(ISNA(I184),MATCH("Def*",OFFSET(Rytmika!$D:$D,SUM(M$1:M183),0,1000,1),0),"")</f>
        <v>#N/A</v>
      </c>
      <c r="N184" t="str">
        <f ca="1">IFERROR(INDEX(Rytmika!$C:$C,SUM(M$1:M184)),"")</f>
        <v/>
      </c>
      <c r="O184" t="str">
        <f t="shared" ca="1" si="2"/>
        <v/>
      </c>
    </row>
    <row r="185" spans="4:15">
      <c r="D185" t="s">
        <v>175</v>
      </c>
      <c r="E185" t="e">
        <f ca="1">MATCH(type_selector,OFFSET('Ogrywanie skal'!$B:$B,SUM(E$1:E184),0,1000,1),0)</f>
        <v>#N/A</v>
      </c>
      <c r="F185" t="str">
        <f ca="1">IF(type_selector="All_options",IF('Ogrywanie skal'!C190=0,"",'Ogrywanie skal'!C190),IFERROR(INDEX('Ogrywanie skal'!$C:$C,SUM(E$1:E185)),""))</f>
        <v/>
      </c>
      <c r="G185" t="str">
        <f>IF('Ogrywanie skal'!C190=0,"",'Ogrywanie skal'!C190)</f>
        <v>Dim Terc up 9n 01210-1012</v>
      </c>
      <c r="I185" t="e">
        <f ca="1">MATCH('Scale generator'!$E$27&amp;"*",OFFSET(Rytmika!$D:$D,SUM(I$1:I184),0,1000,1),0)</f>
        <v>#N/A</v>
      </c>
      <c r="J185" t="str">
        <f ca="1">IFERROR(INDEX(Rytmika!$C:$C,SUM(I$1:I185)),"")</f>
        <v/>
      </c>
      <c r="K185" t="e">
        <f ca="1">MATCH("Def*",OFFSET(Rytmika!$D:$D,SUM(K$1:K184),0,1000,1),0)</f>
        <v>#N/A</v>
      </c>
      <c r="L185" t="str">
        <f ca="1">IFERROR(INDEX(Rytmika!$C:$C,SUM(K$1:K185)),"")</f>
        <v/>
      </c>
      <c r="M185" t="e">
        <f ca="1">IF(ISNA(I185),MATCH("Def*",OFFSET(Rytmika!$D:$D,SUM(M$1:M184),0,1000,1),0),"")</f>
        <v>#N/A</v>
      </c>
      <c r="N185" t="str">
        <f ca="1">IFERROR(INDEX(Rytmika!$C:$C,SUM(M$1:M185)),"")</f>
        <v/>
      </c>
      <c r="O185" t="str">
        <f t="shared" ca="1" si="2"/>
        <v/>
      </c>
    </row>
    <row r="186" spans="4:15">
      <c r="D186" t="s">
        <v>175</v>
      </c>
      <c r="E186" t="e">
        <f ca="1">MATCH(type_selector,OFFSET('Ogrywanie skal'!$B:$B,SUM(E$1:E185),0,1000,1),0)</f>
        <v>#N/A</v>
      </c>
      <c r="F186" t="str">
        <f ca="1">IF(type_selector="All_options",IF('Ogrywanie skal'!C191=0,"",'Ogrywanie skal'!C191),IFERROR(INDEX('Ogrywanie skal'!$C:$C,SUM(E$1:E186)),""))</f>
        <v/>
      </c>
      <c r="G186" t="str">
        <f>IF('Ogrywanie skal'!C191=0,"",'Ogrywanie skal'!C191)</f>
        <v>Dim Terc down 2n 0-2</v>
      </c>
      <c r="I186" t="e">
        <f ca="1">MATCH('Scale generator'!$E$27&amp;"*",OFFSET(Rytmika!$D:$D,SUM(I$1:I185),0,1000,1),0)</f>
        <v>#N/A</v>
      </c>
      <c r="J186" t="str">
        <f ca="1">IFERROR(INDEX(Rytmika!$C:$C,SUM(I$1:I186)),"")</f>
        <v/>
      </c>
      <c r="K186" t="e">
        <f ca="1">MATCH("Def*",OFFSET(Rytmika!$D:$D,SUM(K$1:K185),0,1000,1),0)</f>
        <v>#N/A</v>
      </c>
      <c r="L186" t="str">
        <f ca="1">IFERROR(INDEX(Rytmika!$C:$C,SUM(K$1:K186)),"")</f>
        <v/>
      </c>
      <c r="M186" t="e">
        <f ca="1">IF(ISNA(I186),MATCH("Def*",OFFSET(Rytmika!$D:$D,SUM(M$1:M185),0,1000,1),0),"")</f>
        <v>#N/A</v>
      </c>
      <c r="N186" t="str">
        <f ca="1">IFERROR(INDEX(Rytmika!$C:$C,SUM(M$1:M186)),"")</f>
        <v/>
      </c>
      <c r="O186" t="str">
        <f t="shared" ca="1" si="2"/>
        <v/>
      </c>
    </row>
    <row r="187" spans="4:15">
      <c r="D187" t="s">
        <v>175</v>
      </c>
      <c r="E187" t="e">
        <f ca="1">MATCH(type_selector,OFFSET('Ogrywanie skal'!$B:$B,SUM(E$1:E186),0,1000,1),0)</f>
        <v>#N/A</v>
      </c>
      <c r="F187" t="str">
        <f ca="1">IF(type_selector="All_options",IF('Ogrywanie skal'!C192=0,"",'Ogrywanie skal'!C192),IFERROR(INDEX('Ogrywanie skal'!$C:$C,SUM(E$1:E187)),""))</f>
        <v/>
      </c>
      <c r="G187" t="str">
        <f>IF('Ogrywanie skal'!C192=0,"",'Ogrywanie skal'!C192)</f>
        <v>Dim Terc down 3n 0-1-2</v>
      </c>
      <c r="I187" t="e">
        <f ca="1">MATCH('Scale generator'!$E$27&amp;"*",OFFSET(Rytmika!$D:$D,SUM(I$1:I186),0,1000,1),0)</f>
        <v>#N/A</v>
      </c>
      <c r="J187" t="str">
        <f ca="1">IFERROR(INDEX(Rytmika!$C:$C,SUM(I$1:I187)),"")</f>
        <v/>
      </c>
      <c r="K187" t="e">
        <f ca="1">MATCH("Def*",OFFSET(Rytmika!$D:$D,SUM(K$1:K186),0,1000,1),0)</f>
        <v>#N/A</v>
      </c>
      <c r="L187" t="str">
        <f ca="1">IFERROR(INDEX(Rytmika!$C:$C,SUM(K$1:K187)),"")</f>
        <v/>
      </c>
      <c r="M187" t="e">
        <f ca="1">IF(ISNA(I187),MATCH("Def*",OFFSET(Rytmika!$D:$D,SUM(M$1:M186),0,1000,1),0),"")</f>
        <v>#N/A</v>
      </c>
      <c r="N187" t="str">
        <f ca="1">IFERROR(INDEX(Rytmika!$C:$C,SUM(M$1:M187)),"")</f>
        <v/>
      </c>
      <c r="O187" t="str">
        <f t="shared" ca="1" si="2"/>
        <v/>
      </c>
    </row>
    <row r="188" spans="4:15">
      <c r="D188" t="s">
        <v>175</v>
      </c>
      <c r="E188" t="e">
        <f ca="1">MATCH(type_selector,OFFSET('Ogrywanie skal'!$B:$B,SUM(E$1:E187),0,1000,1),0)</f>
        <v>#N/A</v>
      </c>
      <c r="F188" t="str">
        <f ca="1">IF(type_selector="All_options",IF('Ogrywanie skal'!C193=0,"",'Ogrywanie skal'!C193),IFERROR(INDEX('Ogrywanie skal'!$C:$C,SUM(E$1:E188)),""))</f>
        <v/>
      </c>
      <c r="G188" t="str">
        <f>IF('Ogrywanie skal'!C193=0,"",'Ogrywanie skal'!C193)</f>
        <v>Dim Terc down 4n 0-1-3-2</v>
      </c>
      <c r="I188" t="e">
        <f ca="1">MATCH('Scale generator'!$E$27&amp;"*",OFFSET(Rytmika!$D:$D,SUM(I$1:I187),0,1000,1),0)</f>
        <v>#N/A</v>
      </c>
      <c r="J188" t="str">
        <f ca="1">IFERROR(INDEX(Rytmika!$C:$C,SUM(I$1:I188)),"")</f>
        <v/>
      </c>
      <c r="K188" t="e">
        <f ca="1">MATCH("Def*",OFFSET(Rytmika!$D:$D,SUM(K$1:K187),0,1000,1),0)</f>
        <v>#N/A</v>
      </c>
      <c r="L188" t="str">
        <f ca="1">IFERROR(INDEX(Rytmika!$C:$C,SUM(K$1:K188)),"")</f>
        <v/>
      </c>
      <c r="M188" t="e">
        <f ca="1">IF(ISNA(I188),MATCH("Def*",OFFSET(Rytmika!$D:$D,SUM(M$1:M187),0,1000,1),0),"")</f>
        <v>#N/A</v>
      </c>
      <c r="N188" t="str">
        <f ca="1">IFERROR(INDEX(Rytmika!$C:$C,SUM(M$1:M188)),"")</f>
        <v/>
      </c>
      <c r="O188" t="str">
        <f t="shared" ca="1" si="2"/>
        <v/>
      </c>
    </row>
    <row r="189" spans="4:15">
      <c r="D189" t="s">
        <v>175</v>
      </c>
      <c r="E189" t="e">
        <f ca="1">MATCH(type_selector,OFFSET('Ogrywanie skal'!$B:$B,SUM(E$1:E188),0,1000,1),0)</f>
        <v>#N/A</v>
      </c>
      <c r="F189" t="str">
        <f ca="1">IF(type_selector="All_options",IF('Ogrywanie skal'!C194=0,"",'Ogrywanie skal'!C194),IFERROR(INDEX('Ogrywanie skal'!$C:$C,SUM(E$1:E189)),""))</f>
        <v/>
      </c>
      <c r="G189" t="str">
        <f>IF('Ogrywanie skal'!C194=0,"",'Ogrywanie skal'!C194)</f>
        <v>Dim Terc down 4n 0-3-1-2</v>
      </c>
      <c r="I189" t="e">
        <f ca="1">MATCH('Scale generator'!$E$27&amp;"*",OFFSET(Rytmika!$D:$D,SUM(I$1:I188),0,1000,1),0)</f>
        <v>#N/A</v>
      </c>
      <c r="J189" t="str">
        <f ca="1">IFERROR(INDEX(Rytmika!$C:$C,SUM(I$1:I189)),"")</f>
        <v/>
      </c>
      <c r="K189" t="e">
        <f ca="1">MATCH("Def*",OFFSET(Rytmika!$D:$D,SUM(K$1:K188),0,1000,1),0)</f>
        <v>#N/A</v>
      </c>
      <c r="L189" t="str">
        <f ca="1">IFERROR(INDEX(Rytmika!$C:$C,SUM(K$1:K189)),"")</f>
        <v/>
      </c>
      <c r="M189" t="e">
        <f ca="1">IF(ISNA(I189),MATCH("Def*",OFFSET(Rytmika!$D:$D,SUM(M$1:M188),0,1000,1),0),"")</f>
        <v>#N/A</v>
      </c>
      <c r="N189" t="str">
        <f ca="1">IFERROR(INDEX(Rytmika!$C:$C,SUM(M$1:M189)),"")</f>
        <v/>
      </c>
      <c r="O189" t="str">
        <f t="shared" ca="1" si="2"/>
        <v/>
      </c>
    </row>
    <row r="190" spans="4:15">
      <c r="D190" t="s">
        <v>175</v>
      </c>
      <c r="E190" t="e">
        <f ca="1">MATCH(type_selector,OFFSET('Ogrywanie skal'!$B:$B,SUM(E$1:E189),0,1000,1),0)</f>
        <v>#N/A</v>
      </c>
      <c r="F190" t="str">
        <f ca="1">IF(type_selector="All_options",IF('Ogrywanie skal'!C195=0,"",'Ogrywanie skal'!C195),IFERROR(INDEX('Ogrywanie skal'!$C:$C,SUM(E$1:E190)),""))</f>
        <v/>
      </c>
      <c r="G190" t="str">
        <f>IF('Ogrywanie skal'!C195=0,"",'Ogrywanie skal'!C195)</f>
        <v>Dim Terc down 5n 0-1-2-3-2</v>
      </c>
      <c r="I190" t="e">
        <f ca="1">MATCH('Scale generator'!$E$27&amp;"*",OFFSET(Rytmika!$D:$D,SUM(I$1:I189),0,1000,1),0)</f>
        <v>#N/A</v>
      </c>
      <c r="J190" t="str">
        <f ca="1">IFERROR(INDEX(Rytmika!$C:$C,SUM(I$1:I190)),"")</f>
        <v/>
      </c>
      <c r="K190" t="e">
        <f ca="1">MATCH("Def*",OFFSET(Rytmika!$D:$D,SUM(K$1:K189),0,1000,1),0)</f>
        <v>#N/A</v>
      </c>
      <c r="L190" t="str">
        <f ca="1">IFERROR(INDEX(Rytmika!$C:$C,SUM(K$1:K190)),"")</f>
        <v/>
      </c>
      <c r="M190" t="e">
        <f ca="1">IF(ISNA(I190),MATCH("Def*",OFFSET(Rytmika!$D:$D,SUM(M$1:M189),0,1000,1),0),"")</f>
        <v>#N/A</v>
      </c>
      <c r="N190" t="str">
        <f ca="1">IFERROR(INDEX(Rytmika!$C:$C,SUM(M$1:M190)),"")</f>
        <v/>
      </c>
      <c r="O190" t="str">
        <f t="shared" ca="1" si="2"/>
        <v/>
      </c>
    </row>
    <row r="191" spans="4:15">
      <c r="D191" t="s">
        <v>175</v>
      </c>
      <c r="E191" t="e">
        <f ca="1">MATCH(type_selector,OFFSET('Ogrywanie skal'!$B:$B,SUM(E$1:E190),0,1000,1),0)</f>
        <v>#N/A</v>
      </c>
      <c r="F191" t="str">
        <f ca="1">IF(type_selector="All_options",IF('Ogrywanie skal'!C196=0,"",'Ogrywanie skal'!C196),IFERROR(INDEX('Ogrywanie skal'!$C:$C,SUM(E$1:E191)),""))</f>
        <v/>
      </c>
      <c r="G191" t="str">
        <f>IF('Ogrywanie skal'!C196=0,"",'Ogrywanie skal'!C196)</f>
        <v>Dim Terc down 5n 0-1-2-1-2</v>
      </c>
      <c r="I191" t="e">
        <f ca="1">MATCH('Scale generator'!$E$27&amp;"*",OFFSET(Rytmika!$D:$D,SUM(I$1:I190),0,1000,1),0)</f>
        <v>#N/A</v>
      </c>
      <c r="J191" t="str">
        <f ca="1">IFERROR(INDEX(Rytmika!$C:$C,SUM(I$1:I191)),"")</f>
        <v/>
      </c>
      <c r="K191" t="e">
        <f ca="1">MATCH("Def*",OFFSET(Rytmika!$D:$D,SUM(K$1:K190),0,1000,1),0)</f>
        <v>#N/A</v>
      </c>
      <c r="L191" t="str">
        <f ca="1">IFERROR(INDEX(Rytmika!$C:$C,SUM(K$1:K191)),"")</f>
        <v/>
      </c>
      <c r="M191" t="e">
        <f ca="1">IF(ISNA(I191),MATCH("Def*",OFFSET(Rytmika!$D:$D,SUM(M$1:M190),0,1000,1),0),"")</f>
        <v>#N/A</v>
      </c>
      <c r="N191" t="str">
        <f ca="1">IFERROR(INDEX(Rytmika!$C:$C,SUM(M$1:M191)),"")</f>
        <v/>
      </c>
      <c r="O191" t="str">
        <f t="shared" ca="1" si="2"/>
        <v/>
      </c>
    </row>
    <row r="192" spans="4:15">
      <c r="D192" t="s">
        <v>175</v>
      </c>
      <c r="E192" t="e">
        <f ca="1">MATCH(type_selector,OFFSET('Ogrywanie skal'!$B:$B,SUM(E$1:E191),0,1000,1),0)</f>
        <v>#N/A</v>
      </c>
      <c r="F192" t="str">
        <f ca="1">IF(type_selector="All_options",IF('Ogrywanie skal'!C197=0,"",'Ogrywanie skal'!C197),IFERROR(INDEX('Ogrywanie skal'!$C:$C,SUM(E$1:E192)),""))</f>
        <v/>
      </c>
      <c r="G192" t="str">
        <f>IF('Ogrywanie skal'!C197=0,"",'Ogrywanie skal'!C197)</f>
        <v>Dim Terc down 5n 010-1-2</v>
      </c>
      <c r="I192" t="e">
        <f ca="1">MATCH('Scale generator'!$E$27&amp;"*",OFFSET(Rytmika!$D:$D,SUM(I$1:I191),0,1000,1),0)</f>
        <v>#N/A</v>
      </c>
      <c r="J192" t="str">
        <f ca="1">IFERROR(INDEX(Rytmika!$C:$C,SUM(I$1:I192)),"")</f>
        <v/>
      </c>
      <c r="K192" t="e">
        <f ca="1">MATCH("Def*",OFFSET(Rytmika!$D:$D,SUM(K$1:K191),0,1000,1),0)</f>
        <v>#N/A</v>
      </c>
      <c r="L192" t="str">
        <f ca="1">IFERROR(INDEX(Rytmika!$C:$C,SUM(K$1:K192)),"")</f>
        <v/>
      </c>
      <c r="M192" t="e">
        <f ca="1">IF(ISNA(I192),MATCH("Def*",OFFSET(Rytmika!$D:$D,SUM(M$1:M191),0,1000,1),0),"")</f>
        <v>#N/A</v>
      </c>
      <c r="N192" t="str">
        <f ca="1">IFERROR(INDEX(Rytmika!$C:$C,SUM(M$1:M192)),"")</f>
        <v/>
      </c>
      <c r="O192" t="str">
        <f t="shared" ca="1" si="2"/>
        <v/>
      </c>
    </row>
    <row r="193" spans="4:15">
      <c r="D193" t="s">
        <v>175</v>
      </c>
      <c r="E193" t="e">
        <f ca="1">MATCH(type_selector,OFFSET('Ogrywanie skal'!$B:$B,SUM(E$1:E192),0,1000,1),0)</f>
        <v>#N/A</v>
      </c>
      <c r="F193" t="str">
        <f ca="1">IF(type_selector="All_options",IF('Ogrywanie skal'!C198=0,"",'Ogrywanie skal'!C198),IFERROR(INDEX('Ogrywanie skal'!$C:$C,SUM(E$1:E193)),""))</f>
        <v/>
      </c>
      <c r="G193" t="str">
        <f>IF('Ogrywanie skal'!C198=0,"",'Ogrywanie skal'!C198)</f>
        <v>Dim Terc down 6n 0-1-3-2-1-2</v>
      </c>
      <c r="I193" t="e">
        <f ca="1">MATCH('Scale generator'!$E$27&amp;"*",OFFSET(Rytmika!$D:$D,SUM(I$1:I192),0,1000,1),0)</f>
        <v>#N/A</v>
      </c>
      <c r="J193" t="str">
        <f ca="1">IFERROR(INDEX(Rytmika!$C:$C,SUM(I$1:I193)),"")</f>
        <v/>
      </c>
      <c r="K193" t="e">
        <f ca="1">MATCH("Def*",OFFSET(Rytmika!$D:$D,SUM(K$1:K192),0,1000,1),0)</f>
        <v>#N/A</v>
      </c>
      <c r="L193" t="str">
        <f ca="1">IFERROR(INDEX(Rytmika!$C:$C,SUM(K$1:K193)),"")</f>
        <v/>
      </c>
      <c r="M193" t="e">
        <f ca="1">IF(ISNA(I193),MATCH("Def*",OFFSET(Rytmika!$D:$D,SUM(M$1:M192),0,1000,1),0),"")</f>
        <v>#N/A</v>
      </c>
      <c r="N193" t="str">
        <f ca="1">IFERROR(INDEX(Rytmika!$C:$C,SUM(M$1:M193)),"")</f>
        <v/>
      </c>
      <c r="O193" t="str">
        <f t="shared" ca="1" si="2"/>
        <v/>
      </c>
    </row>
    <row r="194" spans="4:15">
      <c r="D194" t="s">
        <v>175</v>
      </c>
      <c r="E194" t="e">
        <f ca="1">MATCH(type_selector,OFFSET('Ogrywanie skal'!$B:$B,SUM(E$1:E193),0,1000,1),0)</f>
        <v>#N/A</v>
      </c>
      <c r="F194" t="str">
        <f ca="1">IF(type_selector="All_options",IF('Ogrywanie skal'!C199=0,"",'Ogrywanie skal'!C199),IFERROR(INDEX('Ogrywanie skal'!$C:$C,SUM(E$1:E194)),""))</f>
        <v/>
      </c>
      <c r="G194" t="str">
        <f>IF('Ogrywanie skal'!C199=0,"",'Ogrywanie skal'!C199)</f>
        <v>Dim Terc down 6n 0210-1-2</v>
      </c>
      <c r="I194" t="e">
        <f ca="1">MATCH('Scale generator'!$E$27&amp;"*",OFFSET(Rytmika!$D:$D,SUM(I$1:I193),0,1000,1),0)</f>
        <v>#N/A</v>
      </c>
      <c r="J194" t="str">
        <f ca="1">IFERROR(INDEX(Rytmika!$C:$C,SUM(I$1:I194)),"")</f>
        <v/>
      </c>
      <c r="K194" t="e">
        <f ca="1">MATCH("Def*",OFFSET(Rytmika!$D:$D,SUM(K$1:K193),0,1000,1),0)</f>
        <v>#N/A</v>
      </c>
      <c r="L194" t="str">
        <f ca="1">IFERROR(INDEX(Rytmika!$C:$C,SUM(K$1:K194)),"")</f>
        <v/>
      </c>
      <c r="M194" t="e">
        <f ca="1">IF(ISNA(I194),MATCH("Def*",OFFSET(Rytmika!$D:$D,SUM(M$1:M193),0,1000,1),0),"")</f>
        <v>#N/A</v>
      </c>
      <c r="N194" t="str">
        <f ca="1">IFERROR(INDEX(Rytmika!$C:$C,SUM(M$1:M194)),"")</f>
        <v/>
      </c>
      <c r="O194" t="str">
        <f t="shared" ca="1" si="2"/>
        <v/>
      </c>
    </row>
    <row r="195" spans="4:15">
      <c r="D195" t="s">
        <v>175</v>
      </c>
      <c r="E195" t="e">
        <f ca="1">MATCH(type_selector,OFFSET('Ogrywanie skal'!$B:$B,SUM(E$1:E194),0,1000,1),0)</f>
        <v>#N/A</v>
      </c>
      <c r="F195" t="str">
        <f ca="1">IF(type_selector="All_options",IF('Ogrywanie skal'!C200=0,"",'Ogrywanie skal'!C200),IFERROR(INDEX('Ogrywanie skal'!$C:$C,SUM(E$1:E195)),""))</f>
        <v/>
      </c>
      <c r="G195" t="str">
        <f>IF('Ogrywanie skal'!C200=0,"",'Ogrywanie skal'!C200)</f>
        <v>Dim Terc down 7n 0-1-2-10-1-2</v>
      </c>
      <c r="I195" t="e">
        <f ca="1">MATCH('Scale generator'!$E$27&amp;"*",OFFSET(Rytmika!$D:$D,SUM(I$1:I194),0,1000,1),0)</f>
        <v>#N/A</v>
      </c>
      <c r="J195" t="str">
        <f ca="1">IFERROR(INDEX(Rytmika!$C:$C,SUM(I$1:I195)),"")</f>
        <v/>
      </c>
      <c r="K195" t="e">
        <f ca="1">MATCH("Def*",OFFSET(Rytmika!$D:$D,SUM(K$1:K194),0,1000,1),0)</f>
        <v>#N/A</v>
      </c>
      <c r="L195" t="str">
        <f ca="1">IFERROR(INDEX(Rytmika!$C:$C,SUM(K$1:K195)),"")</f>
        <v/>
      </c>
      <c r="M195" t="e">
        <f ca="1">IF(ISNA(I195),MATCH("Def*",OFFSET(Rytmika!$D:$D,SUM(M$1:M194),0,1000,1),0),"")</f>
        <v>#N/A</v>
      </c>
      <c r="N195" t="str">
        <f ca="1">IFERROR(INDEX(Rytmika!$C:$C,SUM(M$1:M195)),"")</f>
        <v/>
      </c>
      <c r="O195" t="str">
        <f t="shared" ref="O195:O258" ca="1" si="3">IF(J195="",N195,J195)</f>
        <v/>
      </c>
    </row>
    <row r="196" spans="4:15">
      <c r="D196" t="s">
        <v>175</v>
      </c>
      <c r="E196" t="e">
        <f ca="1">MATCH(type_selector,OFFSET('Ogrywanie skal'!$B:$B,SUM(E$1:E195),0,1000,1),0)</f>
        <v>#N/A</v>
      </c>
      <c r="F196" t="str">
        <f ca="1">IF(type_selector="All_options",IF('Ogrywanie skal'!C201=0,"",'Ogrywanie skal'!C201),IFERROR(INDEX('Ogrywanie skal'!$C:$C,SUM(E$1:E196)),""))</f>
        <v/>
      </c>
      <c r="G196" t="str">
        <f>IF('Ogrywanie skal'!C201=0,"",'Ogrywanie skal'!C201)</f>
        <v>Dim Terc down 7n 0-1-2-3-2-1-2</v>
      </c>
      <c r="I196" t="e">
        <f ca="1">MATCH('Scale generator'!$E$27&amp;"*",OFFSET(Rytmika!$D:$D,SUM(I$1:I195),0,1000,1),0)</f>
        <v>#N/A</v>
      </c>
      <c r="J196" t="str">
        <f ca="1">IFERROR(INDEX(Rytmika!$C:$C,SUM(I$1:I196)),"")</f>
        <v/>
      </c>
      <c r="K196" t="e">
        <f ca="1">MATCH("Def*",OFFSET(Rytmika!$D:$D,SUM(K$1:K195),0,1000,1),0)</f>
        <v>#N/A</v>
      </c>
      <c r="L196" t="str">
        <f ca="1">IFERROR(INDEX(Rytmika!$C:$C,SUM(K$1:K196)),"")</f>
        <v/>
      </c>
      <c r="M196" t="e">
        <f ca="1">IF(ISNA(I196),MATCH("Def*",OFFSET(Rytmika!$D:$D,SUM(M$1:M195),0,1000,1),0),"")</f>
        <v>#N/A</v>
      </c>
      <c r="N196" t="str">
        <f ca="1">IFERROR(INDEX(Rytmika!$C:$C,SUM(M$1:M196)),"")</f>
        <v/>
      </c>
      <c r="O196" t="str">
        <f t="shared" ca="1" si="3"/>
        <v/>
      </c>
    </row>
    <row r="197" spans="4:15">
      <c r="D197" t="s">
        <v>175</v>
      </c>
      <c r="E197" t="e">
        <f ca="1">MATCH(type_selector,OFFSET('Ogrywanie skal'!$B:$B,SUM(E$1:E196),0,1000,1),0)</f>
        <v>#N/A</v>
      </c>
      <c r="F197" t="str">
        <f ca="1">IF(type_selector="All_options",IF('Ogrywanie skal'!C202=0,"",'Ogrywanie skal'!C202),IFERROR(INDEX('Ogrywanie skal'!$C:$C,SUM(E$1:E197)),""))</f>
        <v/>
      </c>
      <c r="G197" t="str">
        <f>IF('Ogrywanie skal'!C202=0,"",'Ogrywanie skal'!C202)</f>
        <v>Dim Terc down 7n 01010-1-2</v>
      </c>
      <c r="I197" t="e">
        <f ca="1">MATCH('Scale generator'!$E$27&amp;"*",OFFSET(Rytmika!$D:$D,SUM(I$1:I196),0,1000,1),0)</f>
        <v>#N/A</v>
      </c>
      <c r="J197" t="str">
        <f ca="1">IFERROR(INDEX(Rytmika!$C:$C,SUM(I$1:I197)),"")</f>
        <v/>
      </c>
      <c r="K197" t="e">
        <f ca="1">MATCH("Def*",OFFSET(Rytmika!$D:$D,SUM(K$1:K196),0,1000,1),0)</f>
        <v>#N/A</v>
      </c>
      <c r="L197" t="str">
        <f ca="1">IFERROR(INDEX(Rytmika!$C:$C,SUM(K$1:K197)),"")</f>
        <v/>
      </c>
      <c r="M197" t="e">
        <f ca="1">IF(ISNA(I197),MATCH("Def*",OFFSET(Rytmika!$D:$D,SUM(M$1:M196),0,1000,1),0),"")</f>
        <v>#N/A</v>
      </c>
      <c r="N197" t="str">
        <f ca="1">IFERROR(INDEX(Rytmika!$C:$C,SUM(M$1:M197)),"")</f>
        <v/>
      </c>
      <c r="O197" t="str">
        <f t="shared" ca="1" si="3"/>
        <v/>
      </c>
    </row>
    <row r="198" spans="4:15">
      <c r="D198" t="s">
        <v>175</v>
      </c>
      <c r="E198" t="e">
        <f ca="1">MATCH(type_selector,OFFSET('Ogrywanie skal'!$B:$B,SUM(E$1:E197),0,1000,1),0)</f>
        <v>#N/A</v>
      </c>
      <c r="F198" t="str">
        <f ca="1">IF(type_selector="All_options",IF('Ogrywanie skal'!C203=0,"",'Ogrywanie skal'!C203),IFERROR(INDEX('Ogrywanie skal'!$C:$C,SUM(E$1:E198)),""))</f>
        <v/>
      </c>
      <c r="G198" t="str">
        <f>IF('Ogrywanie skal'!C203=0,"",'Ogrywanie skal'!C203)</f>
        <v>Dim Terc down 7n 0-1-2-1-2-3-2</v>
      </c>
      <c r="I198" t="e">
        <f ca="1">MATCH('Scale generator'!$E$27&amp;"*",OFFSET(Rytmika!$D:$D,SUM(I$1:I197),0,1000,1),0)</f>
        <v>#N/A</v>
      </c>
      <c r="J198" t="str">
        <f ca="1">IFERROR(INDEX(Rytmika!$C:$C,SUM(I$1:I198)),"")</f>
        <v/>
      </c>
      <c r="K198" t="e">
        <f ca="1">MATCH("Def*",OFFSET(Rytmika!$D:$D,SUM(K$1:K197),0,1000,1),0)</f>
        <v>#N/A</v>
      </c>
      <c r="L198" t="str">
        <f ca="1">IFERROR(INDEX(Rytmika!$C:$C,SUM(K$1:K198)),"")</f>
        <v/>
      </c>
      <c r="M198" t="e">
        <f ca="1">IF(ISNA(I198),MATCH("Def*",OFFSET(Rytmika!$D:$D,SUM(M$1:M197),0,1000,1),0),"")</f>
        <v>#N/A</v>
      </c>
      <c r="N198" t="str">
        <f ca="1">IFERROR(INDEX(Rytmika!$C:$C,SUM(M$1:M198)),"")</f>
        <v/>
      </c>
      <c r="O198" t="str">
        <f t="shared" ca="1" si="3"/>
        <v/>
      </c>
    </row>
    <row r="199" spans="4:15">
      <c r="D199" t="s">
        <v>175</v>
      </c>
      <c r="E199" t="e">
        <f ca="1">MATCH(type_selector,OFFSET('Ogrywanie skal'!$B:$B,SUM(E$1:E198),0,1000,1),0)</f>
        <v>#N/A</v>
      </c>
      <c r="F199" t="str">
        <f ca="1">IF(type_selector="All_options",IF('Ogrywanie skal'!C204=0,"",'Ogrywanie skal'!C204),IFERROR(INDEX('Ogrywanie skal'!$C:$C,SUM(E$1:E199)),""))</f>
        <v/>
      </c>
      <c r="G199" t="str">
        <f>IF('Ogrywanie skal'!C204=0,"",'Ogrywanie skal'!C204)</f>
        <v>Dim Terc down 8n 023210-1-2</v>
      </c>
      <c r="I199" t="e">
        <f ca="1">MATCH('Scale generator'!$E$27&amp;"*",OFFSET(Rytmika!$D:$D,SUM(I$1:I198),0,1000,1),0)</f>
        <v>#N/A</v>
      </c>
      <c r="J199" t="str">
        <f ca="1">IFERROR(INDEX(Rytmika!$C:$C,SUM(I$1:I199)),"")</f>
        <v/>
      </c>
      <c r="K199" t="e">
        <f ca="1">MATCH("Def*",OFFSET(Rytmika!$D:$D,SUM(K$1:K198),0,1000,1),0)</f>
        <v>#N/A</v>
      </c>
      <c r="L199" t="str">
        <f ca="1">IFERROR(INDEX(Rytmika!$C:$C,SUM(K$1:K199)),"")</f>
        <v/>
      </c>
      <c r="M199" t="e">
        <f ca="1">IF(ISNA(I199),MATCH("Def*",OFFSET(Rytmika!$D:$D,SUM(M$1:M198),0,1000,1),0),"")</f>
        <v>#N/A</v>
      </c>
      <c r="N199" t="str">
        <f ca="1">IFERROR(INDEX(Rytmika!$C:$C,SUM(M$1:M199)),"")</f>
        <v/>
      </c>
      <c r="O199" t="str">
        <f t="shared" ca="1" si="3"/>
        <v/>
      </c>
    </row>
    <row r="200" spans="4:15">
      <c r="D200" t="s">
        <v>175</v>
      </c>
      <c r="E200" t="e">
        <f ca="1">MATCH(type_selector,OFFSET('Ogrywanie skal'!$B:$B,SUM(E$1:E199),0,1000,1),0)</f>
        <v>#N/A</v>
      </c>
      <c r="F200" t="str">
        <f ca="1">IF(type_selector="All_options",IF('Ogrywanie skal'!C205=0,"",'Ogrywanie skal'!C205),IFERROR(INDEX('Ogrywanie skal'!$C:$C,SUM(E$1:E200)),""))</f>
        <v/>
      </c>
      <c r="G200" t="str">
        <f>IF('Ogrywanie skal'!C205=0,"",'Ogrywanie skal'!C205)</f>
        <v>Dim Terc down 8n 010210-1-2</v>
      </c>
      <c r="I200" t="e">
        <f ca="1">MATCH('Scale generator'!$E$27&amp;"*",OFFSET(Rytmika!$D:$D,SUM(I$1:I199),0,1000,1),0)</f>
        <v>#N/A</v>
      </c>
      <c r="J200" t="str">
        <f ca="1">IFERROR(INDEX(Rytmika!$C:$C,SUM(I$1:I200)),"")</f>
        <v/>
      </c>
      <c r="K200" t="e">
        <f ca="1">MATCH("Def*",OFFSET(Rytmika!$D:$D,SUM(K$1:K199),0,1000,1),0)</f>
        <v>#N/A</v>
      </c>
      <c r="L200" t="str">
        <f ca="1">IFERROR(INDEX(Rytmika!$C:$C,SUM(K$1:K200)),"")</f>
        <v/>
      </c>
      <c r="M200" t="e">
        <f ca="1">IF(ISNA(I200),MATCH("Def*",OFFSET(Rytmika!$D:$D,SUM(M$1:M199),0,1000,1),0),"")</f>
        <v>#N/A</v>
      </c>
      <c r="N200" t="str">
        <f ca="1">IFERROR(INDEX(Rytmika!$C:$C,SUM(M$1:M200)),"")</f>
        <v/>
      </c>
      <c r="O200" t="str">
        <f t="shared" ca="1" si="3"/>
        <v/>
      </c>
    </row>
    <row r="201" spans="4:15">
      <c r="D201" t="s">
        <v>175</v>
      </c>
      <c r="E201" t="e">
        <f ca="1">MATCH(type_selector,OFFSET('Ogrywanie skal'!$B:$B,SUM(E$1:E200),0,1000,1),0)</f>
        <v>#N/A</v>
      </c>
      <c r="F201" t="str">
        <f ca="1">IF(type_selector="All_options",IF('Ogrywanie skal'!C206=0,"",'Ogrywanie skal'!C206),IFERROR(INDEX('Ogrywanie skal'!$C:$C,SUM(E$1:E201)),""))</f>
        <v/>
      </c>
      <c r="G201" t="str">
        <f>IF('Ogrywanie skal'!C206=0,"",'Ogrywanie skal'!C206)</f>
        <v>Dim Terc down 8n 0-1-2-3-2-3-1-2</v>
      </c>
      <c r="I201" t="e">
        <f ca="1">MATCH('Scale generator'!$E$27&amp;"*",OFFSET(Rytmika!$D:$D,SUM(I$1:I200),0,1000,1),0)</f>
        <v>#N/A</v>
      </c>
      <c r="J201" t="str">
        <f ca="1">IFERROR(INDEX(Rytmika!$C:$C,SUM(I$1:I201)),"")</f>
        <v/>
      </c>
      <c r="K201" t="e">
        <f ca="1">MATCH("Def*",OFFSET(Rytmika!$D:$D,SUM(K$1:K200),0,1000,1),0)</f>
        <v>#N/A</v>
      </c>
      <c r="L201" t="str">
        <f ca="1">IFERROR(INDEX(Rytmika!$C:$C,SUM(K$1:K201)),"")</f>
        <v/>
      </c>
      <c r="M201" t="e">
        <f ca="1">IF(ISNA(I201),MATCH("Def*",OFFSET(Rytmika!$D:$D,SUM(M$1:M200),0,1000,1),0),"")</f>
        <v>#N/A</v>
      </c>
      <c r="N201" t="str">
        <f ca="1">IFERROR(INDEX(Rytmika!$C:$C,SUM(M$1:M201)),"")</f>
        <v/>
      </c>
      <c r="O201" t="str">
        <f t="shared" ca="1" si="3"/>
        <v/>
      </c>
    </row>
    <row r="202" spans="4:15">
      <c r="D202" t="s">
        <v>175</v>
      </c>
      <c r="E202" t="e">
        <f ca="1">MATCH(type_selector,OFFSET('Ogrywanie skal'!$B:$B,SUM(E$1:E201),0,1000,1),0)</f>
        <v>#N/A</v>
      </c>
      <c r="F202" t="str">
        <f ca="1">IF(type_selector="All_options",IF('Ogrywanie skal'!C207=0,"",'Ogrywanie skal'!C207),IFERROR(INDEX('Ogrywanie skal'!$C:$C,SUM(E$1:E202)),""))</f>
        <v/>
      </c>
      <c r="G202" t="str">
        <f>IF('Ogrywanie skal'!C207=0,"",'Ogrywanie skal'!C207)</f>
        <v>Dim Terc down 9n 0123210-1-2</v>
      </c>
      <c r="I202" t="e">
        <f ca="1">MATCH('Scale generator'!$E$27&amp;"*",OFFSET(Rytmika!$D:$D,SUM(I$1:I201),0,1000,1),0)</f>
        <v>#N/A</v>
      </c>
      <c r="J202" t="str">
        <f ca="1">IFERROR(INDEX(Rytmika!$C:$C,SUM(I$1:I202)),"")</f>
        <v/>
      </c>
      <c r="K202" t="e">
        <f ca="1">MATCH("Def*",OFFSET(Rytmika!$D:$D,SUM(K$1:K201),0,1000,1),0)</f>
        <v>#N/A</v>
      </c>
      <c r="L202" t="str">
        <f ca="1">IFERROR(INDEX(Rytmika!$C:$C,SUM(K$1:K202)),"")</f>
        <v/>
      </c>
      <c r="M202" t="e">
        <f ca="1">IF(ISNA(I202),MATCH("Def*",OFFSET(Rytmika!$D:$D,SUM(M$1:M201),0,1000,1),0),"")</f>
        <v>#N/A</v>
      </c>
      <c r="N202" t="str">
        <f ca="1">IFERROR(INDEX(Rytmika!$C:$C,SUM(M$1:M202)),"")</f>
        <v/>
      </c>
      <c r="O202" t="str">
        <f t="shared" ca="1" si="3"/>
        <v/>
      </c>
    </row>
    <row r="203" spans="4:15">
      <c r="D203" t="s">
        <v>175</v>
      </c>
      <c r="E203" t="e">
        <f ca="1">MATCH(type_selector,OFFSET('Ogrywanie skal'!$B:$B,SUM(E$1:E202),0,1000,1),0)</f>
        <v>#N/A</v>
      </c>
      <c r="F203" t="str">
        <f ca="1">IF(type_selector="All_options",IF('Ogrywanie skal'!C208=0,"",'Ogrywanie skal'!C208),IFERROR(INDEX('Ogrywanie skal'!$C:$C,SUM(E$1:E203)),""))</f>
        <v/>
      </c>
      <c r="G203" t="str">
        <f>IF('Ogrywanie skal'!C208=0,"",'Ogrywanie skal'!C208)</f>
        <v>Dim Terc down 9n 0-1-2-3-2-10-1-2</v>
      </c>
      <c r="I203" t="e">
        <f ca="1">MATCH('Scale generator'!$E$27&amp;"*",OFFSET(Rytmika!$D:$D,SUM(I$1:I202),0,1000,1),0)</f>
        <v>#N/A</v>
      </c>
      <c r="J203" t="str">
        <f ca="1">IFERROR(INDEX(Rytmika!$C:$C,SUM(I$1:I203)),"")</f>
        <v/>
      </c>
      <c r="K203" t="e">
        <f ca="1">MATCH("Def*",OFFSET(Rytmika!$D:$D,SUM(K$1:K202),0,1000,1),0)</f>
        <v>#N/A</v>
      </c>
      <c r="L203" t="str">
        <f ca="1">IFERROR(INDEX(Rytmika!$C:$C,SUM(K$1:K203)),"")</f>
        <v/>
      </c>
      <c r="M203" t="e">
        <f ca="1">IF(ISNA(I203),MATCH("Def*",OFFSET(Rytmika!$D:$D,SUM(M$1:M202),0,1000,1),0),"")</f>
        <v>#N/A</v>
      </c>
      <c r="N203" t="str">
        <f ca="1">IFERROR(INDEX(Rytmika!$C:$C,SUM(M$1:M203)),"")</f>
        <v/>
      </c>
      <c r="O203" t="str">
        <f t="shared" ca="1" si="3"/>
        <v/>
      </c>
    </row>
    <row r="204" spans="4:15">
      <c r="D204" t="s">
        <v>175</v>
      </c>
      <c r="E204" t="e">
        <f ca="1">MATCH(type_selector,OFFSET('Ogrywanie skal'!$B:$B,SUM(E$1:E203),0,1000,1),0)</f>
        <v>#N/A</v>
      </c>
      <c r="F204" t="str">
        <f ca="1">IF(type_selector="All_options",IF('Ogrywanie skal'!C209=0,"",'Ogrywanie skal'!C209),IFERROR(INDEX('Ogrywanie skal'!$C:$C,SUM(E$1:E204)),""))</f>
        <v/>
      </c>
      <c r="G204" t="str">
        <f>IF('Ogrywanie skal'!C209=0,"",'Ogrywanie skal'!C209)</f>
        <v>Dim Terc down 9n 010-1-2-1-2-3-2</v>
      </c>
      <c r="I204" t="e">
        <f ca="1">MATCH('Scale generator'!$E$27&amp;"*",OFFSET(Rytmika!$D:$D,SUM(I$1:I203),0,1000,1),0)</f>
        <v>#N/A</v>
      </c>
      <c r="J204" t="str">
        <f ca="1">IFERROR(INDEX(Rytmika!$C:$C,SUM(I$1:I204)),"")</f>
        <v/>
      </c>
      <c r="K204" t="e">
        <f ca="1">MATCH("Def*",OFFSET(Rytmika!$D:$D,SUM(K$1:K203),0,1000,1),0)</f>
        <v>#N/A</v>
      </c>
      <c r="L204" t="str">
        <f ca="1">IFERROR(INDEX(Rytmika!$C:$C,SUM(K$1:K204)),"")</f>
        <v/>
      </c>
      <c r="M204" t="e">
        <f ca="1">IF(ISNA(I204),MATCH("Def*",OFFSET(Rytmika!$D:$D,SUM(M$1:M203),0,1000,1),0),"")</f>
        <v>#N/A</v>
      </c>
      <c r="N204" t="str">
        <f ca="1">IFERROR(INDEX(Rytmika!$C:$C,SUM(M$1:M204)),"")</f>
        <v/>
      </c>
      <c r="O204" t="str">
        <f t="shared" ca="1" si="3"/>
        <v/>
      </c>
    </row>
    <row r="205" spans="4:15">
      <c r="D205" t="s">
        <v>175</v>
      </c>
      <c r="E205" t="e">
        <f ca="1">MATCH(type_selector,OFFSET('Ogrywanie skal'!$B:$B,SUM(E$1:E204),0,1000,1),0)</f>
        <v>#N/A</v>
      </c>
      <c r="F205" t="str">
        <f ca="1">IF(type_selector="All_options",IF('Ogrywanie skal'!C210=0,"",'Ogrywanie skal'!C210),IFERROR(INDEX('Ogrywanie skal'!$C:$C,SUM(E$1:E205)),""))</f>
        <v/>
      </c>
      <c r="G205" t="str">
        <f>IF('Ogrywanie skal'!C210=0,"",'Ogrywanie skal'!C210)</f>
        <v>Dim Kwar up 2n 03</v>
      </c>
      <c r="I205" t="e">
        <f ca="1">MATCH('Scale generator'!$E$27&amp;"*",OFFSET(Rytmika!$D:$D,SUM(I$1:I204),0,1000,1),0)</f>
        <v>#N/A</v>
      </c>
      <c r="J205" t="str">
        <f ca="1">IFERROR(INDEX(Rytmika!$C:$C,SUM(I$1:I205)),"")</f>
        <v/>
      </c>
      <c r="K205" t="e">
        <f ca="1">MATCH("Def*",OFFSET(Rytmika!$D:$D,SUM(K$1:K204),0,1000,1),0)</f>
        <v>#N/A</v>
      </c>
      <c r="L205" t="str">
        <f ca="1">IFERROR(INDEX(Rytmika!$C:$C,SUM(K$1:K205)),"")</f>
        <v/>
      </c>
      <c r="M205" t="e">
        <f ca="1">IF(ISNA(I205),MATCH("Def*",OFFSET(Rytmika!$D:$D,SUM(M$1:M204),0,1000,1),0),"")</f>
        <v>#N/A</v>
      </c>
      <c r="N205" t="str">
        <f ca="1">IFERROR(INDEX(Rytmika!$C:$C,SUM(M$1:M205)),"")</f>
        <v/>
      </c>
      <c r="O205" t="str">
        <f t="shared" ca="1" si="3"/>
        <v/>
      </c>
    </row>
    <row r="206" spans="4:15">
      <c r="D206" t="s">
        <v>175</v>
      </c>
      <c r="E206" t="e">
        <f ca="1">MATCH(type_selector,OFFSET('Ogrywanie skal'!$B:$B,SUM(E$1:E205),0,1000,1),0)</f>
        <v>#N/A</v>
      </c>
      <c r="F206" t="str">
        <f ca="1">IF(type_selector="All_options",IF('Ogrywanie skal'!C211=0,"",'Ogrywanie skal'!C211),IFERROR(INDEX('Ogrywanie skal'!$C:$C,SUM(E$1:E206)),""))</f>
        <v/>
      </c>
      <c r="G206" t="str">
        <f>IF('Ogrywanie skal'!C211=0,"",'Ogrywanie skal'!C211)</f>
        <v>Dim Kwar up 3n 023</v>
      </c>
      <c r="I206" t="e">
        <f ca="1">MATCH('Scale generator'!$E$27&amp;"*",OFFSET(Rytmika!$D:$D,SUM(I$1:I205),0,1000,1),0)</f>
        <v>#N/A</v>
      </c>
      <c r="J206" t="str">
        <f ca="1">IFERROR(INDEX(Rytmika!$C:$C,SUM(I$1:I206)),"")</f>
        <v/>
      </c>
      <c r="K206" t="e">
        <f ca="1">MATCH("Def*",OFFSET(Rytmika!$D:$D,SUM(K$1:K205),0,1000,1),0)</f>
        <v>#N/A</v>
      </c>
      <c r="L206" t="str">
        <f ca="1">IFERROR(INDEX(Rytmika!$C:$C,SUM(K$1:K206)),"")</f>
        <v/>
      </c>
      <c r="M206" t="e">
        <f ca="1">IF(ISNA(I206),MATCH("Def*",OFFSET(Rytmika!$D:$D,SUM(M$1:M205),0,1000,1),0),"")</f>
        <v>#N/A</v>
      </c>
      <c r="N206" t="str">
        <f ca="1">IFERROR(INDEX(Rytmika!$C:$C,SUM(M$1:M206)),"")</f>
        <v/>
      </c>
      <c r="O206" t="str">
        <f t="shared" ca="1" si="3"/>
        <v/>
      </c>
    </row>
    <row r="207" spans="4:15">
      <c r="D207" t="s">
        <v>175</v>
      </c>
      <c r="E207" t="e">
        <f ca="1">MATCH(type_selector,OFFSET('Ogrywanie skal'!$B:$B,SUM(E$1:E206),0,1000,1),0)</f>
        <v>#N/A</v>
      </c>
      <c r="F207" t="str">
        <f ca="1">IF(type_selector="All_options",IF('Ogrywanie skal'!C212=0,"",'Ogrywanie skal'!C212),IFERROR(INDEX('Ogrywanie skal'!$C:$C,SUM(E$1:E207)),""))</f>
        <v/>
      </c>
      <c r="G207" t="str">
        <f>IF('Ogrywanie skal'!C212=0,"",'Ogrywanie skal'!C212)</f>
        <v>Dim Kwar up 4n 0123</v>
      </c>
      <c r="I207" t="e">
        <f ca="1">MATCH('Scale generator'!$E$27&amp;"*",OFFSET(Rytmika!$D:$D,SUM(I$1:I206),0,1000,1),0)</f>
        <v>#N/A</v>
      </c>
      <c r="J207" t="str">
        <f ca="1">IFERROR(INDEX(Rytmika!$C:$C,SUM(I$1:I207)),"")</f>
        <v/>
      </c>
      <c r="K207" t="e">
        <f ca="1">MATCH("Def*",OFFSET(Rytmika!$D:$D,SUM(K$1:K206),0,1000,1),0)</f>
        <v>#N/A</v>
      </c>
      <c r="L207" t="str">
        <f ca="1">IFERROR(INDEX(Rytmika!$C:$C,SUM(K$1:K207)),"")</f>
        <v/>
      </c>
      <c r="M207" t="e">
        <f ca="1">IF(ISNA(I207),MATCH("Def*",OFFSET(Rytmika!$D:$D,SUM(M$1:M206),0,1000,1),0),"")</f>
        <v>#N/A</v>
      </c>
      <c r="N207" t="str">
        <f ca="1">IFERROR(INDEX(Rytmika!$C:$C,SUM(M$1:M207)),"")</f>
        <v/>
      </c>
      <c r="O207" t="str">
        <f t="shared" ca="1" si="3"/>
        <v/>
      </c>
    </row>
    <row r="208" spans="4:15">
      <c r="D208" t="s">
        <v>175</v>
      </c>
      <c r="E208" t="e">
        <f ca="1">MATCH(type_selector,OFFSET('Ogrywanie skal'!$B:$B,SUM(E$1:E207),0,1000,1),0)</f>
        <v>#N/A</v>
      </c>
      <c r="F208" t="str">
        <f ca="1">IF(type_selector="All_options",IF('Ogrywanie skal'!C213=0,"",'Ogrywanie skal'!C213),IFERROR(INDEX('Ogrywanie skal'!$C:$C,SUM(E$1:E208)),""))</f>
        <v/>
      </c>
      <c r="G208" t="str">
        <f>IF('Ogrywanie skal'!C213=0,"",'Ogrywanie skal'!C213)</f>
        <v>Dim Kwar up 4n 0103</v>
      </c>
      <c r="I208" t="e">
        <f ca="1">MATCH('Scale generator'!$E$27&amp;"*",OFFSET(Rytmika!$D:$D,SUM(I$1:I207),0,1000,1),0)</f>
        <v>#N/A</v>
      </c>
      <c r="J208" t="str">
        <f ca="1">IFERROR(INDEX(Rytmika!$C:$C,SUM(I$1:I208)),"")</f>
        <v/>
      </c>
      <c r="K208" t="e">
        <f ca="1">MATCH("Def*",OFFSET(Rytmika!$D:$D,SUM(K$1:K207),0,1000,1),0)</f>
        <v>#N/A</v>
      </c>
      <c r="L208" t="str">
        <f ca="1">IFERROR(INDEX(Rytmika!$C:$C,SUM(K$1:K208)),"")</f>
        <v/>
      </c>
      <c r="M208" t="e">
        <f ca="1">IF(ISNA(I208),MATCH("Def*",OFFSET(Rytmika!$D:$D,SUM(M$1:M207),0,1000,1),0),"")</f>
        <v>#N/A</v>
      </c>
      <c r="N208" t="str">
        <f ca="1">IFERROR(INDEX(Rytmika!$C:$C,SUM(M$1:M208)),"")</f>
        <v/>
      </c>
      <c r="O208" t="str">
        <f t="shared" ca="1" si="3"/>
        <v/>
      </c>
    </row>
    <row r="209" spans="4:15">
      <c r="D209" t="s">
        <v>175</v>
      </c>
      <c r="E209" t="e">
        <f ca="1">MATCH(type_selector,OFFSET('Ogrywanie skal'!$B:$B,SUM(E$1:E208),0,1000,1),0)</f>
        <v>#N/A</v>
      </c>
      <c r="F209" t="str">
        <f ca="1">IF(type_selector="All_options",IF('Ogrywanie skal'!C214=0,"",'Ogrywanie skal'!C214),IFERROR(INDEX('Ogrywanie skal'!$C:$C,SUM(E$1:E209)),""))</f>
        <v/>
      </c>
      <c r="G209" t="str">
        <f>IF('Ogrywanie skal'!C214=0,"",'Ogrywanie skal'!C214)</f>
        <v>Dim Kwar up 5n 01203</v>
      </c>
      <c r="I209" t="e">
        <f ca="1">MATCH('Scale generator'!$E$27&amp;"*",OFFSET(Rytmika!$D:$D,SUM(I$1:I208),0,1000,1),0)</f>
        <v>#N/A</v>
      </c>
      <c r="J209" t="str">
        <f ca="1">IFERROR(INDEX(Rytmika!$C:$C,SUM(I$1:I209)),"")</f>
        <v/>
      </c>
      <c r="K209" t="e">
        <f ca="1">MATCH("Def*",OFFSET(Rytmika!$D:$D,SUM(K$1:K208),0,1000,1),0)</f>
        <v>#N/A</v>
      </c>
      <c r="L209" t="str">
        <f ca="1">IFERROR(INDEX(Rytmika!$C:$C,SUM(K$1:K209)),"")</f>
        <v/>
      </c>
      <c r="M209" t="e">
        <f ca="1">IF(ISNA(I209),MATCH("Def*",OFFSET(Rytmika!$D:$D,SUM(M$1:M208),0,1000,1),0),"")</f>
        <v>#N/A</v>
      </c>
      <c r="N209" t="str">
        <f ca="1">IFERROR(INDEX(Rytmika!$C:$C,SUM(M$1:M209)),"")</f>
        <v/>
      </c>
      <c r="O209" t="str">
        <f t="shared" ca="1" si="3"/>
        <v/>
      </c>
    </row>
    <row r="210" spans="4:15">
      <c r="D210" t="s">
        <v>175</v>
      </c>
      <c r="E210" t="e">
        <f ca="1">MATCH(type_selector,OFFSET('Ogrywanie skal'!$B:$B,SUM(E$1:E209),0,1000,1),0)</f>
        <v>#N/A</v>
      </c>
      <c r="F210" t="str">
        <f ca="1">IF(type_selector="All_options",IF('Ogrywanie skal'!C215=0,"",'Ogrywanie skal'!C215),IFERROR(INDEX('Ogrywanie skal'!$C:$C,SUM(E$1:E210)),""))</f>
        <v/>
      </c>
      <c r="G210" t="str">
        <f>IF('Ogrywanie skal'!C215=0,"",'Ogrywanie skal'!C215)</f>
        <v>Dim Kwar up 6n 012123</v>
      </c>
      <c r="I210" t="e">
        <f ca="1">MATCH('Scale generator'!$E$27&amp;"*",OFFSET(Rytmika!$D:$D,SUM(I$1:I209),0,1000,1),0)</f>
        <v>#N/A</v>
      </c>
      <c r="J210" t="str">
        <f ca="1">IFERROR(INDEX(Rytmika!$C:$C,SUM(I$1:I210)),"")</f>
        <v/>
      </c>
      <c r="K210" t="e">
        <f ca="1">MATCH("Def*",OFFSET(Rytmika!$D:$D,SUM(K$1:K209),0,1000,1),0)</f>
        <v>#N/A</v>
      </c>
      <c r="L210" t="str">
        <f ca="1">IFERROR(INDEX(Rytmika!$C:$C,SUM(K$1:K210)),"")</f>
        <v/>
      </c>
      <c r="M210" t="e">
        <f ca="1">IF(ISNA(I210),MATCH("Def*",OFFSET(Rytmika!$D:$D,SUM(M$1:M209),0,1000,1),0),"")</f>
        <v>#N/A</v>
      </c>
      <c r="N210" t="str">
        <f ca="1">IFERROR(INDEX(Rytmika!$C:$C,SUM(M$1:M210)),"")</f>
        <v/>
      </c>
      <c r="O210" t="str">
        <f t="shared" ca="1" si="3"/>
        <v/>
      </c>
    </row>
    <row r="211" spans="4:15">
      <c r="D211" t="s">
        <v>175</v>
      </c>
      <c r="E211" t="e">
        <f ca="1">MATCH(type_selector,OFFSET('Ogrywanie skal'!$B:$B,SUM(E$1:E210),0,1000,1),0)</f>
        <v>#N/A</v>
      </c>
      <c r="F211" t="str">
        <f ca="1">IF(type_selector="All_options",IF('Ogrywanie skal'!C216=0,"",'Ogrywanie skal'!C216),IFERROR(INDEX('Ogrywanie skal'!$C:$C,SUM(E$1:E211)),""))</f>
        <v/>
      </c>
      <c r="G211" t="str">
        <f>IF('Ogrywanie skal'!C216=0,"",'Ogrywanie skal'!C216)</f>
        <v>Dim Kwar up 6n 010123</v>
      </c>
      <c r="I211" t="e">
        <f ca="1">MATCH('Scale generator'!$E$27&amp;"*",OFFSET(Rytmika!$D:$D,SUM(I$1:I210),0,1000,1),0)</f>
        <v>#N/A</v>
      </c>
      <c r="J211" t="str">
        <f ca="1">IFERROR(INDEX(Rytmika!$C:$C,SUM(I$1:I211)),"")</f>
        <v/>
      </c>
      <c r="K211" t="e">
        <f ca="1">MATCH("Def*",OFFSET(Rytmika!$D:$D,SUM(K$1:K210),0,1000,1),0)</f>
        <v>#N/A</v>
      </c>
      <c r="L211" t="str">
        <f ca="1">IFERROR(INDEX(Rytmika!$C:$C,SUM(K$1:K211)),"")</f>
        <v/>
      </c>
      <c r="M211" t="e">
        <f ca="1">IF(ISNA(I211),MATCH("Def*",OFFSET(Rytmika!$D:$D,SUM(M$1:M210),0,1000,1),0),"")</f>
        <v>#N/A</v>
      </c>
      <c r="N211" t="str">
        <f ca="1">IFERROR(INDEX(Rytmika!$C:$C,SUM(M$1:M211)),"")</f>
        <v/>
      </c>
      <c r="O211" t="str">
        <f t="shared" ca="1" si="3"/>
        <v/>
      </c>
    </row>
    <row r="212" spans="4:15">
      <c r="D212" t="s">
        <v>175</v>
      </c>
      <c r="E212" t="e">
        <f ca="1">MATCH(type_selector,OFFSET('Ogrywanie skal'!$B:$B,SUM(E$1:E211),0,1000,1),0)</f>
        <v>#N/A</v>
      </c>
      <c r="F212" t="str">
        <f ca="1">IF(type_selector="All_options",IF('Ogrywanie skal'!C217=0,"",'Ogrywanie skal'!C217),IFERROR(INDEX('Ogrywanie skal'!$C:$C,SUM(E$1:E212)),""))</f>
        <v/>
      </c>
      <c r="G212" t="str">
        <f>IF('Ogrywanie skal'!C217=0,"",'Ogrywanie skal'!C217)</f>
        <v>Dim Kwar up 6n 010123</v>
      </c>
      <c r="I212" t="e">
        <f ca="1">MATCH('Scale generator'!$E$27&amp;"*",OFFSET(Rytmika!$D:$D,SUM(I$1:I211),0,1000,1),0)</f>
        <v>#N/A</v>
      </c>
      <c r="J212" t="str">
        <f ca="1">IFERROR(INDEX(Rytmika!$C:$C,SUM(I$1:I212)),"")</f>
        <v/>
      </c>
      <c r="K212" t="e">
        <f ca="1">MATCH("Def*",OFFSET(Rytmika!$D:$D,SUM(K$1:K211),0,1000,1),0)</f>
        <v>#N/A</v>
      </c>
      <c r="L212" t="str">
        <f ca="1">IFERROR(INDEX(Rytmika!$C:$C,SUM(K$1:K212)),"")</f>
        <v/>
      </c>
      <c r="M212" t="e">
        <f ca="1">IF(ISNA(I212),MATCH("Def*",OFFSET(Rytmika!$D:$D,SUM(M$1:M211),0,1000,1),0),"")</f>
        <v>#N/A</v>
      </c>
      <c r="N212" t="str">
        <f ca="1">IFERROR(INDEX(Rytmika!$C:$C,SUM(M$1:M212)),"")</f>
        <v/>
      </c>
      <c r="O212" t="str">
        <f t="shared" ca="1" si="3"/>
        <v/>
      </c>
    </row>
    <row r="213" spans="4:15">
      <c r="D213" t="s">
        <v>175</v>
      </c>
      <c r="E213" t="e">
        <f ca="1">MATCH(type_selector,OFFSET('Ogrywanie skal'!$B:$B,SUM(E$1:E212),0,1000,1),0)</f>
        <v>#N/A</v>
      </c>
      <c r="F213" t="str">
        <f ca="1">IF(type_selector="All_options",IF('Ogrywanie skal'!C218=0,"",'Ogrywanie skal'!C218),IFERROR(INDEX('Ogrywanie skal'!$C:$C,SUM(E$1:E213)),""))</f>
        <v/>
      </c>
      <c r="G213" t="str">
        <f>IF('Ogrywanie skal'!C218=0,"",'Ogrywanie skal'!C218)</f>
        <v>Dim Kwar up 7n 0101203</v>
      </c>
      <c r="I213" t="e">
        <f ca="1">MATCH('Scale generator'!$E$27&amp;"*",OFFSET(Rytmika!$D:$D,SUM(I$1:I212),0,1000,1),0)</f>
        <v>#N/A</v>
      </c>
      <c r="J213" t="str">
        <f ca="1">IFERROR(INDEX(Rytmika!$C:$C,SUM(I$1:I213)),"")</f>
        <v/>
      </c>
      <c r="K213" t="e">
        <f ca="1">MATCH("Def*",OFFSET(Rytmika!$D:$D,SUM(K$1:K212),0,1000,1),0)</f>
        <v>#N/A</v>
      </c>
      <c r="L213" t="str">
        <f ca="1">IFERROR(INDEX(Rytmika!$C:$C,SUM(K$1:K213)),"")</f>
        <v/>
      </c>
      <c r="M213" t="e">
        <f ca="1">IF(ISNA(I213),MATCH("Def*",OFFSET(Rytmika!$D:$D,SUM(M$1:M212),0,1000,1),0),"")</f>
        <v>#N/A</v>
      </c>
      <c r="N213" t="str">
        <f ca="1">IFERROR(INDEX(Rytmika!$C:$C,SUM(M$1:M213)),"")</f>
        <v/>
      </c>
      <c r="O213" t="str">
        <f t="shared" ca="1" si="3"/>
        <v/>
      </c>
    </row>
    <row r="214" spans="4:15">
      <c r="D214" t="s">
        <v>175</v>
      </c>
      <c r="E214" t="e">
        <f ca="1">MATCH(type_selector,OFFSET('Ogrywanie skal'!$B:$B,SUM(E$1:E213),0,1000,1),0)</f>
        <v>#N/A</v>
      </c>
      <c r="F214" t="str">
        <f ca="1">IF(type_selector="All_options",IF('Ogrywanie skal'!C219=0,"",'Ogrywanie skal'!C219),IFERROR(INDEX('Ogrywanie skal'!$C:$C,SUM(E$1:E214)),""))</f>
        <v/>
      </c>
      <c r="G214" t="str">
        <f>IF('Ogrywanie skal'!C219=0,"",'Ogrywanie skal'!C219)</f>
        <v>Dim Kwar up 7n 0120123</v>
      </c>
      <c r="I214" t="e">
        <f ca="1">MATCH('Scale generator'!$E$27&amp;"*",OFFSET(Rytmika!$D:$D,SUM(I$1:I213),0,1000,1),0)</f>
        <v>#N/A</v>
      </c>
      <c r="J214" t="str">
        <f ca="1">IFERROR(INDEX(Rytmika!$C:$C,SUM(I$1:I214)),"")</f>
        <v/>
      </c>
      <c r="K214" t="e">
        <f ca="1">MATCH("Def*",OFFSET(Rytmika!$D:$D,SUM(K$1:K213),0,1000,1),0)</f>
        <v>#N/A</v>
      </c>
      <c r="L214" t="str">
        <f ca="1">IFERROR(INDEX(Rytmika!$C:$C,SUM(K$1:K214)),"")</f>
        <v/>
      </c>
      <c r="M214" t="e">
        <f ca="1">IF(ISNA(I214),MATCH("Def*",OFFSET(Rytmika!$D:$D,SUM(M$1:M213),0,1000,1),0),"")</f>
        <v>#N/A</v>
      </c>
      <c r="N214" t="str">
        <f ca="1">IFERROR(INDEX(Rytmika!$C:$C,SUM(M$1:M214)),"")</f>
        <v/>
      </c>
      <c r="O214" t="str">
        <f t="shared" ca="1" si="3"/>
        <v/>
      </c>
    </row>
    <row r="215" spans="4:15">
      <c r="D215" t="s">
        <v>175</v>
      </c>
      <c r="E215" t="e">
        <f ca="1">MATCH(type_selector,OFFSET('Ogrywanie skal'!$B:$B,SUM(E$1:E214),0,1000,1),0)</f>
        <v>#N/A</v>
      </c>
      <c r="F215" t="str">
        <f ca="1">IF(type_selector="All_options",IF('Ogrywanie skal'!C220=0,"",'Ogrywanie skal'!C220),IFERROR(INDEX('Ogrywanie skal'!$C:$C,SUM(E$1:E215)),""))</f>
        <v/>
      </c>
      <c r="G215" t="str">
        <f>IF('Ogrywanie skal'!C220=0,"",'Ogrywanie skal'!C220)</f>
        <v>Dim Kwar up 7n 0123423</v>
      </c>
      <c r="I215" t="e">
        <f ca="1">MATCH('Scale generator'!$E$27&amp;"*",OFFSET(Rytmika!$D:$D,SUM(I$1:I214),0,1000,1),0)</f>
        <v>#N/A</v>
      </c>
      <c r="J215" t="str">
        <f ca="1">IFERROR(INDEX(Rytmika!$C:$C,SUM(I$1:I215)),"")</f>
        <v/>
      </c>
      <c r="K215" t="e">
        <f ca="1">MATCH("Def*",OFFSET(Rytmika!$D:$D,SUM(K$1:K214),0,1000,1),0)</f>
        <v>#N/A</v>
      </c>
      <c r="L215" t="str">
        <f ca="1">IFERROR(INDEX(Rytmika!$C:$C,SUM(K$1:K215)),"")</f>
        <v/>
      </c>
      <c r="M215" t="e">
        <f ca="1">IF(ISNA(I215),MATCH("Def*",OFFSET(Rytmika!$D:$D,SUM(M$1:M214),0,1000,1),0),"")</f>
        <v>#N/A</v>
      </c>
      <c r="N215" t="str">
        <f ca="1">IFERROR(INDEX(Rytmika!$C:$C,SUM(M$1:M215)),"")</f>
        <v/>
      </c>
      <c r="O215" t="str">
        <f t="shared" ca="1" si="3"/>
        <v/>
      </c>
    </row>
    <row r="216" spans="4:15">
      <c r="D216" t="s">
        <v>175</v>
      </c>
      <c r="E216" t="e">
        <f ca="1">MATCH(type_selector,OFFSET('Ogrywanie skal'!$B:$B,SUM(E$1:E215),0,1000,1),0)</f>
        <v>#N/A</v>
      </c>
      <c r="F216" t="str">
        <f ca="1">IF(type_selector="All_options",IF('Ogrywanie skal'!C221=0,"",'Ogrywanie skal'!C221),IFERROR(INDEX('Ogrywanie skal'!$C:$C,SUM(E$1:E216)),""))</f>
        <v/>
      </c>
      <c r="G216" t="str">
        <f>IF('Ogrywanie skal'!C221=0,"",'Ogrywanie skal'!C221)</f>
        <v>Dim Kwar up 8n 0-1-2-10123</v>
      </c>
      <c r="I216" t="e">
        <f ca="1">MATCH('Scale generator'!$E$27&amp;"*",OFFSET(Rytmika!$D:$D,SUM(I$1:I215),0,1000,1),0)</f>
        <v>#N/A</v>
      </c>
      <c r="J216" t="str">
        <f ca="1">IFERROR(INDEX(Rytmika!$C:$C,SUM(I$1:I216)),"")</f>
        <v/>
      </c>
      <c r="K216" t="e">
        <f ca="1">MATCH("Def*",OFFSET(Rytmika!$D:$D,SUM(K$1:K215),0,1000,1),0)</f>
        <v>#N/A</v>
      </c>
      <c r="L216" t="str">
        <f ca="1">IFERROR(INDEX(Rytmika!$C:$C,SUM(K$1:K216)),"")</f>
        <v/>
      </c>
      <c r="M216" t="e">
        <f ca="1">IF(ISNA(I216),MATCH("Def*",OFFSET(Rytmika!$D:$D,SUM(M$1:M215),0,1000,1),0),"")</f>
        <v>#N/A</v>
      </c>
      <c r="N216" t="str">
        <f ca="1">IFERROR(INDEX(Rytmika!$C:$C,SUM(M$1:M216)),"")</f>
        <v/>
      </c>
      <c r="O216" t="str">
        <f t="shared" ca="1" si="3"/>
        <v/>
      </c>
    </row>
    <row r="217" spans="4:15">
      <c r="D217" t="s">
        <v>175</v>
      </c>
      <c r="E217" t="e">
        <f ca="1">MATCH(type_selector,OFFSET('Ogrywanie skal'!$B:$B,SUM(E$1:E216),0,1000,1),0)</f>
        <v>#N/A</v>
      </c>
      <c r="F217" t="str">
        <f ca="1">IF(type_selector="All_options",IF('Ogrywanie skal'!C222=0,"",'Ogrywanie skal'!C222),IFERROR(INDEX('Ogrywanie skal'!$C:$C,SUM(E$1:E217)),""))</f>
        <v/>
      </c>
      <c r="G217" t="str">
        <f>IF('Ogrywanie skal'!C222=0,"",'Ogrywanie skal'!C222)</f>
        <v>Dim Kwar up 8n 01232123</v>
      </c>
      <c r="I217" t="e">
        <f ca="1">MATCH('Scale generator'!$E$27&amp;"*",OFFSET(Rytmika!$D:$D,SUM(I$1:I216),0,1000,1),0)</f>
        <v>#N/A</v>
      </c>
      <c r="J217" t="str">
        <f ca="1">IFERROR(INDEX(Rytmika!$C:$C,SUM(I$1:I217)),"")</f>
        <v/>
      </c>
      <c r="K217" t="e">
        <f ca="1">MATCH("Def*",OFFSET(Rytmika!$D:$D,SUM(K$1:K216),0,1000,1),0)</f>
        <v>#N/A</v>
      </c>
      <c r="L217" t="str">
        <f ca="1">IFERROR(INDEX(Rytmika!$C:$C,SUM(K$1:K217)),"")</f>
        <v/>
      </c>
      <c r="M217" t="e">
        <f ca="1">IF(ISNA(I217),MATCH("Def*",OFFSET(Rytmika!$D:$D,SUM(M$1:M216),0,1000,1),0),"")</f>
        <v>#N/A</v>
      </c>
      <c r="N217" t="str">
        <f ca="1">IFERROR(INDEX(Rytmika!$C:$C,SUM(M$1:M217)),"")</f>
        <v/>
      </c>
      <c r="O217" t="str">
        <f t="shared" ca="1" si="3"/>
        <v/>
      </c>
    </row>
    <row r="218" spans="4:15">
      <c r="D218" t="s">
        <v>175</v>
      </c>
      <c r="E218" t="e">
        <f ca="1">MATCH(type_selector,OFFSET('Ogrywanie skal'!$B:$B,SUM(E$1:E217),0,1000,1),0)</f>
        <v>#N/A</v>
      </c>
      <c r="F218" t="str">
        <f ca="1">IF(type_selector="All_options",IF('Ogrywanie skal'!C223=0,"",'Ogrywanie skal'!C223),IFERROR(INDEX('Ogrywanie skal'!$C:$C,SUM(E$1:E218)),""))</f>
        <v/>
      </c>
      <c r="G218" t="str">
        <f>IF('Ogrywanie skal'!C223=0,"",'Ogrywanie skal'!C223)</f>
        <v>Dim Kwar up 9n 0-10120123</v>
      </c>
      <c r="I218" t="e">
        <f ca="1">MATCH('Scale generator'!$E$27&amp;"*",OFFSET(Rytmika!$D:$D,SUM(I$1:I217),0,1000,1),0)</f>
        <v>#N/A</v>
      </c>
      <c r="J218" t="str">
        <f ca="1">IFERROR(INDEX(Rytmika!$C:$C,SUM(I$1:I218)),"")</f>
        <v/>
      </c>
      <c r="K218" t="e">
        <f ca="1">MATCH("Def*",OFFSET(Rytmika!$D:$D,SUM(K$1:K217),0,1000,1),0)</f>
        <v>#N/A</v>
      </c>
      <c r="L218" t="str">
        <f ca="1">IFERROR(INDEX(Rytmika!$C:$C,SUM(K$1:K218)),"")</f>
        <v/>
      </c>
      <c r="M218" t="e">
        <f ca="1">IF(ISNA(I218),MATCH("Def*",OFFSET(Rytmika!$D:$D,SUM(M$1:M217),0,1000,1),0),"")</f>
        <v>#N/A</v>
      </c>
      <c r="N218" t="str">
        <f ca="1">IFERROR(INDEX(Rytmika!$C:$C,SUM(M$1:M218)),"")</f>
        <v/>
      </c>
      <c r="O218" t="str">
        <f t="shared" ca="1" si="3"/>
        <v/>
      </c>
    </row>
    <row r="219" spans="4:15">
      <c r="D219" t="s">
        <v>175</v>
      </c>
      <c r="E219" t="e">
        <f ca="1">MATCH(type_selector,OFFSET('Ogrywanie skal'!$B:$B,SUM(E$1:E218),0,1000,1),0)</f>
        <v>#N/A</v>
      </c>
      <c r="F219" t="str">
        <f ca="1">IF(type_selector="All_options",IF('Ogrywanie skal'!C224=0,"",'Ogrywanie skal'!C224),IFERROR(INDEX('Ogrywanie skal'!$C:$C,SUM(E$1:E219)),""))</f>
        <v/>
      </c>
      <c r="G219" t="str">
        <f>IF('Ogrywanie skal'!C224=0,"",'Ogrywanie skal'!C224)</f>
        <v>Dim Kwar up 9n 012342343</v>
      </c>
      <c r="I219" t="e">
        <f ca="1">MATCH('Scale generator'!$E$27&amp;"*",OFFSET(Rytmika!$D:$D,SUM(I$1:I218),0,1000,1),0)</f>
        <v>#N/A</v>
      </c>
      <c r="J219" t="str">
        <f ca="1">IFERROR(INDEX(Rytmika!$C:$C,SUM(I$1:I219)),"")</f>
        <v/>
      </c>
      <c r="K219" t="e">
        <f ca="1">MATCH("Def*",OFFSET(Rytmika!$D:$D,SUM(K$1:K218),0,1000,1),0)</f>
        <v>#N/A</v>
      </c>
      <c r="L219" t="str">
        <f ca="1">IFERROR(INDEX(Rytmika!$C:$C,SUM(K$1:K219)),"")</f>
        <v/>
      </c>
      <c r="M219" t="e">
        <f ca="1">IF(ISNA(I219),MATCH("Def*",OFFSET(Rytmika!$D:$D,SUM(M$1:M218),0,1000,1),0),"")</f>
        <v>#N/A</v>
      </c>
      <c r="N219" t="str">
        <f ca="1">IFERROR(INDEX(Rytmika!$C:$C,SUM(M$1:M219)),"")</f>
        <v/>
      </c>
      <c r="O219" t="str">
        <f t="shared" ca="1" si="3"/>
        <v/>
      </c>
    </row>
    <row r="220" spans="4:15">
      <c r="D220" t="s">
        <v>175</v>
      </c>
      <c r="E220" t="e">
        <f ca="1">MATCH(type_selector,OFFSET('Ogrywanie skal'!$B:$B,SUM(E$1:E219),0,1000,1),0)</f>
        <v>#N/A</v>
      </c>
      <c r="F220" t="str">
        <f ca="1">IF(type_selector="All_options",IF('Ogrywanie skal'!C225=0,"",'Ogrywanie skal'!C225),IFERROR(INDEX('Ogrywanie skal'!$C:$C,SUM(E$1:E220)),""))</f>
        <v/>
      </c>
      <c r="G220" t="str">
        <f>IF('Ogrywanie skal'!C225=0,"",'Ogrywanie skal'!C225)</f>
        <v>Dim Kwar up 9n 012343423</v>
      </c>
      <c r="I220" t="e">
        <f ca="1">MATCH('Scale generator'!$E$27&amp;"*",OFFSET(Rytmika!$D:$D,SUM(I$1:I219),0,1000,1),0)</f>
        <v>#N/A</v>
      </c>
      <c r="J220" t="str">
        <f ca="1">IFERROR(INDEX(Rytmika!$C:$C,SUM(I$1:I220)),"")</f>
        <v/>
      </c>
      <c r="K220" t="e">
        <f ca="1">MATCH("Def*",OFFSET(Rytmika!$D:$D,SUM(K$1:K219),0,1000,1),0)</f>
        <v>#N/A</v>
      </c>
      <c r="L220" t="str">
        <f ca="1">IFERROR(INDEX(Rytmika!$C:$C,SUM(K$1:K220)),"")</f>
        <v/>
      </c>
      <c r="M220" t="e">
        <f ca="1">IF(ISNA(I220),MATCH("Def*",OFFSET(Rytmika!$D:$D,SUM(M$1:M219),0,1000,1),0),"")</f>
        <v>#N/A</v>
      </c>
      <c r="N220" t="str">
        <f ca="1">IFERROR(INDEX(Rytmika!$C:$C,SUM(M$1:M220)),"")</f>
        <v/>
      </c>
      <c r="O220" t="str">
        <f t="shared" ca="1" si="3"/>
        <v/>
      </c>
    </row>
    <row r="221" spans="4:15">
      <c r="D221" t="s">
        <v>175</v>
      </c>
      <c r="E221" t="e">
        <f ca="1">MATCH(type_selector,OFFSET('Ogrywanie skal'!$B:$B,SUM(E$1:E220),0,1000,1),0)</f>
        <v>#N/A</v>
      </c>
      <c r="F221" t="str">
        <f ca="1">IF(type_selector="All_options",IF('Ogrywanie skal'!C226=0,"",'Ogrywanie skal'!C226),IFERROR(INDEX('Ogrywanie skal'!$C:$C,SUM(E$1:E221)),""))</f>
        <v/>
      </c>
      <c r="G221" t="str">
        <f>IF('Ogrywanie skal'!C226=0,"",'Ogrywanie skal'!C226)</f>
        <v>Dim Kwar up 9n 0-4-3-2-10123</v>
      </c>
      <c r="I221" t="e">
        <f ca="1">MATCH('Scale generator'!$E$27&amp;"*",OFFSET(Rytmika!$D:$D,SUM(I$1:I220),0,1000,1),0)</f>
        <v>#N/A</v>
      </c>
      <c r="J221" t="str">
        <f ca="1">IFERROR(INDEX(Rytmika!$C:$C,SUM(I$1:I221)),"")</f>
        <v/>
      </c>
      <c r="K221" t="e">
        <f ca="1">MATCH("Def*",OFFSET(Rytmika!$D:$D,SUM(K$1:K220),0,1000,1),0)</f>
        <v>#N/A</v>
      </c>
      <c r="L221" t="str">
        <f ca="1">IFERROR(INDEX(Rytmika!$C:$C,SUM(K$1:K221)),"")</f>
        <v/>
      </c>
      <c r="M221" t="e">
        <f ca="1">IF(ISNA(I221),MATCH("Def*",OFFSET(Rytmika!$D:$D,SUM(M$1:M220),0,1000,1),0),"")</f>
        <v>#N/A</v>
      </c>
      <c r="N221" t="str">
        <f ca="1">IFERROR(INDEX(Rytmika!$C:$C,SUM(M$1:M221)),"")</f>
        <v/>
      </c>
      <c r="O221" t="str">
        <f t="shared" ca="1" si="3"/>
        <v/>
      </c>
    </row>
    <row r="222" spans="4:15">
      <c r="D222" t="s">
        <v>175</v>
      </c>
      <c r="E222" t="e">
        <f ca="1">MATCH(type_selector,OFFSET('Ogrywanie skal'!$B:$B,SUM(E$1:E221),0,1000,1),0)</f>
        <v>#N/A</v>
      </c>
      <c r="F222" t="str">
        <f ca="1">IF(type_selector="All_options",IF('Ogrywanie skal'!C227=0,"",'Ogrywanie skal'!C227),IFERROR(INDEX('Ogrywanie skal'!$C:$C,SUM(E$1:E222)),""))</f>
        <v/>
      </c>
      <c r="G222" t="str">
        <f>IF('Ogrywanie skal'!C227=0,"",'Ogrywanie skal'!C227)</f>
        <v>Dim Kwar down 2n 0-3</v>
      </c>
      <c r="I222" t="e">
        <f ca="1">MATCH('Scale generator'!$E$27&amp;"*",OFFSET(Rytmika!$D:$D,SUM(I$1:I221),0,1000,1),0)</f>
        <v>#N/A</v>
      </c>
      <c r="J222" t="str">
        <f ca="1">IFERROR(INDEX(Rytmika!$C:$C,SUM(I$1:I222)),"")</f>
        <v/>
      </c>
      <c r="K222" t="e">
        <f ca="1">MATCH("Def*",OFFSET(Rytmika!$D:$D,SUM(K$1:K221),0,1000,1),0)</f>
        <v>#N/A</v>
      </c>
      <c r="L222" t="str">
        <f ca="1">IFERROR(INDEX(Rytmika!$C:$C,SUM(K$1:K222)),"")</f>
        <v/>
      </c>
      <c r="M222" t="e">
        <f ca="1">IF(ISNA(I222),MATCH("Def*",OFFSET(Rytmika!$D:$D,SUM(M$1:M221),0,1000,1),0),"")</f>
        <v>#N/A</v>
      </c>
      <c r="N222" t="str">
        <f ca="1">IFERROR(INDEX(Rytmika!$C:$C,SUM(M$1:M222)),"")</f>
        <v/>
      </c>
      <c r="O222" t="str">
        <f t="shared" ca="1" si="3"/>
        <v/>
      </c>
    </row>
    <row r="223" spans="4:15">
      <c r="D223" t="s">
        <v>175</v>
      </c>
      <c r="E223" t="e">
        <f ca="1">MATCH(type_selector,OFFSET('Ogrywanie skal'!$B:$B,SUM(E$1:E222),0,1000,1),0)</f>
        <v>#N/A</v>
      </c>
      <c r="F223" t="str">
        <f ca="1">IF(type_selector="All_options",IF('Ogrywanie skal'!C228=0,"",'Ogrywanie skal'!C228),IFERROR(INDEX('Ogrywanie skal'!$C:$C,SUM(E$1:E223)),""))</f>
        <v/>
      </c>
      <c r="G223" t="str">
        <f>IF('Ogrywanie skal'!C228=0,"",'Ogrywanie skal'!C228)</f>
        <v>Dim Kwar down 3n 0-2-3</v>
      </c>
      <c r="I223" t="e">
        <f ca="1">MATCH('Scale generator'!$E$27&amp;"*",OFFSET(Rytmika!$D:$D,SUM(I$1:I222),0,1000,1),0)</f>
        <v>#N/A</v>
      </c>
      <c r="J223" t="str">
        <f ca="1">IFERROR(INDEX(Rytmika!$C:$C,SUM(I$1:I223)),"")</f>
        <v/>
      </c>
      <c r="K223" t="e">
        <f ca="1">MATCH("Def*",OFFSET(Rytmika!$D:$D,SUM(K$1:K222),0,1000,1),0)</f>
        <v>#N/A</v>
      </c>
      <c r="L223" t="str">
        <f ca="1">IFERROR(INDEX(Rytmika!$C:$C,SUM(K$1:K223)),"")</f>
        <v/>
      </c>
      <c r="M223" t="e">
        <f ca="1">IF(ISNA(I223),MATCH("Def*",OFFSET(Rytmika!$D:$D,SUM(M$1:M222),0,1000,1),0),"")</f>
        <v>#N/A</v>
      </c>
      <c r="N223" t="str">
        <f ca="1">IFERROR(INDEX(Rytmika!$C:$C,SUM(M$1:M223)),"")</f>
        <v/>
      </c>
      <c r="O223" t="str">
        <f t="shared" ca="1" si="3"/>
        <v/>
      </c>
    </row>
    <row r="224" spans="4:15">
      <c r="D224" t="s">
        <v>175</v>
      </c>
      <c r="E224" t="e">
        <f ca="1">MATCH(type_selector,OFFSET('Ogrywanie skal'!$B:$B,SUM(E$1:E223),0,1000,1),0)</f>
        <v>#N/A</v>
      </c>
      <c r="F224" t="str">
        <f ca="1">IF(type_selector="All_options",IF('Ogrywanie skal'!C229=0,"",'Ogrywanie skal'!C229),IFERROR(INDEX('Ogrywanie skal'!$C:$C,SUM(E$1:E224)),""))</f>
        <v/>
      </c>
      <c r="G224" t="str">
        <f>IF('Ogrywanie skal'!C229=0,"",'Ogrywanie skal'!C229)</f>
        <v>Dim Kwar down 4n 0-1-2-3</v>
      </c>
      <c r="I224" t="e">
        <f ca="1">MATCH('Scale generator'!$E$27&amp;"*",OFFSET(Rytmika!$D:$D,SUM(I$1:I223),0,1000,1),0)</f>
        <v>#N/A</v>
      </c>
      <c r="J224" t="str">
        <f ca="1">IFERROR(INDEX(Rytmika!$C:$C,SUM(I$1:I224)),"")</f>
        <v/>
      </c>
      <c r="K224" t="e">
        <f ca="1">MATCH("Def*",OFFSET(Rytmika!$D:$D,SUM(K$1:K223),0,1000,1),0)</f>
        <v>#N/A</v>
      </c>
      <c r="L224" t="str">
        <f ca="1">IFERROR(INDEX(Rytmika!$C:$C,SUM(K$1:K224)),"")</f>
        <v/>
      </c>
      <c r="M224" t="e">
        <f ca="1">IF(ISNA(I224),MATCH("Def*",OFFSET(Rytmika!$D:$D,SUM(M$1:M223),0,1000,1),0),"")</f>
        <v>#N/A</v>
      </c>
      <c r="N224" t="str">
        <f ca="1">IFERROR(INDEX(Rytmika!$C:$C,SUM(M$1:M224)),"")</f>
        <v/>
      </c>
      <c r="O224" t="str">
        <f t="shared" ca="1" si="3"/>
        <v/>
      </c>
    </row>
    <row r="225" spans="4:15">
      <c r="D225" t="s">
        <v>175</v>
      </c>
      <c r="E225" t="e">
        <f ca="1">MATCH(type_selector,OFFSET('Ogrywanie skal'!$B:$B,SUM(E$1:E224),0,1000,1),0)</f>
        <v>#N/A</v>
      </c>
      <c r="F225" t="str">
        <f ca="1">IF(type_selector="All_options",IF('Ogrywanie skal'!C230=0,"",'Ogrywanie skal'!C230),IFERROR(INDEX('Ogrywanie skal'!$C:$C,SUM(E$1:E225)),""))</f>
        <v/>
      </c>
      <c r="G225" t="str">
        <f>IF('Ogrywanie skal'!C230=0,"",'Ogrywanie skal'!C230)</f>
        <v>Dim Kwar down 4n 0-10-3</v>
      </c>
      <c r="I225" t="e">
        <f ca="1">MATCH('Scale generator'!$E$27&amp;"*",OFFSET(Rytmika!$D:$D,SUM(I$1:I224),0,1000,1),0)</f>
        <v>#N/A</v>
      </c>
      <c r="J225" t="str">
        <f ca="1">IFERROR(INDEX(Rytmika!$C:$C,SUM(I$1:I225)),"")</f>
        <v/>
      </c>
      <c r="K225" t="e">
        <f ca="1">MATCH("Def*",OFFSET(Rytmika!$D:$D,SUM(K$1:K224),0,1000,1),0)</f>
        <v>#N/A</v>
      </c>
      <c r="L225" t="str">
        <f ca="1">IFERROR(INDEX(Rytmika!$C:$C,SUM(K$1:K225)),"")</f>
        <v/>
      </c>
      <c r="M225" t="e">
        <f ca="1">IF(ISNA(I225),MATCH("Def*",OFFSET(Rytmika!$D:$D,SUM(M$1:M224),0,1000,1),0),"")</f>
        <v>#N/A</v>
      </c>
      <c r="N225" t="str">
        <f ca="1">IFERROR(INDEX(Rytmika!$C:$C,SUM(M$1:M225)),"")</f>
        <v/>
      </c>
      <c r="O225" t="str">
        <f t="shared" ca="1" si="3"/>
        <v/>
      </c>
    </row>
    <row r="226" spans="4:15">
      <c r="D226" t="s">
        <v>175</v>
      </c>
      <c r="E226" t="e">
        <f ca="1">MATCH(type_selector,OFFSET('Ogrywanie skal'!$B:$B,SUM(E$1:E225),0,1000,1),0)</f>
        <v>#N/A</v>
      </c>
      <c r="F226" t="str">
        <f ca="1">IF(type_selector="All_options",IF('Ogrywanie skal'!C231=0,"",'Ogrywanie skal'!C231),IFERROR(INDEX('Ogrywanie skal'!$C:$C,SUM(E$1:E226)),""))</f>
        <v/>
      </c>
      <c r="G226" t="str">
        <f>IF('Ogrywanie skal'!C231=0,"",'Ogrywanie skal'!C231)</f>
        <v>Dim Kwar down 5n 0-1-20-3</v>
      </c>
      <c r="I226" t="e">
        <f ca="1">MATCH('Scale generator'!$E$27&amp;"*",OFFSET(Rytmika!$D:$D,SUM(I$1:I225),0,1000,1),0)</f>
        <v>#N/A</v>
      </c>
      <c r="J226" t="str">
        <f ca="1">IFERROR(INDEX(Rytmika!$C:$C,SUM(I$1:I226)),"")</f>
        <v/>
      </c>
      <c r="K226" t="e">
        <f ca="1">MATCH("Def*",OFFSET(Rytmika!$D:$D,SUM(K$1:K225),0,1000,1),0)</f>
        <v>#N/A</v>
      </c>
      <c r="L226" t="str">
        <f ca="1">IFERROR(INDEX(Rytmika!$C:$C,SUM(K$1:K226)),"")</f>
        <v/>
      </c>
      <c r="M226" t="e">
        <f ca="1">IF(ISNA(I226),MATCH("Def*",OFFSET(Rytmika!$D:$D,SUM(M$1:M225),0,1000,1),0),"")</f>
        <v>#N/A</v>
      </c>
      <c r="N226" t="str">
        <f ca="1">IFERROR(INDEX(Rytmika!$C:$C,SUM(M$1:M226)),"")</f>
        <v/>
      </c>
      <c r="O226" t="str">
        <f t="shared" ca="1" si="3"/>
        <v/>
      </c>
    </row>
    <row r="227" spans="4:15">
      <c r="D227" t="s">
        <v>175</v>
      </c>
      <c r="E227" t="e">
        <f ca="1">MATCH(type_selector,OFFSET('Ogrywanie skal'!$B:$B,SUM(E$1:E226),0,1000,1),0)</f>
        <v>#N/A</v>
      </c>
      <c r="F227" t="str">
        <f ca="1">IF(type_selector="All_options",IF('Ogrywanie skal'!C232=0,"",'Ogrywanie skal'!C232),IFERROR(INDEX('Ogrywanie skal'!$C:$C,SUM(E$1:E227)),""))</f>
        <v/>
      </c>
      <c r="G227" t="str">
        <f>IF('Ogrywanie skal'!C232=0,"",'Ogrywanie skal'!C232)</f>
        <v>Dim Kwar down 6n 0-1-2-1-2-3</v>
      </c>
      <c r="I227" t="e">
        <f ca="1">MATCH('Scale generator'!$E$27&amp;"*",OFFSET(Rytmika!$D:$D,SUM(I$1:I226),0,1000,1),0)</f>
        <v>#N/A</v>
      </c>
      <c r="J227" t="str">
        <f ca="1">IFERROR(INDEX(Rytmika!$C:$C,SUM(I$1:I227)),"")</f>
        <v/>
      </c>
      <c r="K227" t="e">
        <f ca="1">MATCH("Def*",OFFSET(Rytmika!$D:$D,SUM(K$1:K226),0,1000,1),0)</f>
        <v>#N/A</v>
      </c>
      <c r="L227" t="str">
        <f ca="1">IFERROR(INDEX(Rytmika!$C:$C,SUM(K$1:K227)),"")</f>
        <v/>
      </c>
      <c r="M227" t="e">
        <f ca="1">IF(ISNA(I227),MATCH("Def*",OFFSET(Rytmika!$D:$D,SUM(M$1:M226),0,1000,1),0),"")</f>
        <v>#N/A</v>
      </c>
      <c r="N227" t="str">
        <f ca="1">IFERROR(INDEX(Rytmika!$C:$C,SUM(M$1:M227)),"")</f>
        <v/>
      </c>
      <c r="O227" t="str">
        <f t="shared" ca="1" si="3"/>
        <v/>
      </c>
    </row>
    <row r="228" spans="4:15">
      <c r="D228" t="s">
        <v>175</v>
      </c>
      <c r="E228" t="e">
        <f ca="1">MATCH(type_selector,OFFSET('Ogrywanie skal'!$B:$B,SUM(E$1:E227),0,1000,1),0)</f>
        <v>#N/A</v>
      </c>
      <c r="F228" t="str">
        <f ca="1">IF(type_selector="All_options",IF('Ogrywanie skal'!C233=0,"",'Ogrywanie skal'!C233),IFERROR(INDEX('Ogrywanie skal'!$C:$C,SUM(E$1:E228)),""))</f>
        <v/>
      </c>
      <c r="G228" t="str">
        <f>IF('Ogrywanie skal'!C233=0,"",'Ogrywanie skal'!C233)</f>
        <v>Dim Kwar down 6n 0-10-1-2-3</v>
      </c>
      <c r="I228" t="e">
        <f ca="1">MATCH('Scale generator'!$E$27&amp;"*",OFFSET(Rytmika!$D:$D,SUM(I$1:I227),0,1000,1),0)</f>
        <v>#N/A</v>
      </c>
      <c r="J228" t="str">
        <f ca="1">IFERROR(INDEX(Rytmika!$C:$C,SUM(I$1:I228)),"")</f>
        <v/>
      </c>
      <c r="K228" t="e">
        <f ca="1">MATCH("Def*",OFFSET(Rytmika!$D:$D,SUM(K$1:K227),0,1000,1),0)</f>
        <v>#N/A</v>
      </c>
      <c r="L228" t="str">
        <f ca="1">IFERROR(INDEX(Rytmika!$C:$C,SUM(K$1:K228)),"")</f>
        <v/>
      </c>
      <c r="M228" t="e">
        <f ca="1">IF(ISNA(I228),MATCH("Def*",OFFSET(Rytmika!$D:$D,SUM(M$1:M227),0,1000,1),0),"")</f>
        <v>#N/A</v>
      </c>
      <c r="N228" t="str">
        <f ca="1">IFERROR(INDEX(Rytmika!$C:$C,SUM(M$1:M228)),"")</f>
        <v/>
      </c>
      <c r="O228" t="str">
        <f t="shared" ca="1" si="3"/>
        <v/>
      </c>
    </row>
    <row r="229" spans="4:15">
      <c r="D229" t="s">
        <v>175</v>
      </c>
      <c r="E229" t="e">
        <f ca="1">MATCH(type_selector,OFFSET('Ogrywanie skal'!$B:$B,SUM(E$1:E228),0,1000,1),0)</f>
        <v>#N/A</v>
      </c>
      <c r="F229" t="str">
        <f ca="1">IF(type_selector="All_options",IF('Ogrywanie skal'!C234=0,"",'Ogrywanie skal'!C234),IFERROR(INDEX('Ogrywanie skal'!$C:$C,SUM(E$1:E229)),""))</f>
        <v/>
      </c>
      <c r="G229" t="str">
        <f>IF('Ogrywanie skal'!C234=0,"",'Ogrywanie skal'!C234)</f>
        <v>Dim Kwar down 6n 0-10-1-2-3</v>
      </c>
      <c r="I229" t="e">
        <f ca="1">MATCH('Scale generator'!$E$27&amp;"*",OFFSET(Rytmika!$D:$D,SUM(I$1:I228),0,1000,1),0)</f>
        <v>#N/A</v>
      </c>
      <c r="J229" t="str">
        <f ca="1">IFERROR(INDEX(Rytmika!$C:$C,SUM(I$1:I229)),"")</f>
        <v/>
      </c>
      <c r="K229" t="e">
        <f ca="1">MATCH("Def*",OFFSET(Rytmika!$D:$D,SUM(K$1:K228),0,1000,1),0)</f>
        <v>#N/A</v>
      </c>
      <c r="L229" t="str">
        <f ca="1">IFERROR(INDEX(Rytmika!$C:$C,SUM(K$1:K229)),"")</f>
        <v/>
      </c>
      <c r="M229" t="e">
        <f ca="1">IF(ISNA(I229),MATCH("Def*",OFFSET(Rytmika!$D:$D,SUM(M$1:M228),0,1000,1),0),"")</f>
        <v>#N/A</v>
      </c>
      <c r="N229" t="str">
        <f ca="1">IFERROR(INDEX(Rytmika!$C:$C,SUM(M$1:M229)),"")</f>
        <v/>
      </c>
      <c r="O229" t="str">
        <f t="shared" ca="1" si="3"/>
        <v/>
      </c>
    </row>
    <row r="230" spans="4:15">
      <c r="D230" t="s">
        <v>175</v>
      </c>
      <c r="E230" t="e">
        <f ca="1">MATCH(type_selector,OFFSET('Ogrywanie skal'!$B:$B,SUM(E$1:E229),0,1000,1),0)</f>
        <v>#N/A</v>
      </c>
      <c r="F230" t="str">
        <f ca="1">IF(type_selector="All_options",IF('Ogrywanie skal'!C235=0,"",'Ogrywanie skal'!C235),IFERROR(INDEX('Ogrywanie skal'!$C:$C,SUM(E$1:E230)),""))</f>
        <v/>
      </c>
      <c r="G230" t="str">
        <f>IF('Ogrywanie skal'!C235=0,"",'Ogrywanie skal'!C235)</f>
        <v>Dim Kwar down 7n 0-10-1-20-3</v>
      </c>
      <c r="I230" t="e">
        <f ca="1">MATCH('Scale generator'!$E$27&amp;"*",OFFSET(Rytmika!$D:$D,SUM(I$1:I229),0,1000,1),0)</f>
        <v>#N/A</v>
      </c>
      <c r="J230" t="str">
        <f ca="1">IFERROR(INDEX(Rytmika!$C:$C,SUM(I$1:I230)),"")</f>
        <v/>
      </c>
      <c r="K230" t="e">
        <f ca="1">MATCH("Def*",OFFSET(Rytmika!$D:$D,SUM(K$1:K229),0,1000,1),0)</f>
        <v>#N/A</v>
      </c>
      <c r="L230" t="str">
        <f ca="1">IFERROR(INDEX(Rytmika!$C:$C,SUM(K$1:K230)),"")</f>
        <v/>
      </c>
      <c r="M230" t="e">
        <f ca="1">IF(ISNA(I230),MATCH("Def*",OFFSET(Rytmika!$D:$D,SUM(M$1:M229),0,1000,1),0),"")</f>
        <v>#N/A</v>
      </c>
      <c r="N230" t="str">
        <f ca="1">IFERROR(INDEX(Rytmika!$C:$C,SUM(M$1:M230)),"")</f>
        <v/>
      </c>
      <c r="O230" t="str">
        <f t="shared" ca="1" si="3"/>
        <v/>
      </c>
    </row>
    <row r="231" spans="4:15">
      <c r="D231" t="s">
        <v>175</v>
      </c>
      <c r="E231" t="e">
        <f ca="1">MATCH(type_selector,OFFSET('Ogrywanie skal'!$B:$B,SUM(E$1:E230),0,1000,1),0)</f>
        <v>#N/A</v>
      </c>
      <c r="F231" t="str">
        <f ca="1">IF(type_selector="All_options",IF('Ogrywanie skal'!C236=0,"",'Ogrywanie skal'!C236),IFERROR(INDEX('Ogrywanie skal'!$C:$C,SUM(E$1:E231)),""))</f>
        <v/>
      </c>
      <c r="G231" t="str">
        <f>IF('Ogrywanie skal'!C236=0,"",'Ogrywanie skal'!C236)</f>
        <v>Dim Kwar down 7n 0-1-20-1-2-3</v>
      </c>
      <c r="I231" t="e">
        <f ca="1">MATCH('Scale generator'!$E$27&amp;"*",OFFSET(Rytmika!$D:$D,SUM(I$1:I230),0,1000,1),0)</f>
        <v>#N/A</v>
      </c>
      <c r="J231" t="str">
        <f ca="1">IFERROR(INDEX(Rytmika!$C:$C,SUM(I$1:I231)),"")</f>
        <v/>
      </c>
      <c r="K231" t="e">
        <f ca="1">MATCH("Def*",OFFSET(Rytmika!$D:$D,SUM(K$1:K230),0,1000,1),0)</f>
        <v>#N/A</v>
      </c>
      <c r="L231" t="str">
        <f ca="1">IFERROR(INDEX(Rytmika!$C:$C,SUM(K$1:K231)),"")</f>
        <v/>
      </c>
      <c r="M231" t="e">
        <f ca="1">IF(ISNA(I231),MATCH("Def*",OFFSET(Rytmika!$D:$D,SUM(M$1:M230),0,1000,1),0),"")</f>
        <v>#N/A</v>
      </c>
      <c r="N231" t="str">
        <f ca="1">IFERROR(INDEX(Rytmika!$C:$C,SUM(M$1:M231)),"")</f>
        <v/>
      </c>
      <c r="O231" t="str">
        <f t="shared" ca="1" si="3"/>
        <v/>
      </c>
    </row>
    <row r="232" spans="4:15">
      <c r="D232" t="s">
        <v>175</v>
      </c>
      <c r="E232" t="e">
        <f ca="1">MATCH(type_selector,OFFSET('Ogrywanie skal'!$B:$B,SUM(E$1:E231),0,1000,1),0)</f>
        <v>#N/A</v>
      </c>
      <c r="F232" t="str">
        <f ca="1">IF(type_selector="All_options",IF('Ogrywanie skal'!C237=0,"",'Ogrywanie skal'!C237),IFERROR(INDEX('Ogrywanie skal'!$C:$C,SUM(E$1:E232)),""))</f>
        <v/>
      </c>
      <c r="G232" t="str">
        <f>IF('Ogrywanie skal'!C237=0,"",'Ogrywanie skal'!C237)</f>
        <v>Dim Kwar down 7n 0-1-2-3-4-2-3</v>
      </c>
      <c r="I232" t="e">
        <f ca="1">MATCH('Scale generator'!$E$27&amp;"*",OFFSET(Rytmika!$D:$D,SUM(I$1:I231),0,1000,1),0)</f>
        <v>#N/A</v>
      </c>
      <c r="J232" t="str">
        <f ca="1">IFERROR(INDEX(Rytmika!$C:$C,SUM(I$1:I232)),"")</f>
        <v/>
      </c>
      <c r="K232" t="e">
        <f ca="1">MATCH("Def*",OFFSET(Rytmika!$D:$D,SUM(K$1:K231),0,1000,1),0)</f>
        <v>#N/A</v>
      </c>
      <c r="L232" t="str">
        <f ca="1">IFERROR(INDEX(Rytmika!$C:$C,SUM(K$1:K232)),"")</f>
        <v/>
      </c>
      <c r="M232" t="e">
        <f ca="1">IF(ISNA(I232),MATCH("Def*",OFFSET(Rytmika!$D:$D,SUM(M$1:M231),0,1000,1),0),"")</f>
        <v>#N/A</v>
      </c>
      <c r="N232" t="str">
        <f ca="1">IFERROR(INDEX(Rytmika!$C:$C,SUM(M$1:M232)),"")</f>
        <v/>
      </c>
      <c r="O232" t="str">
        <f t="shared" ca="1" si="3"/>
        <v/>
      </c>
    </row>
    <row r="233" spans="4:15">
      <c r="D233" t="s">
        <v>175</v>
      </c>
      <c r="E233" t="e">
        <f ca="1">MATCH(type_selector,OFFSET('Ogrywanie skal'!$B:$B,SUM(E$1:E232),0,1000,1),0)</f>
        <v>#N/A</v>
      </c>
      <c r="F233" t="str">
        <f ca="1">IF(type_selector="All_options",IF('Ogrywanie skal'!C238=0,"",'Ogrywanie skal'!C238),IFERROR(INDEX('Ogrywanie skal'!$C:$C,SUM(E$1:E233)),""))</f>
        <v/>
      </c>
      <c r="G233" t="str">
        <f>IF('Ogrywanie skal'!C238=0,"",'Ogrywanie skal'!C238)</f>
        <v>Dim Kwar down 8n 01210-1-2-3</v>
      </c>
      <c r="I233" t="e">
        <f ca="1">MATCH('Scale generator'!$E$27&amp;"*",OFFSET(Rytmika!$D:$D,SUM(I$1:I232),0,1000,1),0)</f>
        <v>#N/A</v>
      </c>
      <c r="J233" t="str">
        <f ca="1">IFERROR(INDEX(Rytmika!$C:$C,SUM(I$1:I233)),"")</f>
        <v/>
      </c>
      <c r="K233" t="e">
        <f ca="1">MATCH("Def*",OFFSET(Rytmika!$D:$D,SUM(K$1:K232),0,1000,1),0)</f>
        <v>#N/A</v>
      </c>
      <c r="L233" t="str">
        <f ca="1">IFERROR(INDEX(Rytmika!$C:$C,SUM(K$1:K233)),"")</f>
        <v/>
      </c>
      <c r="M233" t="e">
        <f ca="1">IF(ISNA(I233),MATCH("Def*",OFFSET(Rytmika!$D:$D,SUM(M$1:M232),0,1000,1),0),"")</f>
        <v>#N/A</v>
      </c>
      <c r="N233" t="str">
        <f ca="1">IFERROR(INDEX(Rytmika!$C:$C,SUM(M$1:M233)),"")</f>
        <v/>
      </c>
      <c r="O233" t="str">
        <f t="shared" ca="1" si="3"/>
        <v/>
      </c>
    </row>
    <row r="234" spans="4:15">
      <c r="D234" t="s">
        <v>175</v>
      </c>
      <c r="E234" t="e">
        <f ca="1">MATCH(type_selector,OFFSET('Ogrywanie skal'!$B:$B,SUM(E$1:E233),0,1000,1),0)</f>
        <v>#N/A</v>
      </c>
      <c r="F234" t="str">
        <f ca="1">IF(type_selector="All_options",IF('Ogrywanie skal'!C239=0,"",'Ogrywanie skal'!C239),IFERROR(INDEX('Ogrywanie skal'!$C:$C,SUM(E$1:E234)),""))</f>
        <v/>
      </c>
      <c r="G234" t="str">
        <f>IF('Ogrywanie skal'!C239=0,"",'Ogrywanie skal'!C239)</f>
        <v>Dim Kwar down 8n 0-1-2-3-2-1-2-3</v>
      </c>
      <c r="I234" t="e">
        <f ca="1">MATCH('Scale generator'!$E$27&amp;"*",OFFSET(Rytmika!$D:$D,SUM(I$1:I233),0,1000,1),0)</f>
        <v>#N/A</v>
      </c>
      <c r="J234" t="str">
        <f ca="1">IFERROR(INDEX(Rytmika!$C:$C,SUM(I$1:I234)),"")</f>
        <v/>
      </c>
      <c r="K234" t="e">
        <f ca="1">MATCH("Def*",OFFSET(Rytmika!$D:$D,SUM(K$1:K233),0,1000,1),0)</f>
        <v>#N/A</v>
      </c>
      <c r="L234" t="str">
        <f ca="1">IFERROR(INDEX(Rytmika!$C:$C,SUM(K$1:K234)),"")</f>
        <v/>
      </c>
      <c r="M234" t="e">
        <f ca="1">IF(ISNA(I234),MATCH("Def*",OFFSET(Rytmika!$D:$D,SUM(M$1:M233),0,1000,1),0),"")</f>
        <v>#N/A</v>
      </c>
      <c r="N234" t="str">
        <f ca="1">IFERROR(INDEX(Rytmika!$C:$C,SUM(M$1:M234)),"")</f>
        <v/>
      </c>
      <c r="O234" t="str">
        <f t="shared" ca="1" si="3"/>
        <v/>
      </c>
    </row>
    <row r="235" spans="4:15">
      <c r="D235" t="s">
        <v>175</v>
      </c>
      <c r="E235" t="e">
        <f ca="1">MATCH(type_selector,OFFSET('Ogrywanie skal'!$B:$B,SUM(E$1:E234),0,1000,1),0)</f>
        <v>#N/A</v>
      </c>
      <c r="F235" t="str">
        <f ca="1">IF(type_selector="All_options",IF('Ogrywanie skal'!C240=0,"",'Ogrywanie skal'!C240),IFERROR(INDEX('Ogrywanie skal'!$C:$C,SUM(E$1:E235)),""))</f>
        <v/>
      </c>
      <c r="G235" t="str">
        <f>IF('Ogrywanie skal'!C240=0,"",'Ogrywanie skal'!C240)</f>
        <v>Dim Kwar down 9n 010-1-20-1-2-3</v>
      </c>
      <c r="I235" t="e">
        <f ca="1">MATCH('Scale generator'!$E$27&amp;"*",OFFSET(Rytmika!$D:$D,SUM(I$1:I234),0,1000,1),0)</f>
        <v>#N/A</v>
      </c>
      <c r="J235" t="str">
        <f ca="1">IFERROR(INDEX(Rytmika!$C:$C,SUM(I$1:I235)),"")</f>
        <v/>
      </c>
      <c r="K235" t="e">
        <f ca="1">MATCH("Def*",OFFSET(Rytmika!$D:$D,SUM(K$1:K234),0,1000,1),0)</f>
        <v>#N/A</v>
      </c>
      <c r="L235" t="str">
        <f ca="1">IFERROR(INDEX(Rytmika!$C:$C,SUM(K$1:K235)),"")</f>
        <v/>
      </c>
      <c r="M235" t="e">
        <f ca="1">IF(ISNA(I235),MATCH("Def*",OFFSET(Rytmika!$D:$D,SUM(M$1:M234),0,1000,1),0),"")</f>
        <v>#N/A</v>
      </c>
      <c r="N235" t="str">
        <f ca="1">IFERROR(INDEX(Rytmika!$C:$C,SUM(M$1:M235)),"")</f>
        <v/>
      </c>
      <c r="O235" t="str">
        <f t="shared" ca="1" si="3"/>
        <v/>
      </c>
    </row>
    <row r="236" spans="4:15">
      <c r="D236" t="s">
        <v>175</v>
      </c>
      <c r="E236" t="e">
        <f ca="1">MATCH(type_selector,OFFSET('Ogrywanie skal'!$B:$B,SUM(E$1:E235),0,1000,1),0)</f>
        <v>#N/A</v>
      </c>
      <c r="F236" t="str">
        <f ca="1">IF(type_selector="All_options",IF('Ogrywanie skal'!C241=0,"",'Ogrywanie skal'!C241),IFERROR(INDEX('Ogrywanie skal'!$C:$C,SUM(E$1:E236)),""))</f>
        <v/>
      </c>
      <c r="G236" t="str">
        <f>IF('Ogrywanie skal'!C241=0,"",'Ogrywanie skal'!C241)</f>
        <v>Dim Kwar down 9n 0-1-2-3-4-2-3-4-3</v>
      </c>
      <c r="I236" t="e">
        <f ca="1">MATCH('Scale generator'!$E$27&amp;"*",OFFSET(Rytmika!$D:$D,SUM(I$1:I235),0,1000,1),0)</f>
        <v>#N/A</v>
      </c>
      <c r="J236" t="str">
        <f ca="1">IFERROR(INDEX(Rytmika!$C:$C,SUM(I$1:I236)),"")</f>
        <v/>
      </c>
      <c r="K236" t="e">
        <f ca="1">MATCH("Def*",OFFSET(Rytmika!$D:$D,SUM(K$1:K235),0,1000,1),0)</f>
        <v>#N/A</v>
      </c>
      <c r="L236" t="str">
        <f ca="1">IFERROR(INDEX(Rytmika!$C:$C,SUM(K$1:K236)),"")</f>
        <v/>
      </c>
      <c r="M236" t="e">
        <f ca="1">IF(ISNA(I236),MATCH("Def*",OFFSET(Rytmika!$D:$D,SUM(M$1:M235),0,1000,1),0),"")</f>
        <v>#N/A</v>
      </c>
      <c r="N236" t="str">
        <f ca="1">IFERROR(INDEX(Rytmika!$C:$C,SUM(M$1:M236)),"")</f>
        <v/>
      </c>
      <c r="O236" t="str">
        <f t="shared" ca="1" si="3"/>
        <v/>
      </c>
    </row>
    <row r="237" spans="4:15">
      <c r="D237" t="s">
        <v>175</v>
      </c>
      <c r="E237" t="e">
        <f ca="1">MATCH(type_selector,OFFSET('Ogrywanie skal'!$B:$B,SUM(E$1:E236),0,1000,1),0)</f>
        <v>#N/A</v>
      </c>
      <c r="F237" t="str">
        <f ca="1">IF(type_selector="All_options",IF('Ogrywanie skal'!C242=0,"",'Ogrywanie skal'!C242),IFERROR(INDEX('Ogrywanie skal'!$C:$C,SUM(E$1:E237)),""))</f>
        <v/>
      </c>
      <c r="G237" t="str">
        <f>IF('Ogrywanie skal'!C242=0,"",'Ogrywanie skal'!C242)</f>
        <v>Dim Kwar down 9n 0-1-2-3-4-3-4-2-3</v>
      </c>
      <c r="I237" t="e">
        <f ca="1">MATCH('Scale generator'!$E$27&amp;"*",OFFSET(Rytmika!$D:$D,SUM(I$1:I236),0,1000,1),0)</f>
        <v>#N/A</v>
      </c>
      <c r="J237" t="str">
        <f ca="1">IFERROR(INDEX(Rytmika!$C:$C,SUM(I$1:I237)),"")</f>
        <v/>
      </c>
      <c r="K237" t="e">
        <f ca="1">MATCH("Def*",OFFSET(Rytmika!$D:$D,SUM(K$1:K236),0,1000,1),0)</f>
        <v>#N/A</v>
      </c>
      <c r="L237" t="str">
        <f ca="1">IFERROR(INDEX(Rytmika!$C:$C,SUM(K$1:K237)),"")</f>
        <v/>
      </c>
      <c r="M237" t="e">
        <f ca="1">IF(ISNA(I237),MATCH("Def*",OFFSET(Rytmika!$D:$D,SUM(M$1:M236),0,1000,1),0),"")</f>
        <v>#N/A</v>
      </c>
      <c r="N237" t="str">
        <f ca="1">IFERROR(INDEX(Rytmika!$C:$C,SUM(M$1:M237)),"")</f>
        <v/>
      </c>
      <c r="O237" t="str">
        <f t="shared" ca="1" si="3"/>
        <v/>
      </c>
    </row>
    <row r="238" spans="4:15">
      <c r="D238" t="s">
        <v>175</v>
      </c>
      <c r="E238" t="e">
        <f ca="1">MATCH(type_selector,OFFSET('Ogrywanie skal'!$B:$B,SUM(E$1:E237),0,1000,1),0)</f>
        <v>#N/A</v>
      </c>
      <c r="F238" t="str">
        <f ca="1">IF(type_selector="All_options",IF('Ogrywanie skal'!C243=0,"",'Ogrywanie skal'!C243),IFERROR(INDEX('Ogrywanie skal'!$C:$C,SUM(E$1:E238)),""))</f>
        <v/>
      </c>
      <c r="G238" t="str">
        <f>IF('Ogrywanie skal'!C243=0,"",'Ogrywanie skal'!C243)</f>
        <v>Dim Kwar down 9n 043210-1-2-3</v>
      </c>
      <c r="I238" t="e">
        <f ca="1">MATCH('Scale generator'!$E$27&amp;"*",OFFSET(Rytmika!$D:$D,SUM(I$1:I237),0,1000,1),0)</f>
        <v>#N/A</v>
      </c>
      <c r="J238" t="str">
        <f ca="1">IFERROR(INDEX(Rytmika!$C:$C,SUM(I$1:I238)),"")</f>
        <v/>
      </c>
      <c r="K238" t="e">
        <f ca="1">MATCH("Def*",OFFSET(Rytmika!$D:$D,SUM(K$1:K237),0,1000,1),0)</f>
        <v>#N/A</v>
      </c>
      <c r="L238" t="str">
        <f ca="1">IFERROR(INDEX(Rytmika!$C:$C,SUM(K$1:K238)),"")</f>
        <v/>
      </c>
      <c r="M238" t="e">
        <f ca="1">IF(ISNA(I238),MATCH("Def*",OFFSET(Rytmika!$D:$D,SUM(M$1:M237),0,1000,1),0),"")</f>
        <v>#N/A</v>
      </c>
      <c r="N238" t="str">
        <f ca="1">IFERROR(INDEX(Rytmika!$C:$C,SUM(M$1:M238)),"")</f>
        <v/>
      </c>
      <c r="O238" t="str">
        <f t="shared" ca="1" si="3"/>
        <v/>
      </c>
    </row>
    <row r="239" spans="4:15">
      <c r="D239" t="s">
        <v>175</v>
      </c>
      <c r="E239" t="e">
        <f ca="1">MATCH(type_selector,OFFSET('Ogrywanie skal'!$B:$B,SUM(E$1:E238),0,1000,1),0)</f>
        <v>#N/A</v>
      </c>
      <c r="F239" t="str">
        <f ca="1">IF(type_selector="All_options",IF('Ogrywanie skal'!C244=0,"",'Ogrywanie skal'!C244),IFERROR(INDEX('Ogrywanie skal'!$C:$C,SUM(E$1:E239)),""))</f>
        <v/>
      </c>
      <c r="G239" t="str">
        <f>IF('Ogrywanie skal'!C244=0,"",'Ogrywanie skal'!C244)</f>
        <v>Dim Kwin up 2n 04</v>
      </c>
      <c r="I239" t="e">
        <f ca="1">MATCH('Scale generator'!$E$27&amp;"*",OFFSET(Rytmika!$D:$D,SUM(I$1:I238),0,1000,1),0)</f>
        <v>#N/A</v>
      </c>
      <c r="J239" t="str">
        <f ca="1">IFERROR(INDEX(Rytmika!$C:$C,SUM(I$1:I239)),"")</f>
        <v/>
      </c>
      <c r="K239" t="e">
        <f ca="1">MATCH("Def*",OFFSET(Rytmika!$D:$D,SUM(K$1:K238),0,1000,1),0)</f>
        <v>#N/A</v>
      </c>
      <c r="L239" t="str">
        <f ca="1">IFERROR(INDEX(Rytmika!$C:$C,SUM(K$1:K239)),"")</f>
        <v/>
      </c>
      <c r="M239" t="e">
        <f ca="1">IF(ISNA(I239),MATCH("Def*",OFFSET(Rytmika!$D:$D,SUM(M$1:M238),0,1000,1),0),"")</f>
        <v>#N/A</v>
      </c>
      <c r="N239" t="str">
        <f ca="1">IFERROR(INDEX(Rytmika!$C:$C,SUM(M$1:M239)),"")</f>
        <v/>
      </c>
      <c r="O239" t="str">
        <f t="shared" ca="1" si="3"/>
        <v/>
      </c>
    </row>
    <row r="240" spans="4:15">
      <c r="D240" t="s">
        <v>175</v>
      </c>
      <c r="E240" t="e">
        <f ca="1">MATCH(type_selector,OFFSET('Ogrywanie skal'!$B:$B,SUM(E$1:E239),0,1000,1),0)</f>
        <v>#N/A</v>
      </c>
      <c r="F240" t="str">
        <f ca="1">IF(type_selector="All_options",IF('Ogrywanie skal'!C245=0,"",'Ogrywanie skal'!C245),IFERROR(INDEX('Ogrywanie skal'!$C:$C,SUM(E$1:E240)),""))</f>
        <v/>
      </c>
      <c r="G240" t="str">
        <f>IF('Ogrywanie skal'!C245=0,"",'Ogrywanie skal'!C245)</f>
        <v>Dim Kwin up 4n 0104</v>
      </c>
      <c r="I240" t="e">
        <f ca="1">MATCH('Scale generator'!$E$27&amp;"*",OFFSET(Rytmika!$D:$D,SUM(I$1:I239),0,1000,1),0)</f>
        <v>#N/A</v>
      </c>
      <c r="J240" t="str">
        <f ca="1">IFERROR(INDEX(Rytmika!$C:$C,SUM(I$1:I240)),"")</f>
        <v/>
      </c>
      <c r="K240" t="e">
        <f ca="1">MATCH("Def*",OFFSET(Rytmika!$D:$D,SUM(K$1:K239),0,1000,1),0)</f>
        <v>#N/A</v>
      </c>
      <c r="L240" t="str">
        <f ca="1">IFERROR(INDEX(Rytmika!$C:$C,SUM(K$1:K240)),"")</f>
        <v/>
      </c>
      <c r="M240" t="e">
        <f ca="1">IF(ISNA(I240),MATCH("Def*",OFFSET(Rytmika!$D:$D,SUM(M$1:M239),0,1000,1),0),"")</f>
        <v>#N/A</v>
      </c>
      <c r="N240" t="str">
        <f ca="1">IFERROR(INDEX(Rytmika!$C:$C,SUM(M$1:M240)),"")</f>
        <v/>
      </c>
      <c r="O240" t="str">
        <f t="shared" ca="1" si="3"/>
        <v/>
      </c>
    </row>
    <row r="241" spans="4:15">
      <c r="D241" t="s">
        <v>175</v>
      </c>
      <c r="E241" t="e">
        <f ca="1">MATCH(type_selector,OFFSET('Ogrywanie skal'!$B:$B,SUM(E$1:E240),0,1000,1),0)</f>
        <v>#N/A</v>
      </c>
      <c r="F241" t="str">
        <f ca="1">IF(type_selector="All_options",IF('Ogrywanie skal'!C246=0,"",'Ogrywanie skal'!C246),IFERROR(INDEX('Ogrywanie skal'!$C:$C,SUM(E$1:E241)),""))</f>
        <v/>
      </c>
      <c r="G241" t="str">
        <f>IF('Ogrywanie skal'!C246=0,"",'Ogrywanie skal'!C246)</f>
        <v>Dim Kwin up 5n 01234</v>
      </c>
      <c r="I241" t="e">
        <f ca="1">MATCH('Scale generator'!$E$27&amp;"*",OFFSET(Rytmika!$D:$D,SUM(I$1:I240),0,1000,1),0)</f>
        <v>#N/A</v>
      </c>
      <c r="J241" t="str">
        <f ca="1">IFERROR(INDEX(Rytmika!$C:$C,SUM(I$1:I241)),"")</f>
        <v/>
      </c>
      <c r="K241" t="e">
        <f ca="1">MATCH("Def*",OFFSET(Rytmika!$D:$D,SUM(K$1:K240),0,1000,1),0)</f>
        <v>#N/A</v>
      </c>
      <c r="L241" t="str">
        <f ca="1">IFERROR(INDEX(Rytmika!$C:$C,SUM(K$1:K241)),"")</f>
        <v/>
      </c>
      <c r="M241" t="e">
        <f ca="1">IF(ISNA(I241),MATCH("Def*",OFFSET(Rytmika!$D:$D,SUM(M$1:M240),0,1000,1),0),"")</f>
        <v>#N/A</v>
      </c>
      <c r="N241" t="str">
        <f ca="1">IFERROR(INDEX(Rytmika!$C:$C,SUM(M$1:M241)),"")</f>
        <v/>
      </c>
      <c r="O241" t="str">
        <f t="shared" ca="1" si="3"/>
        <v/>
      </c>
    </row>
    <row r="242" spans="4:15">
      <c r="D242" t="s">
        <v>175</v>
      </c>
      <c r="E242" t="e">
        <f ca="1">MATCH(type_selector,OFFSET('Ogrywanie skal'!$B:$B,SUM(E$1:E241),0,1000,1),0)</f>
        <v>#N/A</v>
      </c>
      <c r="F242" t="str">
        <f ca="1">IF(type_selector="All_options",IF('Ogrywanie skal'!C247=0,"",'Ogrywanie skal'!C247),IFERROR(INDEX('Ogrywanie skal'!$C:$C,SUM(E$1:E242)),""))</f>
        <v/>
      </c>
      <c r="G242" t="str">
        <f>IF('Ogrywanie skal'!C247=0,"",'Ogrywanie skal'!C247)</f>
        <v>Dim Kwin up 5n 01204</v>
      </c>
      <c r="I242" t="e">
        <f ca="1">MATCH('Scale generator'!$E$27&amp;"*",OFFSET(Rytmika!$D:$D,SUM(I$1:I241),0,1000,1),0)</f>
        <v>#N/A</v>
      </c>
      <c r="J242" t="str">
        <f ca="1">IFERROR(INDEX(Rytmika!$C:$C,SUM(I$1:I242)),"")</f>
        <v/>
      </c>
      <c r="K242" t="e">
        <f ca="1">MATCH("Def*",OFFSET(Rytmika!$D:$D,SUM(K$1:K241),0,1000,1),0)</f>
        <v>#N/A</v>
      </c>
      <c r="L242" t="str">
        <f ca="1">IFERROR(INDEX(Rytmika!$C:$C,SUM(K$1:K242)),"")</f>
        <v/>
      </c>
      <c r="M242" t="e">
        <f ca="1">IF(ISNA(I242),MATCH("Def*",OFFSET(Rytmika!$D:$D,SUM(M$1:M241),0,1000,1),0),"")</f>
        <v>#N/A</v>
      </c>
      <c r="N242" t="str">
        <f ca="1">IFERROR(INDEX(Rytmika!$C:$C,SUM(M$1:M242)),"")</f>
        <v/>
      </c>
      <c r="O242" t="str">
        <f t="shared" ca="1" si="3"/>
        <v/>
      </c>
    </row>
    <row r="243" spans="4:15">
      <c r="D243" t="s">
        <v>175</v>
      </c>
      <c r="E243" t="e">
        <f ca="1">MATCH(type_selector,OFFSET('Ogrywanie skal'!$B:$B,SUM(E$1:E242),0,1000,1),0)</f>
        <v>#N/A</v>
      </c>
      <c r="F243" t="str">
        <f ca="1">IF(type_selector="All_options",IF('Ogrywanie skal'!C248=0,"",'Ogrywanie skal'!C248),IFERROR(INDEX('Ogrywanie skal'!$C:$C,SUM(E$1:E243)),""))</f>
        <v/>
      </c>
      <c r="G243" t="str">
        <f>IF('Ogrywanie skal'!C248=0,"",'Ogrywanie skal'!C248)</f>
        <v>Dim Kwin up 6n 012104</v>
      </c>
      <c r="I243" t="e">
        <f ca="1">MATCH('Scale generator'!$E$27&amp;"*",OFFSET(Rytmika!$D:$D,SUM(I$1:I242),0,1000,1),0)</f>
        <v>#N/A</v>
      </c>
      <c r="J243" t="str">
        <f ca="1">IFERROR(INDEX(Rytmika!$C:$C,SUM(I$1:I243)),"")</f>
        <v/>
      </c>
      <c r="K243" t="e">
        <f ca="1">MATCH("Def*",OFFSET(Rytmika!$D:$D,SUM(K$1:K242),0,1000,1),0)</f>
        <v>#N/A</v>
      </c>
      <c r="L243" t="str">
        <f ca="1">IFERROR(INDEX(Rytmika!$C:$C,SUM(K$1:K243)),"")</f>
        <v/>
      </c>
      <c r="M243" t="e">
        <f ca="1">IF(ISNA(I243),MATCH("Def*",OFFSET(Rytmika!$D:$D,SUM(M$1:M242),0,1000,1),0),"")</f>
        <v>#N/A</v>
      </c>
      <c r="N243" t="str">
        <f ca="1">IFERROR(INDEX(Rytmika!$C:$C,SUM(M$1:M243)),"")</f>
        <v/>
      </c>
      <c r="O243" t="str">
        <f t="shared" ca="1" si="3"/>
        <v/>
      </c>
    </row>
    <row r="244" spans="4:15">
      <c r="D244" t="s">
        <v>175</v>
      </c>
      <c r="E244" t="e">
        <f ca="1">MATCH(type_selector,OFFSET('Ogrywanie skal'!$B:$B,SUM(E$1:E243),0,1000,1),0)</f>
        <v>#N/A</v>
      </c>
      <c r="F244" t="str">
        <f ca="1">IF(type_selector="All_options",IF('Ogrywanie skal'!C249=0,"",'Ogrywanie skal'!C249),IFERROR(INDEX('Ogrywanie skal'!$C:$C,SUM(E$1:E244)),""))</f>
        <v/>
      </c>
      <c r="G244" t="str">
        <f>IF('Ogrywanie skal'!C249=0,"",'Ogrywanie skal'!C249)</f>
        <v>Dim Kwin up 7n 0121234</v>
      </c>
      <c r="I244" t="e">
        <f ca="1">MATCH('Scale generator'!$E$27&amp;"*",OFFSET(Rytmika!$D:$D,SUM(I$1:I243),0,1000,1),0)</f>
        <v>#N/A</v>
      </c>
      <c r="J244" t="str">
        <f ca="1">IFERROR(INDEX(Rytmika!$C:$C,SUM(I$1:I244)),"")</f>
        <v/>
      </c>
      <c r="K244" t="e">
        <f ca="1">MATCH("Def*",OFFSET(Rytmika!$D:$D,SUM(K$1:K243),0,1000,1),0)</f>
        <v>#N/A</v>
      </c>
      <c r="L244" t="str">
        <f ca="1">IFERROR(INDEX(Rytmika!$C:$C,SUM(K$1:K244)),"")</f>
        <v/>
      </c>
      <c r="M244" t="e">
        <f ca="1">IF(ISNA(I244),MATCH("Def*",OFFSET(Rytmika!$D:$D,SUM(M$1:M243),0,1000,1),0),"")</f>
        <v>#N/A</v>
      </c>
      <c r="N244" t="str">
        <f ca="1">IFERROR(INDEX(Rytmika!$C:$C,SUM(M$1:M244)),"")</f>
        <v/>
      </c>
      <c r="O244" t="str">
        <f t="shared" ca="1" si="3"/>
        <v/>
      </c>
    </row>
    <row r="245" spans="4:15">
      <c r="D245" t="s">
        <v>175</v>
      </c>
      <c r="E245" t="e">
        <f ca="1">MATCH(type_selector,OFFSET('Ogrywanie skal'!$B:$B,SUM(E$1:E244),0,1000,1),0)</f>
        <v>#N/A</v>
      </c>
      <c r="F245" t="str">
        <f ca="1">IF(type_selector="All_options",IF('Ogrywanie skal'!C250=0,"",'Ogrywanie skal'!C250),IFERROR(INDEX('Ogrywanie skal'!$C:$C,SUM(E$1:E245)),""))</f>
        <v/>
      </c>
      <c r="G245" t="str">
        <f>IF('Ogrywanie skal'!C250=0,"",'Ogrywanie skal'!C250)</f>
        <v>Dim Kwin up 7n 0101204</v>
      </c>
      <c r="I245" t="e">
        <f ca="1">MATCH('Scale generator'!$E$27&amp;"*",OFFSET(Rytmika!$D:$D,SUM(I$1:I244),0,1000,1),0)</f>
        <v>#N/A</v>
      </c>
      <c r="J245" t="str">
        <f ca="1">IFERROR(INDEX(Rytmika!$C:$C,SUM(I$1:I245)),"")</f>
        <v/>
      </c>
      <c r="K245" t="e">
        <f ca="1">MATCH("Def*",OFFSET(Rytmika!$D:$D,SUM(K$1:K244),0,1000,1),0)</f>
        <v>#N/A</v>
      </c>
      <c r="L245" t="str">
        <f ca="1">IFERROR(INDEX(Rytmika!$C:$C,SUM(K$1:K245)),"")</f>
        <v/>
      </c>
      <c r="M245" t="e">
        <f ca="1">IF(ISNA(I245),MATCH("Def*",OFFSET(Rytmika!$D:$D,SUM(M$1:M244),0,1000,1),0),"")</f>
        <v>#N/A</v>
      </c>
      <c r="N245" t="str">
        <f ca="1">IFERROR(INDEX(Rytmika!$C:$C,SUM(M$1:M245)),"")</f>
        <v/>
      </c>
      <c r="O245" t="str">
        <f t="shared" ca="1" si="3"/>
        <v/>
      </c>
    </row>
    <row r="246" spans="4:15">
      <c r="D246" t="s">
        <v>175</v>
      </c>
      <c r="E246" t="e">
        <f ca="1">MATCH(type_selector,OFFSET('Ogrywanie skal'!$B:$B,SUM(E$1:E245),0,1000,1),0)</f>
        <v>#N/A</v>
      </c>
      <c r="F246" t="str">
        <f ca="1">IF(type_selector="All_options",IF('Ogrywanie skal'!C251=0,"",'Ogrywanie skal'!C251),IFERROR(INDEX('Ogrywanie skal'!$C:$C,SUM(E$1:E246)),""))</f>
        <v/>
      </c>
      <c r="G246" t="str">
        <f>IF('Ogrywanie skal'!C251=0,"",'Ogrywanie skal'!C251)</f>
        <v>Dim Kwin up 7n 0101234</v>
      </c>
      <c r="I246" t="e">
        <f ca="1">MATCH('Scale generator'!$E$27&amp;"*",OFFSET(Rytmika!$D:$D,SUM(I$1:I245),0,1000,1),0)</f>
        <v>#N/A</v>
      </c>
      <c r="J246" t="str">
        <f ca="1">IFERROR(INDEX(Rytmika!$C:$C,SUM(I$1:I246)),"")</f>
        <v/>
      </c>
      <c r="K246" t="e">
        <f ca="1">MATCH("Def*",OFFSET(Rytmika!$D:$D,SUM(K$1:K245),0,1000,1),0)</f>
        <v>#N/A</v>
      </c>
      <c r="L246" t="str">
        <f ca="1">IFERROR(INDEX(Rytmika!$C:$C,SUM(K$1:K246)),"")</f>
        <v/>
      </c>
      <c r="M246" t="e">
        <f ca="1">IF(ISNA(I246),MATCH("Def*",OFFSET(Rytmika!$D:$D,SUM(M$1:M245),0,1000,1),0),"")</f>
        <v>#N/A</v>
      </c>
      <c r="N246" t="str">
        <f ca="1">IFERROR(INDEX(Rytmika!$C:$C,SUM(M$1:M246)),"")</f>
        <v/>
      </c>
      <c r="O246" t="str">
        <f t="shared" ca="1" si="3"/>
        <v/>
      </c>
    </row>
    <row r="247" spans="4:15">
      <c r="D247" t="s">
        <v>175</v>
      </c>
      <c r="E247" t="e">
        <f ca="1">MATCH(type_selector,OFFSET('Ogrywanie skal'!$B:$B,SUM(E$1:E246),0,1000,1),0)</f>
        <v>#N/A</v>
      </c>
      <c r="F247" t="str">
        <f ca="1">IF(type_selector="All_options",IF('Ogrywanie skal'!C252=0,"",'Ogrywanie skal'!C252),IFERROR(INDEX('Ogrywanie skal'!$C:$C,SUM(E$1:E247)),""))</f>
        <v/>
      </c>
      <c r="G247" t="str">
        <f>IF('Ogrywanie skal'!C252=0,"",'Ogrywanie skal'!C252)</f>
        <v>Dim Kwin up 7n 0-101234</v>
      </c>
      <c r="I247" t="e">
        <f ca="1">MATCH('Scale generator'!$E$27&amp;"*",OFFSET(Rytmika!$D:$D,SUM(I$1:I246),0,1000,1),0)</f>
        <v>#N/A</v>
      </c>
      <c r="J247" t="str">
        <f ca="1">IFERROR(INDEX(Rytmika!$C:$C,SUM(I$1:I247)),"")</f>
        <v/>
      </c>
      <c r="K247" t="e">
        <f ca="1">MATCH("Def*",OFFSET(Rytmika!$D:$D,SUM(K$1:K246),0,1000,1),0)</f>
        <v>#N/A</v>
      </c>
      <c r="L247" t="str">
        <f ca="1">IFERROR(INDEX(Rytmika!$C:$C,SUM(K$1:K247)),"")</f>
        <v/>
      </c>
      <c r="M247" t="e">
        <f ca="1">IF(ISNA(I247),MATCH("Def*",OFFSET(Rytmika!$D:$D,SUM(M$1:M246),0,1000,1),0),"")</f>
        <v>#N/A</v>
      </c>
      <c r="N247" t="str">
        <f ca="1">IFERROR(INDEX(Rytmika!$C:$C,SUM(M$1:M247)),"")</f>
        <v/>
      </c>
      <c r="O247" t="str">
        <f t="shared" ca="1" si="3"/>
        <v/>
      </c>
    </row>
    <row r="248" spans="4:15">
      <c r="D248" t="s">
        <v>175</v>
      </c>
      <c r="E248" t="e">
        <f ca="1">MATCH(type_selector,OFFSET('Ogrywanie skal'!$B:$B,SUM(E$1:E247),0,1000,1),0)</f>
        <v>#N/A</v>
      </c>
      <c r="F248" t="str">
        <f ca="1">IF(type_selector="All_options",IF('Ogrywanie skal'!C253=0,"",'Ogrywanie skal'!C253),IFERROR(INDEX('Ogrywanie skal'!$C:$C,SUM(E$1:E248)),""))</f>
        <v/>
      </c>
      <c r="G248" t="str">
        <f>IF('Ogrywanie skal'!C253=0,"",'Ogrywanie skal'!C253)</f>
        <v>Dim Kwin up 8n 0-2-101234</v>
      </c>
      <c r="I248" t="e">
        <f ca="1">MATCH('Scale generator'!$E$27&amp;"*",OFFSET(Rytmika!$D:$D,SUM(I$1:I247),0,1000,1),0)</f>
        <v>#N/A</v>
      </c>
      <c r="J248" t="str">
        <f ca="1">IFERROR(INDEX(Rytmika!$C:$C,SUM(I$1:I248)),"")</f>
        <v/>
      </c>
      <c r="K248" t="e">
        <f ca="1">MATCH("Def*",OFFSET(Rytmika!$D:$D,SUM(K$1:K247),0,1000,1),0)</f>
        <v>#N/A</v>
      </c>
      <c r="L248" t="str">
        <f ca="1">IFERROR(INDEX(Rytmika!$C:$C,SUM(K$1:K248)),"")</f>
        <v/>
      </c>
      <c r="M248" t="e">
        <f ca="1">IF(ISNA(I248),MATCH("Def*",OFFSET(Rytmika!$D:$D,SUM(M$1:M247),0,1000,1),0),"")</f>
        <v>#N/A</v>
      </c>
      <c r="N248" t="str">
        <f ca="1">IFERROR(INDEX(Rytmika!$C:$C,SUM(M$1:M248)),"")</f>
        <v/>
      </c>
      <c r="O248" t="str">
        <f t="shared" ca="1" si="3"/>
        <v/>
      </c>
    </row>
    <row r="249" spans="4:15">
      <c r="D249" t="s">
        <v>175</v>
      </c>
      <c r="E249" t="e">
        <f ca="1">MATCH(type_selector,OFFSET('Ogrywanie skal'!$B:$B,SUM(E$1:E248),0,1000,1),0)</f>
        <v>#N/A</v>
      </c>
      <c r="F249" t="str">
        <f ca="1">IF(type_selector="All_options",IF('Ogrywanie skal'!C254=0,"",'Ogrywanie skal'!C254),IFERROR(INDEX('Ogrywanie skal'!$C:$C,SUM(E$1:E249)),""))</f>
        <v/>
      </c>
      <c r="G249" t="str">
        <f>IF('Ogrywanie skal'!C254=0,"",'Ogrywanie skal'!C254)</f>
        <v>Dim Kwin up 8n 01234534</v>
      </c>
      <c r="I249" t="e">
        <f ca="1">MATCH('Scale generator'!$E$27&amp;"*",OFFSET(Rytmika!$D:$D,SUM(I$1:I248),0,1000,1),0)</f>
        <v>#N/A</v>
      </c>
      <c r="J249" t="str">
        <f ca="1">IFERROR(INDEX(Rytmika!$C:$C,SUM(I$1:I249)),"")</f>
        <v/>
      </c>
      <c r="K249" t="e">
        <f ca="1">MATCH("Def*",OFFSET(Rytmika!$D:$D,SUM(K$1:K248),0,1000,1),0)</f>
        <v>#N/A</v>
      </c>
      <c r="L249" t="str">
        <f ca="1">IFERROR(INDEX(Rytmika!$C:$C,SUM(K$1:K249)),"")</f>
        <v/>
      </c>
      <c r="M249" t="e">
        <f ca="1">IF(ISNA(I249),MATCH("Def*",OFFSET(Rytmika!$D:$D,SUM(M$1:M248),0,1000,1),0),"")</f>
        <v>#N/A</v>
      </c>
      <c r="N249" t="str">
        <f ca="1">IFERROR(INDEX(Rytmika!$C:$C,SUM(M$1:M249)),"")</f>
        <v/>
      </c>
      <c r="O249" t="str">
        <f t="shared" ca="1" si="3"/>
        <v/>
      </c>
    </row>
    <row r="250" spans="4:15">
      <c r="D250" t="s">
        <v>175</v>
      </c>
      <c r="E250" t="e">
        <f ca="1">MATCH(type_selector,OFFSET('Ogrywanie skal'!$B:$B,SUM(E$1:E249),0,1000,1),0)</f>
        <v>#N/A</v>
      </c>
      <c r="F250" t="str">
        <f ca="1">IF(type_selector="All_options",IF('Ogrywanie skal'!C255=0,"",'Ogrywanie skal'!C255),IFERROR(INDEX('Ogrywanie skal'!$C:$C,SUM(E$1:E250)),""))</f>
        <v/>
      </c>
      <c r="G250" t="str">
        <f>IF('Ogrywanie skal'!C255=0,"",'Ogrywanie skal'!C255)</f>
        <v>Dim Kwin up 8n 01201204</v>
      </c>
      <c r="I250" t="e">
        <f ca="1">MATCH('Scale generator'!$E$27&amp;"*",OFFSET(Rytmika!$D:$D,SUM(I$1:I249),0,1000,1),0)</f>
        <v>#N/A</v>
      </c>
      <c r="J250" t="str">
        <f ca="1">IFERROR(INDEX(Rytmika!$C:$C,SUM(I$1:I250)),"")</f>
        <v/>
      </c>
      <c r="K250" t="e">
        <f ca="1">MATCH("Def*",OFFSET(Rytmika!$D:$D,SUM(K$1:K249),0,1000,1),0)</f>
        <v>#N/A</v>
      </c>
      <c r="L250" t="str">
        <f ca="1">IFERROR(INDEX(Rytmika!$C:$C,SUM(K$1:K250)),"")</f>
        <v/>
      </c>
      <c r="M250" t="e">
        <f ca="1">IF(ISNA(I250),MATCH("Def*",OFFSET(Rytmika!$D:$D,SUM(M$1:M249),0,1000,1),0),"")</f>
        <v>#N/A</v>
      </c>
      <c r="N250" t="str">
        <f ca="1">IFERROR(INDEX(Rytmika!$C:$C,SUM(M$1:M250)),"")</f>
        <v/>
      </c>
      <c r="O250" t="str">
        <f t="shared" ca="1" si="3"/>
        <v/>
      </c>
    </row>
    <row r="251" spans="4:15">
      <c r="D251" t="s">
        <v>175</v>
      </c>
      <c r="E251" t="e">
        <f ca="1">MATCH(type_selector,OFFSET('Ogrywanie skal'!$B:$B,SUM(E$1:E250),0,1000,1),0)</f>
        <v>#N/A</v>
      </c>
      <c r="F251" t="str">
        <f ca="1">IF(type_selector="All_options",IF('Ogrywanie skal'!C256=0,"",'Ogrywanie skal'!C256),IFERROR(INDEX('Ogrywanie skal'!$C:$C,SUM(E$1:E251)),""))</f>
        <v/>
      </c>
      <c r="G251" t="str">
        <f>IF('Ogrywanie skal'!C256=0,"",'Ogrywanie skal'!C256)</f>
        <v>Dim Kwin up 8n 01201234</v>
      </c>
      <c r="I251" t="e">
        <f ca="1">MATCH('Scale generator'!$E$27&amp;"*",OFFSET(Rytmika!$D:$D,SUM(I$1:I250),0,1000,1),0)</f>
        <v>#N/A</v>
      </c>
      <c r="J251" t="str">
        <f ca="1">IFERROR(INDEX(Rytmika!$C:$C,SUM(I$1:I251)),"")</f>
        <v/>
      </c>
      <c r="K251" t="e">
        <f ca="1">MATCH("Def*",OFFSET(Rytmika!$D:$D,SUM(K$1:K250),0,1000,1),0)</f>
        <v>#N/A</v>
      </c>
      <c r="L251" t="str">
        <f ca="1">IFERROR(INDEX(Rytmika!$C:$C,SUM(K$1:K251)),"")</f>
        <v/>
      </c>
      <c r="M251" t="e">
        <f ca="1">IF(ISNA(I251),MATCH("Def*",OFFSET(Rytmika!$D:$D,SUM(M$1:M250),0,1000,1),0),"")</f>
        <v>#N/A</v>
      </c>
      <c r="N251" t="str">
        <f ca="1">IFERROR(INDEX(Rytmika!$C:$C,SUM(M$1:M251)),"")</f>
        <v/>
      </c>
      <c r="O251" t="str">
        <f t="shared" ca="1" si="3"/>
        <v/>
      </c>
    </row>
    <row r="252" spans="4:15">
      <c r="D252" t="s">
        <v>175</v>
      </c>
      <c r="E252" t="e">
        <f ca="1">MATCH(type_selector,OFFSET('Ogrywanie skal'!$B:$B,SUM(E$1:E251),0,1000,1),0)</f>
        <v>#N/A</v>
      </c>
      <c r="F252" t="str">
        <f ca="1">IF(type_selector="All_options",IF('Ogrywanie skal'!C257=0,"",'Ogrywanie skal'!C257),IFERROR(INDEX('Ogrywanie skal'!$C:$C,SUM(E$1:E252)),""))</f>
        <v/>
      </c>
      <c r="G252" t="str">
        <f>IF('Ogrywanie skal'!C257=0,"",'Ogrywanie skal'!C257)</f>
        <v>Dim Kwin up 9n 0-3-2-101234</v>
      </c>
      <c r="I252" t="e">
        <f ca="1">MATCH('Scale generator'!$E$27&amp;"*",OFFSET(Rytmika!$D:$D,SUM(I$1:I251),0,1000,1),0)</f>
        <v>#N/A</v>
      </c>
      <c r="J252" t="str">
        <f ca="1">IFERROR(INDEX(Rytmika!$C:$C,SUM(I$1:I252)),"")</f>
        <v/>
      </c>
      <c r="K252" t="e">
        <f ca="1">MATCH("Def*",OFFSET(Rytmika!$D:$D,SUM(K$1:K251),0,1000,1),0)</f>
        <v>#N/A</v>
      </c>
      <c r="L252" t="str">
        <f ca="1">IFERROR(INDEX(Rytmika!$C:$C,SUM(K$1:K252)),"")</f>
        <v/>
      </c>
      <c r="M252" t="e">
        <f ca="1">IF(ISNA(I252),MATCH("Def*",OFFSET(Rytmika!$D:$D,SUM(M$1:M251),0,1000,1),0),"")</f>
        <v>#N/A</v>
      </c>
      <c r="N252" t="str">
        <f ca="1">IFERROR(INDEX(Rytmika!$C:$C,SUM(M$1:M252)),"")</f>
        <v/>
      </c>
      <c r="O252" t="str">
        <f t="shared" ca="1" si="3"/>
        <v/>
      </c>
    </row>
    <row r="253" spans="4:15">
      <c r="D253" t="s">
        <v>175</v>
      </c>
      <c r="E253" t="e">
        <f ca="1">MATCH(type_selector,OFFSET('Ogrywanie skal'!$B:$B,SUM(E$1:E252),0,1000,1),0)</f>
        <v>#N/A</v>
      </c>
      <c r="F253" t="str">
        <f ca="1">IF(type_selector="All_options",IF('Ogrywanie skal'!C258=0,"",'Ogrywanie skal'!C258),IFERROR(INDEX('Ogrywanie skal'!$C:$C,SUM(E$1:E253)),""))</f>
        <v/>
      </c>
      <c r="G253" t="str">
        <f>IF('Ogrywanie skal'!C258=0,"",'Ogrywanie skal'!C258)</f>
        <v>Dim Kwin up 9n 0-1-2-101234</v>
      </c>
      <c r="I253" t="e">
        <f ca="1">MATCH('Scale generator'!$E$27&amp;"*",OFFSET(Rytmika!$D:$D,SUM(I$1:I252),0,1000,1),0)</f>
        <v>#N/A</v>
      </c>
      <c r="J253" t="str">
        <f ca="1">IFERROR(INDEX(Rytmika!$C:$C,SUM(I$1:I253)),"")</f>
        <v/>
      </c>
      <c r="K253" t="e">
        <f ca="1">MATCH("Def*",OFFSET(Rytmika!$D:$D,SUM(K$1:K252),0,1000,1),0)</f>
        <v>#N/A</v>
      </c>
      <c r="L253" t="str">
        <f ca="1">IFERROR(INDEX(Rytmika!$C:$C,SUM(K$1:K253)),"")</f>
        <v/>
      </c>
      <c r="M253" t="e">
        <f ca="1">IF(ISNA(I253),MATCH("Def*",OFFSET(Rytmika!$D:$D,SUM(M$1:M252),0,1000,1),0),"")</f>
        <v>#N/A</v>
      </c>
      <c r="N253" t="str">
        <f ca="1">IFERROR(INDEX(Rytmika!$C:$C,SUM(M$1:M253)),"")</f>
        <v/>
      </c>
      <c r="O253" t="str">
        <f t="shared" ca="1" si="3"/>
        <v/>
      </c>
    </row>
    <row r="254" spans="4:15">
      <c r="D254" t="s">
        <v>175</v>
      </c>
      <c r="E254" t="e">
        <f ca="1">MATCH(type_selector,OFFSET('Ogrywanie skal'!$B:$B,SUM(E$1:E253),0,1000,1),0)</f>
        <v>#N/A</v>
      </c>
      <c r="F254" t="str">
        <f ca="1">IF(type_selector="All_options",IF('Ogrywanie skal'!C259=0,"",'Ogrywanie skal'!C259),IFERROR(INDEX('Ogrywanie skal'!$C:$C,SUM(E$1:E254)),""))</f>
        <v/>
      </c>
      <c r="G254" t="str">
        <f>IF('Ogrywanie skal'!C259=0,"",'Ogrywanie skal'!C259)</f>
        <v>Dim Kwin up 9n 0-10121234</v>
      </c>
      <c r="I254" t="e">
        <f ca="1">MATCH('Scale generator'!$E$27&amp;"*",OFFSET(Rytmika!$D:$D,SUM(I$1:I253),0,1000,1),0)</f>
        <v>#N/A</v>
      </c>
      <c r="J254" t="str">
        <f ca="1">IFERROR(INDEX(Rytmika!$C:$C,SUM(I$1:I254)),"")</f>
        <v/>
      </c>
      <c r="K254" t="e">
        <f ca="1">MATCH("Def*",OFFSET(Rytmika!$D:$D,SUM(K$1:K253),0,1000,1),0)</f>
        <v>#N/A</v>
      </c>
      <c r="L254" t="str">
        <f ca="1">IFERROR(INDEX(Rytmika!$C:$C,SUM(K$1:K254)),"")</f>
        <v/>
      </c>
      <c r="M254" t="e">
        <f ca="1">IF(ISNA(I254),MATCH("Def*",OFFSET(Rytmika!$D:$D,SUM(M$1:M253),0,1000,1),0),"")</f>
        <v>#N/A</v>
      </c>
      <c r="N254" t="str">
        <f ca="1">IFERROR(INDEX(Rytmika!$C:$C,SUM(M$1:M254)),"")</f>
        <v/>
      </c>
      <c r="O254" t="str">
        <f t="shared" ca="1" si="3"/>
        <v/>
      </c>
    </row>
    <row r="255" spans="4:15">
      <c r="D255" t="s">
        <v>175</v>
      </c>
      <c r="E255" t="e">
        <f ca="1">MATCH(type_selector,OFFSET('Ogrywanie skal'!$B:$B,SUM(E$1:E254),0,1000,1),0)</f>
        <v>#N/A</v>
      </c>
      <c r="F255" t="str">
        <f ca="1">IF(type_selector="All_options",IF('Ogrywanie skal'!C260=0,"",'Ogrywanie skal'!C260),IFERROR(INDEX('Ogrywanie skal'!$C:$C,SUM(E$1:E255)),""))</f>
        <v/>
      </c>
      <c r="G255" t="str">
        <f>IF('Ogrywanie skal'!C260=0,"",'Ogrywanie skal'!C260)</f>
        <v>Dim Kwin up 9n 012343454</v>
      </c>
      <c r="I255" t="e">
        <f ca="1">MATCH('Scale generator'!$E$27&amp;"*",OFFSET(Rytmika!$D:$D,SUM(I$1:I254),0,1000,1),0)</f>
        <v>#N/A</v>
      </c>
      <c r="J255" t="str">
        <f ca="1">IFERROR(INDEX(Rytmika!$C:$C,SUM(I$1:I255)),"")</f>
        <v/>
      </c>
      <c r="K255" t="e">
        <f ca="1">MATCH("Def*",OFFSET(Rytmika!$D:$D,SUM(K$1:K254),0,1000,1),0)</f>
        <v>#N/A</v>
      </c>
      <c r="L255" t="str">
        <f ca="1">IFERROR(INDEX(Rytmika!$C:$C,SUM(K$1:K255)),"")</f>
        <v/>
      </c>
      <c r="M255" t="e">
        <f ca="1">IF(ISNA(I255),MATCH("Def*",OFFSET(Rytmika!$D:$D,SUM(M$1:M254),0,1000,1),0),"")</f>
        <v>#N/A</v>
      </c>
      <c r="N255" t="str">
        <f ca="1">IFERROR(INDEX(Rytmika!$C:$C,SUM(M$1:M255)),"")</f>
        <v/>
      </c>
      <c r="O255" t="str">
        <f t="shared" ca="1" si="3"/>
        <v/>
      </c>
    </row>
    <row r="256" spans="4:15">
      <c r="D256" t="s">
        <v>175</v>
      </c>
      <c r="E256" t="e">
        <f ca="1">MATCH(type_selector,OFFSET('Ogrywanie skal'!$B:$B,SUM(E$1:E255),0,1000,1),0)</f>
        <v>#N/A</v>
      </c>
      <c r="F256" t="str">
        <f ca="1">IF(type_selector="All_options",IF('Ogrywanie skal'!C261=0,"",'Ogrywanie skal'!C261),IFERROR(INDEX('Ogrywanie skal'!$C:$C,SUM(E$1:E256)),""))</f>
        <v/>
      </c>
      <c r="G256" t="str">
        <f>IF('Ogrywanie skal'!C261=0,"",'Ogrywanie skal'!C261)</f>
        <v>Dim Kwin up 9n 012301234</v>
      </c>
      <c r="I256" t="e">
        <f ca="1">MATCH('Scale generator'!$E$27&amp;"*",OFFSET(Rytmika!$D:$D,SUM(I$1:I255),0,1000,1),0)</f>
        <v>#N/A</v>
      </c>
      <c r="J256" t="str">
        <f ca="1">IFERROR(INDEX(Rytmika!$C:$C,SUM(I$1:I256)),"")</f>
        <v/>
      </c>
      <c r="K256" t="e">
        <f ca="1">MATCH("Def*",OFFSET(Rytmika!$D:$D,SUM(K$1:K255),0,1000,1),0)</f>
        <v>#N/A</v>
      </c>
      <c r="L256" t="str">
        <f ca="1">IFERROR(INDEX(Rytmika!$C:$C,SUM(K$1:K256)),"")</f>
        <v/>
      </c>
      <c r="M256" t="e">
        <f ca="1">IF(ISNA(I256),MATCH("Def*",OFFSET(Rytmika!$D:$D,SUM(M$1:M255),0,1000,1),0),"")</f>
        <v>#N/A</v>
      </c>
      <c r="N256" t="str">
        <f ca="1">IFERROR(INDEX(Rytmika!$C:$C,SUM(M$1:M256)),"")</f>
        <v/>
      </c>
      <c r="O256" t="str">
        <f t="shared" ca="1" si="3"/>
        <v/>
      </c>
    </row>
    <row r="257" spans="4:15">
      <c r="D257" t="s">
        <v>175</v>
      </c>
      <c r="E257" t="e">
        <f ca="1">MATCH(type_selector,OFFSET('Ogrywanie skal'!$B:$B,SUM(E$1:E256),0,1000,1),0)</f>
        <v>#N/A</v>
      </c>
      <c r="F257" t="str">
        <f ca="1">IF(type_selector="All_options",IF('Ogrywanie skal'!C262=0,"",'Ogrywanie skal'!C262),IFERROR(INDEX('Ogrywanie skal'!$C:$C,SUM(E$1:E257)),""))</f>
        <v/>
      </c>
      <c r="G257" t="str">
        <f>IF('Ogrywanie skal'!C262=0,"",'Ogrywanie skal'!C262)</f>
        <v>Dim Kwin up 9n 012323454</v>
      </c>
      <c r="I257" t="e">
        <f ca="1">MATCH('Scale generator'!$E$27&amp;"*",OFFSET(Rytmika!$D:$D,SUM(I$1:I256),0,1000,1),0)</f>
        <v>#N/A</v>
      </c>
      <c r="J257" t="str">
        <f ca="1">IFERROR(INDEX(Rytmika!$C:$C,SUM(I$1:I257)),"")</f>
        <v/>
      </c>
      <c r="K257" t="e">
        <f ca="1">MATCH("Def*",OFFSET(Rytmika!$D:$D,SUM(K$1:K256),0,1000,1),0)</f>
        <v>#N/A</v>
      </c>
      <c r="L257" t="str">
        <f ca="1">IFERROR(INDEX(Rytmika!$C:$C,SUM(K$1:K257)),"")</f>
        <v/>
      </c>
      <c r="M257" t="e">
        <f ca="1">IF(ISNA(I257),MATCH("Def*",OFFSET(Rytmika!$D:$D,SUM(M$1:M256),0,1000,1),0),"")</f>
        <v>#N/A</v>
      </c>
      <c r="N257" t="str">
        <f ca="1">IFERROR(INDEX(Rytmika!$C:$C,SUM(M$1:M257)),"")</f>
        <v/>
      </c>
      <c r="O257" t="str">
        <f t="shared" ca="1" si="3"/>
        <v/>
      </c>
    </row>
    <row r="258" spans="4:15">
      <c r="D258" t="s">
        <v>175</v>
      </c>
      <c r="E258" t="e">
        <f ca="1">MATCH(type_selector,OFFSET('Ogrywanie skal'!$B:$B,SUM(E$1:E257),0,1000,1),0)</f>
        <v>#N/A</v>
      </c>
      <c r="F258" t="str">
        <f ca="1">IF(type_selector="All_options",IF('Ogrywanie skal'!C263=0,"",'Ogrywanie skal'!C263),IFERROR(INDEX('Ogrywanie skal'!$C:$C,SUM(E$1:E258)),""))</f>
        <v/>
      </c>
      <c r="G258" t="str">
        <f>IF('Ogrywanie skal'!C263=0,"",'Ogrywanie skal'!C263)</f>
        <v>Dim Kwin up 9n 012353234</v>
      </c>
      <c r="I258" t="e">
        <f ca="1">MATCH('Scale generator'!$E$27&amp;"*",OFFSET(Rytmika!$D:$D,SUM(I$1:I257),0,1000,1),0)</f>
        <v>#N/A</v>
      </c>
      <c r="J258" t="str">
        <f ca="1">IFERROR(INDEX(Rytmika!$C:$C,SUM(I$1:I258)),"")</f>
        <v/>
      </c>
      <c r="K258" t="e">
        <f ca="1">MATCH("Def*",OFFSET(Rytmika!$D:$D,SUM(K$1:K257),0,1000,1),0)</f>
        <v>#N/A</v>
      </c>
      <c r="L258" t="str">
        <f ca="1">IFERROR(INDEX(Rytmika!$C:$C,SUM(K$1:K258)),"")</f>
        <v/>
      </c>
      <c r="M258" t="e">
        <f ca="1">IF(ISNA(I258),MATCH("Def*",OFFSET(Rytmika!$D:$D,SUM(M$1:M257),0,1000,1),0),"")</f>
        <v>#N/A</v>
      </c>
      <c r="N258" t="str">
        <f ca="1">IFERROR(INDEX(Rytmika!$C:$C,SUM(M$1:M258)),"")</f>
        <v/>
      </c>
      <c r="O258" t="str">
        <f t="shared" ca="1" si="3"/>
        <v/>
      </c>
    </row>
    <row r="259" spans="4:15">
      <c r="D259" t="s">
        <v>175</v>
      </c>
      <c r="E259" t="e">
        <f ca="1">MATCH(type_selector,OFFSET('Ogrywanie skal'!$B:$B,SUM(E$1:E258),0,1000,1),0)</f>
        <v>#N/A</v>
      </c>
      <c r="F259" t="str">
        <f ca="1">IF(type_selector="All_options",IF('Ogrywanie skal'!C264=0,"",'Ogrywanie skal'!C264),IFERROR(INDEX('Ogrywanie skal'!$C:$C,SUM(E$1:E259)),""))</f>
        <v/>
      </c>
      <c r="G259" t="str">
        <f>IF('Ogrywanie skal'!C264=0,"",'Ogrywanie skal'!C264)</f>
        <v>Dim Kwin up 9n 012321234</v>
      </c>
      <c r="I259" t="e">
        <f ca="1">MATCH('Scale generator'!$E$27&amp;"*",OFFSET(Rytmika!$D:$D,SUM(I$1:I258),0,1000,1),0)</f>
        <v>#N/A</v>
      </c>
      <c r="J259" t="str">
        <f ca="1">IFERROR(INDEX(Rytmika!$C:$C,SUM(I$1:I259)),"")</f>
        <v/>
      </c>
      <c r="K259" t="e">
        <f ca="1">MATCH("Def*",OFFSET(Rytmika!$D:$D,SUM(K$1:K258),0,1000,1),0)</f>
        <v>#N/A</v>
      </c>
      <c r="L259" t="str">
        <f ca="1">IFERROR(INDEX(Rytmika!$C:$C,SUM(K$1:K259)),"")</f>
        <v/>
      </c>
      <c r="M259" t="e">
        <f ca="1">IF(ISNA(I259),MATCH("Def*",OFFSET(Rytmika!$D:$D,SUM(M$1:M258),0,1000,1),0),"")</f>
        <v>#N/A</v>
      </c>
      <c r="N259" t="str">
        <f ca="1">IFERROR(INDEX(Rytmika!$C:$C,SUM(M$1:M259)),"")</f>
        <v/>
      </c>
      <c r="O259" t="str">
        <f t="shared" ref="O259:O322" ca="1" si="4">IF(J259="",N259,J259)</f>
        <v/>
      </c>
    </row>
    <row r="260" spans="4:15">
      <c r="D260" t="s">
        <v>175</v>
      </c>
      <c r="E260" t="e">
        <f ca="1">MATCH(type_selector,OFFSET('Ogrywanie skal'!$B:$B,SUM(E$1:E259),0,1000,1),0)</f>
        <v>#N/A</v>
      </c>
      <c r="F260" t="str">
        <f ca="1">IF(type_selector="All_options",IF('Ogrywanie skal'!C265=0,"",'Ogrywanie skal'!C265),IFERROR(INDEX('Ogrywanie skal'!$C:$C,SUM(E$1:E260)),""))</f>
        <v/>
      </c>
      <c r="G260" t="str">
        <f>IF('Ogrywanie skal'!C265=0,"",'Ogrywanie skal'!C265)</f>
        <v>Dim Kwin up 9n 010-101234</v>
      </c>
      <c r="I260" t="e">
        <f ca="1">MATCH('Scale generator'!$E$27&amp;"*",OFFSET(Rytmika!$D:$D,SUM(I$1:I259),0,1000,1),0)</f>
        <v>#N/A</v>
      </c>
      <c r="J260" t="str">
        <f ca="1">IFERROR(INDEX(Rytmika!$C:$C,SUM(I$1:I260)),"")</f>
        <v/>
      </c>
      <c r="K260" t="e">
        <f ca="1">MATCH("Def*",OFFSET(Rytmika!$D:$D,SUM(K$1:K259),0,1000,1),0)</f>
        <v>#N/A</v>
      </c>
      <c r="L260" t="str">
        <f ca="1">IFERROR(INDEX(Rytmika!$C:$C,SUM(K$1:K260)),"")</f>
        <v/>
      </c>
      <c r="M260" t="e">
        <f ca="1">IF(ISNA(I260),MATCH("Def*",OFFSET(Rytmika!$D:$D,SUM(M$1:M259),0,1000,1),0),"")</f>
        <v>#N/A</v>
      </c>
      <c r="N260" t="str">
        <f ca="1">IFERROR(INDEX(Rytmika!$C:$C,SUM(M$1:M260)),"")</f>
        <v/>
      </c>
      <c r="O260" t="str">
        <f t="shared" ca="1" si="4"/>
        <v/>
      </c>
    </row>
    <row r="261" spans="4:15">
      <c r="D261" t="s">
        <v>175</v>
      </c>
      <c r="E261" t="e">
        <f ca="1">MATCH(type_selector,OFFSET('Ogrywanie skal'!$B:$B,SUM(E$1:E260),0,1000,1),0)</f>
        <v>#N/A</v>
      </c>
      <c r="F261" t="str">
        <f ca="1">IF(type_selector="All_options",IF('Ogrywanie skal'!C266=0,"",'Ogrywanie skal'!C266),IFERROR(INDEX('Ogrywanie skal'!$C:$C,SUM(E$1:E261)),""))</f>
        <v/>
      </c>
      <c r="G261" t="str">
        <f>IF('Ogrywanie skal'!C266=0,"",'Ogrywanie skal'!C266)</f>
        <v>Dim Kwin down 2n 0-4</v>
      </c>
      <c r="I261" t="e">
        <f ca="1">MATCH('Scale generator'!$E$27&amp;"*",OFFSET(Rytmika!$D:$D,SUM(I$1:I260),0,1000,1),0)</f>
        <v>#N/A</v>
      </c>
      <c r="J261" t="str">
        <f ca="1">IFERROR(INDEX(Rytmika!$C:$C,SUM(I$1:I261)),"")</f>
        <v/>
      </c>
      <c r="K261" t="e">
        <f ca="1">MATCH("Def*",OFFSET(Rytmika!$D:$D,SUM(K$1:K260),0,1000,1),0)</f>
        <v>#N/A</v>
      </c>
      <c r="L261" t="str">
        <f ca="1">IFERROR(INDEX(Rytmika!$C:$C,SUM(K$1:K261)),"")</f>
        <v/>
      </c>
      <c r="M261" t="e">
        <f ca="1">IF(ISNA(I261),MATCH("Def*",OFFSET(Rytmika!$D:$D,SUM(M$1:M260),0,1000,1),0),"")</f>
        <v>#N/A</v>
      </c>
      <c r="N261" t="str">
        <f ca="1">IFERROR(INDEX(Rytmika!$C:$C,SUM(M$1:M261)),"")</f>
        <v/>
      </c>
      <c r="O261" t="str">
        <f t="shared" ca="1" si="4"/>
        <v/>
      </c>
    </row>
    <row r="262" spans="4:15">
      <c r="D262" t="s">
        <v>175</v>
      </c>
      <c r="E262" t="e">
        <f ca="1">MATCH(type_selector,OFFSET('Ogrywanie skal'!$B:$B,SUM(E$1:E261),0,1000,1),0)</f>
        <v>#N/A</v>
      </c>
      <c r="F262" t="str">
        <f ca="1">IF(type_selector="All_options",IF('Ogrywanie skal'!C267=0,"",'Ogrywanie skal'!C267),IFERROR(INDEX('Ogrywanie skal'!$C:$C,SUM(E$1:E262)),""))</f>
        <v/>
      </c>
      <c r="G262" t="str">
        <f>IF('Ogrywanie skal'!C267=0,"",'Ogrywanie skal'!C267)</f>
        <v>Dim Kwin down 4n 0-10-4</v>
      </c>
      <c r="I262" t="e">
        <f ca="1">MATCH('Scale generator'!$E$27&amp;"*",OFFSET(Rytmika!$D:$D,SUM(I$1:I261),0,1000,1),0)</f>
        <v>#N/A</v>
      </c>
      <c r="J262" t="str">
        <f ca="1">IFERROR(INDEX(Rytmika!$C:$C,SUM(I$1:I262)),"")</f>
        <v/>
      </c>
      <c r="K262" t="e">
        <f ca="1">MATCH("Def*",OFFSET(Rytmika!$D:$D,SUM(K$1:K261),0,1000,1),0)</f>
        <v>#N/A</v>
      </c>
      <c r="L262" t="str">
        <f ca="1">IFERROR(INDEX(Rytmika!$C:$C,SUM(K$1:K262)),"")</f>
        <v/>
      </c>
      <c r="M262" t="e">
        <f ca="1">IF(ISNA(I262),MATCH("Def*",OFFSET(Rytmika!$D:$D,SUM(M$1:M261),0,1000,1),0),"")</f>
        <v>#N/A</v>
      </c>
      <c r="N262" t="str">
        <f ca="1">IFERROR(INDEX(Rytmika!$C:$C,SUM(M$1:M262)),"")</f>
        <v/>
      </c>
      <c r="O262" t="str">
        <f t="shared" ca="1" si="4"/>
        <v/>
      </c>
    </row>
    <row r="263" spans="4:15">
      <c r="D263" t="s">
        <v>175</v>
      </c>
      <c r="E263" t="e">
        <f ca="1">MATCH(type_selector,OFFSET('Ogrywanie skal'!$B:$B,SUM(E$1:E262),0,1000,1),0)</f>
        <v>#N/A</v>
      </c>
      <c r="F263" t="str">
        <f ca="1">IF(type_selector="All_options",IF('Ogrywanie skal'!C268=0,"",'Ogrywanie skal'!C268),IFERROR(INDEX('Ogrywanie skal'!$C:$C,SUM(E$1:E263)),""))</f>
        <v/>
      </c>
      <c r="G263" t="str">
        <f>IF('Ogrywanie skal'!C268=0,"",'Ogrywanie skal'!C268)</f>
        <v>Dim Kwin down 5n 0-1-2-3-4</v>
      </c>
      <c r="I263" t="e">
        <f ca="1">MATCH('Scale generator'!$E$27&amp;"*",OFFSET(Rytmika!$D:$D,SUM(I$1:I262),0,1000,1),0)</f>
        <v>#N/A</v>
      </c>
      <c r="J263" t="str">
        <f ca="1">IFERROR(INDEX(Rytmika!$C:$C,SUM(I$1:I263)),"")</f>
        <v/>
      </c>
      <c r="K263" t="e">
        <f ca="1">MATCH("Def*",OFFSET(Rytmika!$D:$D,SUM(K$1:K262),0,1000,1),0)</f>
        <v>#N/A</v>
      </c>
      <c r="L263" t="str">
        <f ca="1">IFERROR(INDEX(Rytmika!$C:$C,SUM(K$1:K263)),"")</f>
        <v/>
      </c>
      <c r="M263" t="e">
        <f ca="1">IF(ISNA(I263),MATCH("Def*",OFFSET(Rytmika!$D:$D,SUM(M$1:M262),0,1000,1),0),"")</f>
        <v>#N/A</v>
      </c>
      <c r="N263" t="str">
        <f ca="1">IFERROR(INDEX(Rytmika!$C:$C,SUM(M$1:M263)),"")</f>
        <v/>
      </c>
      <c r="O263" t="str">
        <f t="shared" ca="1" si="4"/>
        <v/>
      </c>
    </row>
    <row r="264" spans="4:15">
      <c r="D264" t="s">
        <v>175</v>
      </c>
      <c r="E264" t="e">
        <f ca="1">MATCH(type_selector,OFFSET('Ogrywanie skal'!$B:$B,SUM(E$1:E263),0,1000,1),0)</f>
        <v>#N/A</v>
      </c>
      <c r="F264" t="str">
        <f ca="1">IF(type_selector="All_options",IF('Ogrywanie skal'!C269=0,"",'Ogrywanie skal'!C269),IFERROR(INDEX('Ogrywanie skal'!$C:$C,SUM(E$1:E264)),""))</f>
        <v/>
      </c>
      <c r="G264" t="str">
        <f>IF('Ogrywanie skal'!C269=0,"",'Ogrywanie skal'!C269)</f>
        <v>Dim Kwin down 5n 0-1-20-4</v>
      </c>
      <c r="I264" t="e">
        <f ca="1">MATCH('Scale generator'!$E$27&amp;"*",OFFSET(Rytmika!$D:$D,SUM(I$1:I263),0,1000,1),0)</f>
        <v>#N/A</v>
      </c>
      <c r="J264" t="str">
        <f ca="1">IFERROR(INDEX(Rytmika!$C:$C,SUM(I$1:I264)),"")</f>
        <v/>
      </c>
      <c r="K264" t="e">
        <f ca="1">MATCH("Def*",OFFSET(Rytmika!$D:$D,SUM(K$1:K263),0,1000,1),0)</f>
        <v>#N/A</v>
      </c>
      <c r="L264" t="str">
        <f ca="1">IFERROR(INDEX(Rytmika!$C:$C,SUM(K$1:K264)),"")</f>
        <v/>
      </c>
      <c r="M264" t="e">
        <f ca="1">IF(ISNA(I264),MATCH("Def*",OFFSET(Rytmika!$D:$D,SUM(M$1:M263),0,1000,1),0),"")</f>
        <v>#N/A</v>
      </c>
      <c r="N264" t="str">
        <f ca="1">IFERROR(INDEX(Rytmika!$C:$C,SUM(M$1:M264)),"")</f>
        <v/>
      </c>
      <c r="O264" t="str">
        <f t="shared" ca="1" si="4"/>
        <v/>
      </c>
    </row>
    <row r="265" spans="4:15">
      <c r="D265" t="s">
        <v>175</v>
      </c>
      <c r="E265" t="e">
        <f ca="1">MATCH(type_selector,OFFSET('Ogrywanie skal'!$B:$B,SUM(E$1:E264),0,1000,1),0)</f>
        <v>#N/A</v>
      </c>
      <c r="F265" t="str">
        <f ca="1">IF(type_selector="All_options",IF('Ogrywanie skal'!C270=0,"",'Ogrywanie skal'!C270),IFERROR(INDEX('Ogrywanie skal'!$C:$C,SUM(E$1:E265)),""))</f>
        <v/>
      </c>
      <c r="G265" t="str">
        <f>IF('Ogrywanie skal'!C270=0,"",'Ogrywanie skal'!C270)</f>
        <v>Dim Kwin down 6n 0-1-2-10-4</v>
      </c>
      <c r="I265" t="e">
        <f ca="1">MATCH('Scale generator'!$E$27&amp;"*",OFFSET(Rytmika!$D:$D,SUM(I$1:I264),0,1000,1),0)</f>
        <v>#N/A</v>
      </c>
      <c r="J265" t="str">
        <f ca="1">IFERROR(INDEX(Rytmika!$C:$C,SUM(I$1:I265)),"")</f>
        <v/>
      </c>
      <c r="K265" t="e">
        <f ca="1">MATCH("Def*",OFFSET(Rytmika!$D:$D,SUM(K$1:K264),0,1000,1),0)</f>
        <v>#N/A</v>
      </c>
      <c r="L265" t="str">
        <f ca="1">IFERROR(INDEX(Rytmika!$C:$C,SUM(K$1:K265)),"")</f>
        <v/>
      </c>
      <c r="M265" t="e">
        <f ca="1">IF(ISNA(I265),MATCH("Def*",OFFSET(Rytmika!$D:$D,SUM(M$1:M264),0,1000,1),0),"")</f>
        <v>#N/A</v>
      </c>
      <c r="N265" t="str">
        <f ca="1">IFERROR(INDEX(Rytmika!$C:$C,SUM(M$1:M265)),"")</f>
        <v/>
      </c>
      <c r="O265" t="str">
        <f t="shared" ca="1" si="4"/>
        <v/>
      </c>
    </row>
    <row r="266" spans="4:15">
      <c r="D266" t="s">
        <v>175</v>
      </c>
      <c r="E266" t="e">
        <f ca="1">MATCH(type_selector,OFFSET('Ogrywanie skal'!$B:$B,SUM(E$1:E265),0,1000,1),0)</f>
        <v>#N/A</v>
      </c>
      <c r="F266" t="str">
        <f ca="1">IF(type_selector="All_options",IF('Ogrywanie skal'!C271=0,"",'Ogrywanie skal'!C271),IFERROR(INDEX('Ogrywanie skal'!$C:$C,SUM(E$1:E266)),""))</f>
        <v/>
      </c>
      <c r="G266" t="str">
        <f>IF('Ogrywanie skal'!C271=0,"",'Ogrywanie skal'!C271)</f>
        <v>Dim Kwin down 7n 0-1-2-1-2-3-4</v>
      </c>
      <c r="I266" t="e">
        <f ca="1">MATCH('Scale generator'!$E$27&amp;"*",OFFSET(Rytmika!$D:$D,SUM(I$1:I265),0,1000,1),0)</f>
        <v>#N/A</v>
      </c>
      <c r="J266" t="str">
        <f ca="1">IFERROR(INDEX(Rytmika!$C:$C,SUM(I$1:I266)),"")</f>
        <v/>
      </c>
      <c r="K266" t="e">
        <f ca="1">MATCH("Def*",OFFSET(Rytmika!$D:$D,SUM(K$1:K265),0,1000,1),0)</f>
        <v>#N/A</v>
      </c>
      <c r="L266" t="str">
        <f ca="1">IFERROR(INDEX(Rytmika!$C:$C,SUM(K$1:K266)),"")</f>
        <v/>
      </c>
      <c r="M266" t="e">
        <f ca="1">IF(ISNA(I266),MATCH("Def*",OFFSET(Rytmika!$D:$D,SUM(M$1:M265),0,1000,1),0),"")</f>
        <v>#N/A</v>
      </c>
      <c r="N266" t="str">
        <f ca="1">IFERROR(INDEX(Rytmika!$C:$C,SUM(M$1:M266)),"")</f>
        <v/>
      </c>
      <c r="O266" t="str">
        <f t="shared" ca="1" si="4"/>
        <v/>
      </c>
    </row>
    <row r="267" spans="4:15">
      <c r="D267" t="s">
        <v>175</v>
      </c>
      <c r="E267" t="e">
        <f ca="1">MATCH(type_selector,OFFSET('Ogrywanie skal'!$B:$B,SUM(E$1:E266),0,1000,1),0)</f>
        <v>#N/A</v>
      </c>
      <c r="F267" t="str">
        <f ca="1">IF(type_selector="All_options",IF('Ogrywanie skal'!C272=0,"",'Ogrywanie skal'!C272),IFERROR(INDEX('Ogrywanie skal'!$C:$C,SUM(E$1:E267)),""))</f>
        <v/>
      </c>
      <c r="G267" t="str">
        <f>IF('Ogrywanie skal'!C272=0,"",'Ogrywanie skal'!C272)</f>
        <v>Dim Kwin down 7n 0-10-1-20-4</v>
      </c>
      <c r="I267" t="e">
        <f ca="1">MATCH('Scale generator'!$E$27&amp;"*",OFFSET(Rytmika!$D:$D,SUM(I$1:I266),0,1000,1),0)</f>
        <v>#N/A</v>
      </c>
      <c r="J267" t="str">
        <f ca="1">IFERROR(INDEX(Rytmika!$C:$C,SUM(I$1:I267)),"")</f>
        <v/>
      </c>
      <c r="K267" t="e">
        <f ca="1">MATCH("Def*",OFFSET(Rytmika!$D:$D,SUM(K$1:K266),0,1000,1),0)</f>
        <v>#N/A</v>
      </c>
      <c r="L267" t="str">
        <f ca="1">IFERROR(INDEX(Rytmika!$C:$C,SUM(K$1:K267)),"")</f>
        <v/>
      </c>
      <c r="M267" t="e">
        <f ca="1">IF(ISNA(I267),MATCH("Def*",OFFSET(Rytmika!$D:$D,SUM(M$1:M266),0,1000,1),0),"")</f>
        <v>#N/A</v>
      </c>
      <c r="N267" t="str">
        <f ca="1">IFERROR(INDEX(Rytmika!$C:$C,SUM(M$1:M267)),"")</f>
        <v/>
      </c>
      <c r="O267" t="str">
        <f t="shared" ca="1" si="4"/>
        <v/>
      </c>
    </row>
    <row r="268" spans="4:15">
      <c r="D268" t="s">
        <v>175</v>
      </c>
      <c r="E268" t="e">
        <f ca="1">MATCH(type_selector,OFFSET('Ogrywanie skal'!$B:$B,SUM(E$1:E267),0,1000,1),0)</f>
        <v>#N/A</v>
      </c>
      <c r="F268" t="str">
        <f ca="1">IF(type_selector="All_options",IF('Ogrywanie skal'!C273=0,"",'Ogrywanie skal'!C273),IFERROR(INDEX('Ogrywanie skal'!$C:$C,SUM(E$1:E268)),""))</f>
        <v/>
      </c>
      <c r="G268" t="str">
        <f>IF('Ogrywanie skal'!C273=0,"",'Ogrywanie skal'!C273)</f>
        <v>Dim Kwin down 7n 0-10-1-2-3-4</v>
      </c>
      <c r="I268" t="e">
        <f ca="1">MATCH('Scale generator'!$E$27&amp;"*",OFFSET(Rytmika!$D:$D,SUM(I$1:I267),0,1000,1),0)</f>
        <v>#N/A</v>
      </c>
      <c r="J268" t="str">
        <f ca="1">IFERROR(INDEX(Rytmika!$C:$C,SUM(I$1:I268)),"")</f>
        <v/>
      </c>
      <c r="K268" t="e">
        <f ca="1">MATCH("Def*",OFFSET(Rytmika!$D:$D,SUM(K$1:K267),0,1000,1),0)</f>
        <v>#N/A</v>
      </c>
      <c r="L268" t="str">
        <f ca="1">IFERROR(INDEX(Rytmika!$C:$C,SUM(K$1:K268)),"")</f>
        <v/>
      </c>
      <c r="M268" t="e">
        <f ca="1">IF(ISNA(I268),MATCH("Def*",OFFSET(Rytmika!$D:$D,SUM(M$1:M267),0,1000,1),0),"")</f>
        <v>#N/A</v>
      </c>
      <c r="N268" t="str">
        <f ca="1">IFERROR(INDEX(Rytmika!$C:$C,SUM(M$1:M268)),"")</f>
        <v/>
      </c>
      <c r="O268" t="str">
        <f t="shared" ca="1" si="4"/>
        <v/>
      </c>
    </row>
    <row r="269" spans="4:15">
      <c r="D269" t="s">
        <v>175</v>
      </c>
      <c r="E269" t="e">
        <f ca="1">MATCH(type_selector,OFFSET('Ogrywanie skal'!$B:$B,SUM(E$1:E268),0,1000,1),0)</f>
        <v>#N/A</v>
      </c>
      <c r="F269" t="str">
        <f ca="1">IF(type_selector="All_options",IF('Ogrywanie skal'!C274=0,"",'Ogrywanie skal'!C274),IFERROR(INDEX('Ogrywanie skal'!$C:$C,SUM(E$1:E269)),""))</f>
        <v/>
      </c>
      <c r="G269" t="str">
        <f>IF('Ogrywanie skal'!C274=0,"",'Ogrywanie skal'!C274)</f>
        <v>Dim Kwin down 7n 010-1-2-3-4</v>
      </c>
      <c r="I269" t="e">
        <f ca="1">MATCH('Scale generator'!$E$27&amp;"*",OFFSET(Rytmika!$D:$D,SUM(I$1:I268),0,1000,1),0)</f>
        <v>#N/A</v>
      </c>
      <c r="J269" t="str">
        <f ca="1">IFERROR(INDEX(Rytmika!$C:$C,SUM(I$1:I269)),"")</f>
        <v/>
      </c>
      <c r="K269" t="e">
        <f ca="1">MATCH("Def*",OFFSET(Rytmika!$D:$D,SUM(K$1:K268),0,1000,1),0)</f>
        <v>#N/A</v>
      </c>
      <c r="L269" t="str">
        <f ca="1">IFERROR(INDEX(Rytmika!$C:$C,SUM(K$1:K269)),"")</f>
        <v/>
      </c>
      <c r="M269" t="e">
        <f ca="1">IF(ISNA(I269),MATCH("Def*",OFFSET(Rytmika!$D:$D,SUM(M$1:M268),0,1000,1),0),"")</f>
        <v>#N/A</v>
      </c>
      <c r="N269" t="str">
        <f ca="1">IFERROR(INDEX(Rytmika!$C:$C,SUM(M$1:M269)),"")</f>
        <v/>
      </c>
      <c r="O269" t="str">
        <f t="shared" ca="1" si="4"/>
        <v/>
      </c>
    </row>
    <row r="270" spans="4:15">
      <c r="D270" t="s">
        <v>175</v>
      </c>
      <c r="E270" t="e">
        <f ca="1">MATCH(type_selector,OFFSET('Ogrywanie skal'!$B:$B,SUM(E$1:E269),0,1000,1),0)</f>
        <v>#N/A</v>
      </c>
      <c r="F270" t="str">
        <f ca="1">IF(type_selector="All_options",IF('Ogrywanie skal'!C275=0,"",'Ogrywanie skal'!C275),IFERROR(INDEX('Ogrywanie skal'!$C:$C,SUM(E$1:E270)),""))</f>
        <v/>
      </c>
      <c r="G270" t="str">
        <f>IF('Ogrywanie skal'!C275=0,"",'Ogrywanie skal'!C275)</f>
        <v>Dim Kwin down 8n 0210-1-2-3-4</v>
      </c>
      <c r="I270" t="e">
        <f ca="1">MATCH('Scale generator'!$E$27&amp;"*",OFFSET(Rytmika!$D:$D,SUM(I$1:I269),0,1000,1),0)</f>
        <v>#N/A</v>
      </c>
      <c r="J270" t="str">
        <f ca="1">IFERROR(INDEX(Rytmika!$C:$C,SUM(I$1:I270)),"")</f>
        <v/>
      </c>
      <c r="K270" t="e">
        <f ca="1">MATCH("Def*",OFFSET(Rytmika!$D:$D,SUM(K$1:K269),0,1000,1),0)</f>
        <v>#N/A</v>
      </c>
      <c r="L270" t="str">
        <f ca="1">IFERROR(INDEX(Rytmika!$C:$C,SUM(K$1:K270)),"")</f>
        <v/>
      </c>
      <c r="M270" t="e">
        <f ca="1">IF(ISNA(I270),MATCH("Def*",OFFSET(Rytmika!$D:$D,SUM(M$1:M269),0,1000,1),0),"")</f>
        <v>#N/A</v>
      </c>
      <c r="N270" t="str">
        <f ca="1">IFERROR(INDEX(Rytmika!$C:$C,SUM(M$1:M270)),"")</f>
        <v/>
      </c>
      <c r="O270" t="str">
        <f t="shared" ca="1" si="4"/>
        <v/>
      </c>
    </row>
    <row r="271" spans="4:15">
      <c r="D271" t="s">
        <v>175</v>
      </c>
      <c r="E271" t="e">
        <f ca="1">MATCH(type_selector,OFFSET('Ogrywanie skal'!$B:$B,SUM(E$1:E270),0,1000,1),0)</f>
        <v>#N/A</v>
      </c>
      <c r="F271" t="str">
        <f ca="1">IF(type_selector="All_options",IF('Ogrywanie skal'!C276=0,"",'Ogrywanie skal'!C276),IFERROR(INDEX('Ogrywanie skal'!$C:$C,SUM(E$1:E271)),""))</f>
        <v/>
      </c>
      <c r="G271" t="str">
        <f>IF('Ogrywanie skal'!C276=0,"",'Ogrywanie skal'!C276)</f>
        <v>Dim Kwin down 8n 0-1-2-3-4-5-3-4</v>
      </c>
      <c r="I271" t="e">
        <f ca="1">MATCH('Scale generator'!$E$27&amp;"*",OFFSET(Rytmika!$D:$D,SUM(I$1:I270),0,1000,1),0)</f>
        <v>#N/A</v>
      </c>
      <c r="J271" t="str">
        <f ca="1">IFERROR(INDEX(Rytmika!$C:$C,SUM(I$1:I271)),"")</f>
        <v/>
      </c>
      <c r="K271" t="e">
        <f ca="1">MATCH("Def*",OFFSET(Rytmika!$D:$D,SUM(K$1:K270),0,1000,1),0)</f>
        <v>#N/A</v>
      </c>
      <c r="L271" t="str">
        <f ca="1">IFERROR(INDEX(Rytmika!$C:$C,SUM(K$1:K271)),"")</f>
        <v/>
      </c>
      <c r="M271" t="e">
        <f ca="1">IF(ISNA(I271),MATCH("Def*",OFFSET(Rytmika!$D:$D,SUM(M$1:M270),0,1000,1),0),"")</f>
        <v>#N/A</v>
      </c>
      <c r="N271" t="str">
        <f ca="1">IFERROR(INDEX(Rytmika!$C:$C,SUM(M$1:M271)),"")</f>
        <v/>
      </c>
      <c r="O271" t="str">
        <f t="shared" ca="1" si="4"/>
        <v/>
      </c>
    </row>
    <row r="272" spans="4:15">
      <c r="D272" t="s">
        <v>175</v>
      </c>
      <c r="E272" t="e">
        <f ca="1">MATCH(type_selector,OFFSET('Ogrywanie skal'!$B:$B,SUM(E$1:E271),0,1000,1),0)</f>
        <v>#N/A</v>
      </c>
      <c r="F272" t="str">
        <f ca="1">IF(type_selector="All_options",IF('Ogrywanie skal'!C277=0,"",'Ogrywanie skal'!C277),IFERROR(INDEX('Ogrywanie skal'!$C:$C,SUM(E$1:E272)),""))</f>
        <v/>
      </c>
      <c r="G272" t="str">
        <f>IF('Ogrywanie skal'!C277=0,"",'Ogrywanie skal'!C277)</f>
        <v>Dim Kwin down 8n 0-1-20-1-20-4</v>
      </c>
      <c r="I272" t="e">
        <f ca="1">MATCH('Scale generator'!$E$27&amp;"*",OFFSET(Rytmika!$D:$D,SUM(I$1:I271),0,1000,1),0)</f>
        <v>#N/A</v>
      </c>
      <c r="J272" t="str">
        <f ca="1">IFERROR(INDEX(Rytmika!$C:$C,SUM(I$1:I272)),"")</f>
        <v/>
      </c>
      <c r="K272" t="e">
        <f ca="1">MATCH("Def*",OFFSET(Rytmika!$D:$D,SUM(K$1:K271),0,1000,1),0)</f>
        <v>#N/A</v>
      </c>
      <c r="L272" t="str">
        <f ca="1">IFERROR(INDEX(Rytmika!$C:$C,SUM(K$1:K272)),"")</f>
        <v/>
      </c>
      <c r="M272" t="e">
        <f ca="1">IF(ISNA(I272),MATCH("Def*",OFFSET(Rytmika!$D:$D,SUM(M$1:M271),0,1000,1),0),"")</f>
        <v>#N/A</v>
      </c>
      <c r="N272" t="str">
        <f ca="1">IFERROR(INDEX(Rytmika!$C:$C,SUM(M$1:M272)),"")</f>
        <v/>
      </c>
      <c r="O272" t="str">
        <f t="shared" ca="1" si="4"/>
        <v/>
      </c>
    </row>
    <row r="273" spans="4:15">
      <c r="D273" t="s">
        <v>175</v>
      </c>
      <c r="E273" t="e">
        <f ca="1">MATCH(type_selector,OFFSET('Ogrywanie skal'!$B:$B,SUM(E$1:E272),0,1000,1),0)</f>
        <v>#N/A</v>
      </c>
      <c r="F273" t="str">
        <f ca="1">IF(type_selector="All_options",IF('Ogrywanie skal'!C278=0,"",'Ogrywanie skal'!C278),IFERROR(INDEX('Ogrywanie skal'!$C:$C,SUM(E$1:E273)),""))</f>
        <v/>
      </c>
      <c r="G273" t="str">
        <f>IF('Ogrywanie skal'!C278=0,"",'Ogrywanie skal'!C278)</f>
        <v>Dim Kwin down 8n 0-1-20-1-2-3-4</v>
      </c>
      <c r="I273" t="e">
        <f ca="1">MATCH('Scale generator'!$E$27&amp;"*",OFFSET(Rytmika!$D:$D,SUM(I$1:I272),0,1000,1),0)</f>
        <v>#N/A</v>
      </c>
      <c r="J273" t="str">
        <f ca="1">IFERROR(INDEX(Rytmika!$C:$C,SUM(I$1:I273)),"")</f>
        <v/>
      </c>
      <c r="K273" t="e">
        <f ca="1">MATCH("Def*",OFFSET(Rytmika!$D:$D,SUM(K$1:K272),0,1000,1),0)</f>
        <v>#N/A</v>
      </c>
      <c r="L273" t="str">
        <f ca="1">IFERROR(INDEX(Rytmika!$C:$C,SUM(K$1:K273)),"")</f>
        <v/>
      </c>
      <c r="M273" t="e">
        <f ca="1">IF(ISNA(I273),MATCH("Def*",OFFSET(Rytmika!$D:$D,SUM(M$1:M272),0,1000,1),0),"")</f>
        <v>#N/A</v>
      </c>
      <c r="N273" t="str">
        <f ca="1">IFERROR(INDEX(Rytmika!$C:$C,SUM(M$1:M273)),"")</f>
        <v/>
      </c>
      <c r="O273" t="str">
        <f t="shared" ca="1" si="4"/>
        <v/>
      </c>
    </row>
    <row r="274" spans="4:15">
      <c r="D274" t="s">
        <v>175</v>
      </c>
      <c r="E274" t="e">
        <f ca="1">MATCH(type_selector,OFFSET('Ogrywanie skal'!$B:$B,SUM(E$1:E273),0,1000,1),0)</f>
        <v>#N/A</v>
      </c>
      <c r="F274" t="str">
        <f ca="1">IF(type_selector="All_options",IF('Ogrywanie skal'!C279=0,"",'Ogrywanie skal'!C279),IFERROR(INDEX('Ogrywanie skal'!$C:$C,SUM(E$1:E274)),""))</f>
        <v/>
      </c>
      <c r="G274" t="str">
        <f>IF('Ogrywanie skal'!C279=0,"",'Ogrywanie skal'!C279)</f>
        <v>Dim Kwin down 9n 03210-1-2-3-4</v>
      </c>
      <c r="I274" t="e">
        <f ca="1">MATCH('Scale generator'!$E$27&amp;"*",OFFSET(Rytmika!$D:$D,SUM(I$1:I273),0,1000,1),0)</f>
        <v>#N/A</v>
      </c>
      <c r="J274" t="str">
        <f ca="1">IFERROR(INDEX(Rytmika!$C:$C,SUM(I$1:I274)),"")</f>
        <v/>
      </c>
      <c r="K274" t="e">
        <f ca="1">MATCH("Def*",OFFSET(Rytmika!$D:$D,SUM(K$1:K273),0,1000,1),0)</f>
        <v>#N/A</v>
      </c>
      <c r="L274" t="str">
        <f ca="1">IFERROR(INDEX(Rytmika!$C:$C,SUM(K$1:K274)),"")</f>
        <v/>
      </c>
      <c r="M274" t="e">
        <f ca="1">IF(ISNA(I274),MATCH("Def*",OFFSET(Rytmika!$D:$D,SUM(M$1:M273),0,1000,1),0),"")</f>
        <v>#N/A</v>
      </c>
      <c r="N274" t="str">
        <f ca="1">IFERROR(INDEX(Rytmika!$C:$C,SUM(M$1:M274)),"")</f>
        <v/>
      </c>
      <c r="O274" t="str">
        <f t="shared" ca="1" si="4"/>
        <v/>
      </c>
    </row>
    <row r="275" spans="4:15">
      <c r="D275" t="s">
        <v>175</v>
      </c>
      <c r="E275" t="e">
        <f ca="1">MATCH(type_selector,OFFSET('Ogrywanie skal'!$B:$B,SUM(E$1:E274),0,1000,1),0)</f>
        <v>#N/A</v>
      </c>
      <c r="F275" t="str">
        <f ca="1">IF(type_selector="All_options",IF('Ogrywanie skal'!C280=0,"",'Ogrywanie skal'!C280),IFERROR(INDEX('Ogrywanie skal'!$C:$C,SUM(E$1:E275)),""))</f>
        <v/>
      </c>
      <c r="G275" t="str">
        <f>IF('Ogrywanie skal'!C280=0,"",'Ogrywanie skal'!C280)</f>
        <v>Dim Kwin down 9n 01210-1-2-3-4</v>
      </c>
      <c r="I275" t="e">
        <f ca="1">MATCH('Scale generator'!$E$27&amp;"*",OFFSET(Rytmika!$D:$D,SUM(I$1:I274),0,1000,1),0)</f>
        <v>#N/A</v>
      </c>
      <c r="J275" t="str">
        <f ca="1">IFERROR(INDEX(Rytmika!$C:$C,SUM(I$1:I275)),"")</f>
        <v/>
      </c>
      <c r="K275" t="e">
        <f ca="1">MATCH("Def*",OFFSET(Rytmika!$D:$D,SUM(K$1:K274),0,1000,1),0)</f>
        <v>#N/A</v>
      </c>
      <c r="L275" t="str">
        <f ca="1">IFERROR(INDEX(Rytmika!$C:$C,SUM(K$1:K275)),"")</f>
        <v/>
      </c>
      <c r="M275" t="e">
        <f ca="1">IF(ISNA(I275),MATCH("Def*",OFFSET(Rytmika!$D:$D,SUM(M$1:M274),0,1000,1),0),"")</f>
        <v>#N/A</v>
      </c>
      <c r="N275" t="str">
        <f ca="1">IFERROR(INDEX(Rytmika!$C:$C,SUM(M$1:M275)),"")</f>
        <v/>
      </c>
      <c r="O275" t="str">
        <f t="shared" ca="1" si="4"/>
        <v/>
      </c>
    </row>
    <row r="276" spans="4:15">
      <c r="D276" t="s">
        <v>175</v>
      </c>
      <c r="E276" t="e">
        <f ca="1">MATCH(type_selector,OFFSET('Ogrywanie skal'!$B:$B,SUM(E$1:E275),0,1000,1),0)</f>
        <v>#N/A</v>
      </c>
      <c r="F276" t="str">
        <f ca="1">IF(type_selector="All_options",IF('Ogrywanie skal'!C281=0,"",'Ogrywanie skal'!C281),IFERROR(INDEX('Ogrywanie skal'!$C:$C,SUM(E$1:E276)),""))</f>
        <v/>
      </c>
      <c r="G276" t="str">
        <f>IF('Ogrywanie skal'!C281=0,"",'Ogrywanie skal'!C281)</f>
        <v>Dim Kwin down 9n 010-1-2-1-2-3-4</v>
      </c>
      <c r="I276" t="e">
        <f ca="1">MATCH('Scale generator'!$E$27&amp;"*",OFFSET(Rytmika!$D:$D,SUM(I$1:I275),0,1000,1),0)</f>
        <v>#N/A</v>
      </c>
      <c r="J276" t="str">
        <f ca="1">IFERROR(INDEX(Rytmika!$C:$C,SUM(I$1:I276)),"")</f>
        <v/>
      </c>
      <c r="K276" t="e">
        <f ca="1">MATCH("Def*",OFFSET(Rytmika!$D:$D,SUM(K$1:K275),0,1000,1),0)</f>
        <v>#N/A</v>
      </c>
      <c r="L276" t="str">
        <f ca="1">IFERROR(INDEX(Rytmika!$C:$C,SUM(K$1:K276)),"")</f>
        <v/>
      </c>
      <c r="M276" t="e">
        <f ca="1">IF(ISNA(I276),MATCH("Def*",OFFSET(Rytmika!$D:$D,SUM(M$1:M275),0,1000,1),0),"")</f>
        <v>#N/A</v>
      </c>
      <c r="N276" t="str">
        <f ca="1">IFERROR(INDEX(Rytmika!$C:$C,SUM(M$1:M276)),"")</f>
        <v/>
      </c>
      <c r="O276" t="str">
        <f t="shared" ca="1" si="4"/>
        <v/>
      </c>
    </row>
    <row r="277" spans="4:15">
      <c r="D277" t="s">
        <v>175</v>
      </c>
      <c r="E277" t="e">
        <f ca="1">MATCH(type_selector,OFFSET('Ogrywanie skal'!$B:$B,SUM(E$1:E276),0,1000,1),0)</f>
        <v>#N/A</v>
      </c>
      <c r="F277" t="str">
        <f ca="1">IF(type_selector="All_options",IF('Ogrywanie skal'!C282=0,"",'Ogrywanie skal'!C282),IFERROR(INDEX('Ogrywanie skal'!$C:$C,SUM(E$1:E277)),""))</f>
        <v/>
      </c>
      <c r="G277" t="str">
        <f>IF('Ogrywanie skal'!C282=0,"",'Ogrywanie skal'!C282)</f>
        <v>Dim Kwin down 9n 0-1-2-3-4-3-4-5-4</v>
      </c>
      <c r="I277" t="e">
        <f ca="1">MATCH('Scale generator'!$E$27&amp;"*",OFFSET(Rytmika!$D:$D,SUM(I$1:I276),0,1000,1),0)</f>
        <v>#N/A</v>
      </c>
      <c r="J277" t="str">
        <f ca="1">IFERROR(INDEX(Rytmika!$C:$C,SUM(I$1:I277)),"")</f>
        <v/>
      </c>
      <c r="K277" t="e">
        <f ca="1">MATCH("Def*",OFFSET(Rytmika!$D:$D,SUM(K$1:K276),0,1000,1),0)</f>
        <v>#N/A</v>
      </c>
      <c r="L277" t="str">
        <f ca="1">IFERROR(INDEX(Rytmika!$C:$C,SUM(K$1:K277)),"")</f>
        <v/>
      </c>
      <c r="M277" t="e">
        <f ca="1">IF(ISNA(I277),MATCH("Def*",OFFSET(Rytmika!$D:$D,SUM(M$1:M276),0,1000,1),0),"")</f>
        <v>#N/A</v>
      </c>
      <c r="N277" t="str">
        <f ca="1">IFERROR(INDEX(Rytmika!$C:$C,SUM(M$1:M277)),"")</f>
        <v/>
      </c>
      <c r="O277" t="str">
        <f t="shared" ca="1" si="4"/>
        <v/>
      </c>
    </row>
    <row r="278" spans="4:15">
      <c r="D278" t="s">
        <v>175</v>
      </c>
      <c r="E278" t="e">
        <f ca="1">MATCH(type_selector,OFFSET('Ogrywanie skal'!$B:$B,SUM(E$1:E277),0,1000,1),0)</f>
        <v>#N/A</v>
      </c>
      <c r="F278" t="str">
        <f ca="1">IF(type_selector="All_options",IF('Ogrywanie skal'!C283=0,"",'Ogrywanie skal'!C283),IFERROR(INDEX('Ogrywanie skal'!$C:$C,SUM(E$1:E278)),""))</f>
        <v/>
      </c>
      <c r="G278" t="str">
        <f>IF('Ogrywanie skal'!C283=0,"",'Ogrywanie skal'!C283)</f>
        <v>Dim Kwin down 9n 0-1-2-30-1-2-3-4</v>
      </c>
      <c r="I278" t="e">
        <f ca="1">MATCH('Scale generator'!$E$27&amp;"*",OFFSET(Rytmika!$D:$D,SUM(I$1:I277),0,1000,1),0)</f>
        <v>#N/A</v>
      </c>
      <c r="J278" t="str">
        <f ca="1">IFERROR(INDEX(Rytmika!$C:$C,SUM(I$1:I278)),"")</f>
        <v/>
      </c>
      <c r="K278" t="e">
        <f ca="1">MATCH("Def*",OFFSET(Rytmika!$D:$D,SUM(K$1:K277),0,1000,1),0)</f>
        <v>#N/A</v>
      </c>
      <c r="L278" t="str">
        <f ca="1">IFERROR(INDEX(Rytmika!$C:$C,SUM(K$1:K278)),"")</f>
        <v/>
      </c>
      <c r="M278" t="e">
        <f ca="1">IF(ISNA(I278),MATCH("Def*",OFFSET(Rytmika!$D:$D,SUM(M$1:M277),0,1000,1),0),"")</f>
        <v>#N/A</v>
      </c>
      <c r="N278" t="str">
        <f ca="1">IFERROR(INDEX(Rytmika!$C:$C,SUM(M$1:M278)),"")</f>
        <v/>
      </c>
      <c r="O278" t="str">
        <f t="shared" ca="1" si="4"/>
        <v/>
      </c>
    </row>
    <row r="279" spans="4:15">
      <c r="D279" t="s">
        <v>175</v>
      </c>
      <c r="E279" t="e">
        <f ca="1">MATCH(type_selector,OFFSET('Ogrywanie skal'!$B:$B,SUM(E$1:E278),0,1000,1),0)</f>
        <v>#N/A</v>
      </c>
      <c r="F279" t="str">
        <f ca="1">IF(type_selector="All_options",IF('Ogrywanie skal'!C284=0,"",'Ogrywanie skal'!C284),IFERROR(INDEX('Ogrywanie skal'!$C:$C,SUM(E$1:E279)),""))</f>
        <v/>
      </c>
      <c r="G279" t="str">
        <f>IF('Ogrywanie skal'!C284=0,"",'Ogrywanie skal'!C284)</f>
        <v>Dim Kwin down 9n 0-1-2-3-2-3-4-5-4</v>
      </c>
      <c r="I279" t="e">
        <f ca="1">MATCH('Scale generator'!$E$27&amp;"*",OFFSET(Rytmika!$D:$D,SUM(I$1:I278),0,1000,1),0)</f>
        <v>#N/A</v>
      </c>
      <c r="J279" t="str">
        <f ca="1">IFERROR(INDEX(Rytmika!$C:$C,SUM(I$1:I279)),"")</f>
        <v/>
      </c>
      <c r="K279" t="e">
        <f ca="1">MATCH("Def*",OFFSET(Rytmika!$D:$D,SUM(K$1:K278),0,1000,1),0)</f>
        <v>#N/A</v>
      </c>
      <c r="L279" t="str">
        <f ca="1">IFERROR(INDEX(Rytmika!$C:$C,SUM(K$1:K279)),"")</f>
        <v/>
      </c>
      <c r="M279" t="e">
        <f ca="1">IF(ISNA(I279),MATCH("Def*",OFFSET(Rytmika!$D:$D,SUM(M$1:M278),0,1000,1),0),"")</f>
        <v>#N/A</v>
      </c>
      <c r="N279" t="str">
        <f ca="1">IFERROR(INDEX(Rytmika!$C:$C,SUM(M$1:M279)),"")</f>
        <v/>
      </c>
      <c r="O279" t="str">
        <f t="shared" ca="1" si="4"/>
        <v/>
      </c>
    </row>
    <row r="280" spans="4:15">
      <c r="D280" t="s">
        <v>175</v>
      </c>
      <c r="E280" t="e">
        <f ca="1">MATCH(type_selector,OFFSET('Ogrywanie skal'!$B:$B,SUM(E$1:E279),0,1000,1),0)</f>
        <v>#N/A</v>
      </c>
      <c r="F280" t="str">
        <f ca="1">IF(type_selector="All_options",IF('Ogrywanie skal'!C285=0,"",'Ogrywanie skal'!C285),IFERROR(INDEX('Ogrywanie skal'!$C:$C,SUM(E$1:E280)),""))</f>
        <v/>
      </c>
      <c r="G280" t="str">
        <f>IF('Ogrywanie skal'!C285=0,"",'Ogrywanie skal'!C285)</f>
        <v>Dim Kwin down 9n 0-1-2-3-5-3-2-3-4</v>
      </c>
      <c r="I280" t="e">
        <f ca="1">MATCH('Scale generator'!$E$27&amp;"*",OFFSET(Rytmika!$D:$D,SUM(I$1:I279),0,1000,1),0)</f>
        <v>#N/A</v>
      </c>
      <c r="J280" t="str">
        <f ca="1">IFERROR(INDEX(Rytmika!$C:$C,SUM(I$1:I280)),"")</f>
        <v/>
      </c>
      <c r="K280" t="e">
        <f ca="1">MATCH("Def*",OFFSET(Rytmika!$D:$D,SUM(K$1:K279),0,1000,1),0)</f>
        <v>#N/A</v>
      </c>
      <c r="L280" t="str">
        <f ca="1">IFERROR(INDEX(Rytmika!$C:$C,SUM(K$1:K280)),"")</f>
        <v/>
      </c>
      <c r="M280" t="e">
        <f ca="1">IF(ISNA(I280),MATCH("Def*",OFFSET(Rytmika!$D:$D,SUM(M$1:M279),0,1000,1),0),"")</f>
        <v>#N/A</v>
      </c>
      <c r="N280" t="str">
        <f ca="1">IFERROR(INDEX(Rytmika!$C:$C,SUM(M$1:M280)),"")</f>
        <v/>
      </c>
      <c r="O280" t="str">
        <f t="shared" ca="1" si="4"/>
        <v/>
      </c>
    </row>
    <row r="281" spans="4:15">
      <c r="D281" t="s">
        <v>175</v>
      </c>
      <c r="E281" t="e">
        <f ca="1">MATCH(type_selector,OFFSET('Ogrywanie skal'!$B:$B,SUM(E$1:E280),0,1000,1),0)</f>
        <v>#N/A</v>
      </c>
      <c r="F281" t="str">
        <f ca="1">IF(type_selector="All_options",IF('Ogrywanie skal'!C286=0,"",'Ogrywanie skal'!C286),IFERROR(INDEX('Ogrywanie skal'!$C:$C,SUM(E$1:E281)),""))</f>
        <v/>
      </c>
      <c r="G281" t="str">
        <f>IF('Ogrywanie skal'!C286=0,"",'Ogrywanie skal'!C286)</f>
        <v>Dim Kwin down 9n 0-1-2-3-2-1-2-3-4</v>
      </c>
      <c r="I281" t="e">
        <f ca="1">MATCH('Scale generator'!$E$27&amp;"*",OFFSET(Rytmika!$D:$D,SUM(I$1:I280),0,1000,1),0)</f>
        <v>#N/A</v>
      </c>
      <c r="J281" t="str">
        <f ca="1">IFERROR(INDEX(Rytmika!$C:$C,SUM(I$1:I281)),"")</f>
        <v/>
      </c>
      <c r="K281" t="e">
        <f ca="1">MATCH("Def*",OFFSET(Rytmika!$D:$D,SUM(K$1:K280),0,1000,1),0)</f>
        <v>#N/A</v>
      </c>
      <c r="L281" t="str">
        <f ca="1">IFERROR(INDEX(Rytmika!$C:$C,SUM(K$1:K281)),"")</f>
        <v/>
      </c>
      <c r="M281" t="e">
        <f ca="1">IF(ISNA(I281),MATCH("Def*",OFFSET(Rytmika!$D:$D,SUM(M$1:M280),0,1000,1),0),"")</f>
        <v>#N/A</v>
      </c>
      <c r="N281" t="str">
        <f ca="1">IFERROR(INDEX(Rytmika!$C:$C,SUM(M$1:M281)),"")</f>
        <v/>
      </c>
      <c r="O281" t="str">
        <f t="shared" ca="1" si="4"/>
        <v/>
      </c>
    </row>
    <row r="282" spans="4:15">
      <c r="D282" t="s">
        <v>175</v>
      </c>
      <c r="E282" t="e">
        <f ca="1">MATCH(type_selector,OFFSET('Ogrywanie skal'!$B:$B,SUM(E$1:E281),0,1000,1),0)</f>
        <v>#N/A</v>
      </c>
      <c r="F282" t="str">
        <f ca="1">IF(type_selector="All_options",IF('Ogrywanie skal'!C287=0,"",'Ogrywanie skal'!C287),IFERROR(INDEX('Ogrywanie skal'!$C:$C,SUM(E$1:E282)),""))</f>
        <v/>
      </c>
      <c r="G282" t="str">
        <f>IF('Ogrywanie skal'!C287=0,"",'Ogrywanie skal'!C287)</f>
        <v>Dim Kwin down 9n 0-1010-1-2-3-4</v>
      </c>
      <c r="I282" t="e">
        <f ca="1">MATCH('Scale generator'!$E$27&amp;"*",OFFSET(Rytmika!$D:$D,SUM(I$1:I281),0,1000,1),0)</f>
        <v>#N/A</v>
      </c>
      <c r="J282" t="str">
        <f ca="1">IFERROR(INDEX(Rytmika!$C:$C,SUM(I$1:I282)),"")</f>
        <v/>
      </c>
      <c r="K282" t="e">
        <f ca="1">MATCH("Def*",OFFSET(Rytmika!$D:$D,SUM(K$1:K281),0,1000,1),0)</f>
        <v>#N/A</v>
      </c>
      <c r="L282" t="str">
        <f ca="1">IFERROR(INDEX(Rytmika!$C:$C,SUM(K$1:K282)),"")</f>
        <v/>
      </c>
      <c r="M282" t="e">
        <f ca="1">IF(ISNA(I282),MATCH("Def*",OFFSET(Rytmika!$D:$D,SUM(M$1:M281),0,1000,1),0),"")</f>
        <v>#N/A</v>
      </c>
      <c r="N282" t="str">
        <f ca="1">IFERROR(INDEX(Rytmika!$C:$C,SUM(M$1:M282)),"")</f>
        <v/>
      </c>
      <c r="O282" t="str">
        <f t="shared" ca="1" si="4"/>
        <v/>
      </c>
    </row>
    <row r="283" spans="4:15">
      <c r="D283" t="s">
        <v>175</v>
      </c>
      <c r="E283" t="e">
        <f ca="1">MATCH(type_selector,OFFSET('Ogrywanie skal'!$B:$B,SUM(E$1:E282),0,1000,1),0)</f>
        <v>#N/A</v>
      </c>
      <c r="F283" t="str">
        <f ca="1">IF(type_selector="All_options",IF('Ogrywanie skal'!C288=0,"",'Ogrywanie skal'!C288),IFERROR(INDEX('Ogrywanie skal'!$C:$C,SUM(E$1:E283)),""))</f>
        <v/>
      </c>
      <c r="G283" t="str">
        <f>IF('Ogrywanie skal'!C288=0,"",'Ogrywanie skal'!C288)</f>
        <v>Dim Sek up 2n 05</v>
      </c>
      <c r="I283" t="e">
        <f ca="1">MATCH('Scale generator'!$E$27&amp;"*",OFFSET(Rytmika!$D:$D,SUM(I$1:I282),0,1000,1),0)</f>
        <v>#N/A</v>
      </c>
      <c r="J283" t="str">
        <f ca="1">IFERROR(INDEX(Rytmika!$C:$C,SUM(I$1:I283)),"")</f>
        <v/>
      </c>
      <c r="K283" t="e">
        <f ca="1">MATCH("Def*",OFFSET(Rytmika!$D:$D,SUM(K$1:K282),0,1000,1),0)</f>
        <v>#N/A</v>
      </c>
      <c r="L283" t="str">
        <f ca="1">IFERROR(INDEX(Rytmika!$C:$C,SUM(K$1:K283)),"")</f>
        <v/>
      </c>
      <c r="M283" t="e">
        <f ca="1">IF(ISNA(I283),MATCH("Def*",OFFSET(Rytmika!$D:$D,SUM(M$1:M282),0,1000,1),0),"")</f>
        <v>#N/A</v>
      </c>
      <c r="N283" t="str">
        <f ca="1">IFERROR(INDEX(Rytmika!$C:$C,SUM(M$1:M283)),"")</f>
        <v/>
      </c>
      <c r="O283" t="str">
        <f t="shared" ca="1" si="4"/>
        <v/>
      </c>
    </row>
    <row r="284" spans="4:15">
      <c r="D284" t="s">
        <v>175</v>
      </c>
      <c r="E284" t="e">
        <f ca="1">MATCH(type_selector,OFFSET('Ogrywanie skal'!$B:$B,SUM(E$1:E283),0,1000,1),0)</f>
        <v>#N/A</v>
      </c>
      <c r="F284" t="str">
        <f ca="1">IF(type_selector="All_options",IF('Ogrywanie skal'!C289=0,"",'Ogrywanie skal'!C289),IFERROR(INDEX('Ogrywanie skal'!$C:$C,SUM(E$1:E284)),""))</f>
        <v/>
      </c>
      <c r="G284" t="str">
        <f>IF('Ogrywanie skal'!C289=0,"",'Ogrywanie skal'!C289)</f>
        <v>Dim Sek up 4n 0-1-25</v>
      </c>
      <c r="I284" t="e">
        <f ca="1">MATCH('Scale generator'!$E$27&amp;"*",OFFSET(Rytmika!$D:$D,SUM(I$1:I283),0,1000,1),0)</f>
        <v>#N/A</v>
      </c>
      <c r="J284" t="str">
        <f ca="1">IFERROR(INDEX(Rytmika!$C:$C,SUM(I$1:I284)),"")</f>
        <v/>
      </c>
      <c r="K284" t="e">
        <f ca="1">MATCH("Def*",OFFSET(Rytmika!$D:$D,SUM(K$1:K283),0,1000,1),0)</f>
        <v>#N/A</v>
      </c>
      <c r="L284" t="str">
        <f ca="1">IFERROR(INDEX(Rytmika!$C:$C,SUM(K$1:K284)),"")</f>
        <v/>
      </c>
      <c r="M284" t="e">
        <f ca="1">IF(ISNA(I284),MATCH("Def*",OFFSET(Rytmika!$D:$D,SUM(M$1:M283),0,1000,1),0),"")</f>
        <v>#N/A</v>
      </c>
      <c r="N284" t="str">
        <f ca="1">IFERROR(INDEX(Rytmika!$C:$C,SUM(M$1:M284)),"")</f>
        <v/>
      </c>
      <c r="O284" t="str">
        <f t="shared" ca="1" si="4"/>
        <v/>
      </c>
    </row>
    <row r="285" spans="4:15">
      <c r="D285" t="s">
        <v>175</v>
      </c>
      <c r="E285" t="e">
        <f ca="1">MATCH(type_selector,OFFSET('Ogrywanie skal'!$B:$B,SUM(E$1:E284),0,1000,1),0)</f>
        <v>#N/A</v>
      </c>
      <c r="F285" t="str">
        <f ca="1">IF(type_selector="All_options",IF('Ogrywanie skal'!C290=0,"",'Ogrywanie skal'!C290),IFERROR(INDEX('Ogrywanie skal'!$C:$C,SUM(E$1:E285)),""))</f>
        <v/>
      </c>
      <c r="G285" t="str">
        <f>IF('Ogrywanie skal'!C290=0,"",'Ogrywanie skal'!C290)</f>
        <v>Dim Sek up 5n 02345</v>
      </c>
      <c r="I285" t="e">
        <f ca="1">MATCH('Scale generator'!$E$27&amp;"*",OFFSET(Rytmika!$D:$D,SUM(I$1:I284),0,1000,1),0)</f>
        <v>#N/A</v>
      </c>
      <c r="J285" t="str">
        <f ca="1">IFERROR(INDEX(Rytmika!$C:$C,SUM(I$1:I285)),"")</f>
        <v/>
      </c>
      <c r="K285" t="e">
        <f ca="1">MATCH("Def*",OFFSET(Rytmika!$D:$D,SUM(K$1:K284),0,1000,1),0)</f>
        <v>#N/A</v>
      </c>
      <c r="L285" t="str">
        <f ca="1">IFERROR(INDEX(Rytmika!$C:$C,SUM(K$1:K285)),"")</f>
        <v/>
      </c>
      <c r="M285" t="e">
        <f ca="1">IF(ISNA(I285),MATCH("Def*",OFFSET(Rytmika!$D:$D,SUM(M$1:M284),0,1000,1),0),"")</f>
        <v>#N/A</v>
      </c>
      <c r="N285" t="str">
        <f ca="1">IFERROR(INDEX(Rytmika!$C:$C,SUM(M$1:M285)),"")</f>
        <v/>
      </c>
      <c r="O285" t="str">
        <f t="shared" ca="1" si="4"/>
        <v/>
      </c>
    </row>
    <row r="286" spans="4:15">
      <c r="D286" t="s">
        <v>175</v>
      </c>
      <c r="E286" t="e">
        <f ca="1">MATCH(type_selector,OFFSET('Ogrywanie skal'!$B:$B,SUM(E$1:E285),0,1000,1),0)</f>
        <v>#N/A</v>
      </c>
      <c r="F286" t="str">
        <f ca="1">IF(type_selector="All_options",IF('Ogrywanie skal'!C291=0,"",'Ogrywanie skal'!C291),IFERROR(INDEX('Ogrywanie skal'!$C:$C,SUM(E$1:E286)),""))</f>
        <v/>
      </c>
      <c r="G286" t="str">
        <f>IF('Ogrywanie skal'!C291=0,"",'Ogrywanie skal'!C291)</f>
        <v>Dim Sek up 6n 012345</v>
      </c>
      <c r="I286" t="e">
        <f ca="1">MATCH('Scale generator'!$E$27&amp;"*",OFFSET(Rytmika!$D:$D,SUM(I$1:I285),0,1000,1),0)</f>
        <v>#N/A</v>
      </c>
      <c r="J286" t="str">
        <f ca="1">IFERROR(INDEX(Rytmika!$C:$C,SUM(I$1:I286)),"")</f>
        <v/>
      </c>
      <c r="K286" t="e">
        <f ca="1">MATCH("Def*",OFFSET(Rytmika!$D:$D,SUM(K$1:K285),0,1000,1),0)</f>
        <v>#N/A</v>
      </c>
      <c r="L286" t="str">
        <f ca="1">IFERROR(INDEX(Rytmika!$C:$C,SUM(K$1:K286)),"")</f>
        <v/>
      </c>
      <c r="M286" t="e">
        <f ca="1">IF(ISNA(I286),MATCH("Def*",OFFSET(Rytmika!$D:$D,SUM(M$1:M285),0,1000,1),0),"")</f>
        <v>#N/A</v>
      </c>
      <c r="N286" t="str">
        <f ca="1">IFERROR(INDEX(Rytmika!$C:$C,SUM(M$1:M286)),"")</f>
        <v/>
      </c>
      <c r="O286" t="str">
        <f t="shared" ca="1" si="4"/>
        <v/>
      </c>
    </row>
    <row r="287" spans="4:15">
      <c r="D287" t="s">
        <v>175</v>
      </c>
      <c r="E287" t="e">
        <f ca="1">MATCH(type_selector,OFFSET('Ogrywanie skal'!$B:$B,SUM(E$1:E286),0,1000,1),0)</f>
        <v>#N/A</v>
      </c>
      <c r="F287" t="str">
        <f ca="1">IF(type_selector="All_options",IF('Ogrywanie skal'!C292=0,"",'Ogrywanie skal'!C292),IFERROR(INDEX('Ogrywanie skal'!$C:$C,SUM(E$1:E287)),""))</f>
        <v/>
      </c>
      <c r="G287" t="str">
        <f>IF('Ogrywanie skal'!C292=0,"",'Ogrywanie skal'!C292)</f>
        <v>Dim Sek up 6n 012105</v>
      </c>
      <c r="I287" t="e">
        <f ca="1">MATCH('Scale generator'!$E$27&amp;"*",OFFSET(Rytmika!$D:$D,SUM(I$1:I286),0,1000,1),0)</f>
        <v>#N/A</v>
      </c>
      <c r="J287" t="str">
        <f ca="1">IFERROR(INDEX(Rytmika!$C:$C,SUM(I$1:I287)),"")</f>
        <v/>
      </c>
      <c r="K287" t="e">
        <f ca="1">MATCH("Def*",OFFSET(Rytmika!$D:$D,SUM(K$1:K286),0,1000,1),0)</f>
        <v>#N/A</v>
      </c>
      <c r="L287" t="str">
        <f ca="1">IFERROR(INDEX(Rytmika!$C:$C,SUM(K$1:K287)),"")</f>
        <v/>
      </c>
      <c r="M287" t="e">
        <f ca="1">IF(ISNA(I287),MATCH("Def*",OFFSET(Rytmika!$D:$D,SUM(M$1:M286),0,1000,1),0),"")</f>
        <v>#N/A</v>
      </c>
      <c r="N287" t="str">
        <f ca="1">IFERROR(INDEX(Rytmika!$C:$C,SUM(M$1:M287)),"")</f>
        <v/>
      </c>
      <c r="O287" t="str">
        <f t="shared" ca="1" si="4"/>
        <v/>
      </c>
    </row>
    <row r="288" spans="4:15">
      <c r="D288" t="s">
        <v>175</v>
      </c>
      <c r="E288" t="e">
        <f ca="1">MATCH(type_selector,OFFSET('Ogrywanie skal'!$B:$B,SUM(E$1:E287),0,1000,1),0)</f>
        <v>#N/A</v>
      </c>
      <c r="F288" t="str">
        <f ca="1">IF(type_selector="All_options",IF('Ogrywanie skal'!C293=0,"",'Ogrywanie skal'!C293),IFERROR(INDEX('Ogrywanie skal'!$C:$C,SUM(E$1:E288)),""))</f>
        <v/>
      </c>
      <c r="G288" t="str">
        <f>IF('Ogrywanie skal'!C293=0,"",'Ogrywanie skal'!C293)</f>
        <v>Dim Sek up 8n 01232345</v>
      </c>
      <c r="I288" t="e">
        <f ca="1">MATCH('Scale generator'!$E$27&amp;"*",OFFSET(Rytmika!$D:$D,SUM(I$1:I287),0,1000,1),0)</f>
        <v>#N/A</v>
      </c>
      <c r="J288" t="str">
        <f ca="1">IFERROR(INDEX(Rytmika!$C:$C,SUM(I$1:I288)),"")</f>
        <v/>
      </c>
      <c r="K288" t="e">
        <f ca="1">MATCH("Def*",OFFSET(Rytmika!$D:$D,SUM(K$1:K287),0,1000,1),0)</f>
        <v>#N/A</v>
      </c>
      <c r="L288" t="str">
        <f ca="1">IFERROR(INDEX(Rytmika!$C:$C,SUM(K$1:K288)),"")</f>
        <v/>
      </c>
      <c r="M288" t="e">
        <f ca="1">IF(ISNA(I288),MATCH("Def*",OFFSET(Rytmika!$D:$D,SUM(M$1:M287),0,1000,1),0),"")</f>
        <v>#N/A</v>
      </c>
      <c r="N288" t="str">
        <f ca="1">IFERROR(INDEX(Rytmika!$C:$C,SUM(M$1:M288)),"")</f>
        <v/>
      </c>
      <c r="O288" t="str">
        <f t="shared" ca="1" si="4"/>
        <v/>
      </c>
    </row>
    <row r="289" spans="4:15">
      <c r="D289" t="s">
        <v>175</v>
      </c>
      <c r="E289" t="e">
        <f ca="1">MATCH(type_selector,OFFSET('Ogrywanie skal'!$B:$B,SUM(E$1:E288),0,1000,1),0)</f>
        <v>#N/A</v>
      </c>
      <c r="F289" t="str">
        <f ca="1">IF(type_selector="All_options",IF('Ogrywanie skal'!C294=0,"",'Ogrywanie skal'!C294),IFERROR(INDEX('Ogrywanie skal'!$C:$C,SUM(E$1:E289)),""))</f>
        <v/>
      </c>
      <c r="G289" t="str">
        <f>IF('Ogrywanie skal'!C294=0,"",'Ogrywanie skal'!C294)</f>
        <v>Dim Sek up 8n 01234565</v>
      </c>
      <c r="I289" t="e">
        <f ca="1">MATCH('Scale generator'!$E$27&amp;"*",OFFSET(Rytmika!$D:$D,SUM(I$1:I288),0,1000,1),0)</f>
        <v>#N/A</v>
      </c>
      <c r="J289" t="str">
        <f ca="1">IFERROR(INDEX(Rytmika!$C:$C,SUM(I$1:I289)),"")</f>
        <v/>
      </c>
      <c r="K289" t="e">
        <f ca="1">MATCH("Def*",OFFSET(Rytmika!$D:$D,SUM(K$1:K288),0,1000,1),0)</f>
        <v>#N/A</v>
      </c>
      <c r="L289" t="str">
        <f ca="1">IFERROR(INDEX(Rytmika!$C:$C,SUM(K$1:K289)),"")</f>
        <v/>
      </c>
      <c r="M289" t="e">
        <f ca="1">IF(ISNA(I289),MATCH("Def*",OFFSET(Rytmika!$D:$D,SUM(M$1:M288),0,1000,1),0),"")</f>
        <v>#N/A</v>
      </c>
      <c r="N289" t="str">
        <f ca="1">IFERROR(INDEX(Rytmika!$C:$C,SUM(M$1:M289)),"")</f>
        <v/>
      </c>
      <c r="O289" t="str">
        <f t="shared" ca="1" si="4"/>
        <v/>
      </c>
    </row>
    <row r="290" spans="4:15">
      <c r="D290" t="s">
        <v>175</v>
      </c>
      <c r="E290" t="e">
        <f ca="1">MATCH(type_selector,OFFSET('Ogrywanie skal'!$B:$B,SUM(E$1:E289),0,1000,1),0)</f>
        <v>#N/A</v>
      </c>
      <c r="F290" t="str">
        <f ca="1">IF(type_selector="All_options",IF('Ogrywanie skal'!C295=0,"",'Ogrywanie skal'!C295),IFERROR(INDEX('Ogrywanie skal'!$C:$C,SUM(E$1:E290)),""))</f>
        <v/>
      </c>
      <c r="G290" t="str">
        <f>IF('Ogrywanie skal'!C295=0,"",'Ogrywanie skal'!C295)</f>
        <v>Dim Sek up 9n 0-2-1012345</v>
      </c>
      <c r="I290" t="e">
        <f ca="1">MATCH('Scale generator'!$E$27&amp;"*",OFFSET(Rytmika!$D:$D,SUM(I$1:I289),0,1000,1),0)</f>
        <v>#N/A</v>
      </c>
      <c r="J290" t="str">
        <f ca="1">IFERROR(INDEX(Rytmika!$C:$C,SUM(I$1:I290)),"")</f>
        <v/>
      </c>
      <c r="K290" t="e">
        <f ca="1">MATCH("Def*",OFFSET(Rytmika!$D:$D,SUM(K$1:K289),0,1000,1),0)</f>
        <v>#N/A</v>
      </c>
      <c r="L290" t="str">
        <f ca="1">IFERROR(INDEX(Rytmika!$C:$C,SUM(K$1:K290)),"")</f>
        <v/>
      </c>
      <c r="M290" t="e">
        <f ca="1">IF(ISNA(I290),MATCH("Def*",OFFSET(Rytmika!$D:$D,SUM(M$1:M289),0,1000,1),0),"")</f>
        <v>#N/A</v>
      </c>
      <c r="N290" t="str">
        <f ca="1">IFERROR(INDEX(Rytmika!$C:$C,SUM(M$1:M290)),"")</f>
        <v/>
      </c>
      <c r="O290" t="str">
        <f t="shared" ca="1" si="4"/>
        <v/>
      </c>
    </row>
    <row r="291" spans="4:15">
      <c r="D291" t="s">
        <v>175</v>
      </c>
      <c r="E291" t="e">
        <f ca="1">MATCH(type_selector,OFFSET('Ogrywanie skal'!$B:$B,SUM(E$1:E290),0,1000,1),0)</f>
        <v>#N/A</v>
      </c>
      <c r="F291" t="str">
        <f ca="1">IF(type_selector="All_options",IF('Ogrywanie skal'!C296=0,"",'Ogrywanie skal'!C296),IFERROR(INDEX('Ogrywanie skal'!$C:$C,SUM(E$1:E291)),""))</f>
        <v/>
      </c>
      <c r="G291" t="str">
        <f>IF('Ogrywanie skal'!C296=0,"",'Ogrywanie skal'!C296)</f>
        <v>Dim Sek up 9n 012342345</v>
      </c>
      <c r="I291" t="e">
        <f ca="1">MATCH('Scale generator'!$E$27&amp;"*",OFFSET(Rytmika!$D:$D,SUM(I$1:I290),0,1000,1),0)</f>
        <v>#N/A</v>
      </c>
      <c r="J291" t="str">
        <f ca="1">IFERROR(INDEX(Rytmika!$C:$C,SUM(I$1:I291)),"")</f>
        <v/>
      </c>
      <c r="K291" t="e">
        <f ca="1">MATCH("Def*",OFFSET(Rytmika!$D:$D,SUM(K$1:K290),0,1000,1),0)</f>
        <v>#N/A</v>
      </c>
      <c r="L291" t="str">
        <f ca="1">IFERROR(INDEX(Rytmika!$C:$C,SUM(K$1:K291)),"")</f>
        <v/>
      </c>
      <c r="M291" t="e">
        <f ca="1">IF(ISNA(I291),MATCH("Def*",OFFSET(Rytmika!$D:$D,SUM(M$1:M290),0,1000,1),0),"")</f>
        <v>#N/A</v>
      </c>
      <c r="N291" t="str">
        <f ca="1">IFERROR(INDEX(Rytmika!$C:$C,SUM(M$1:M291)),"")</f>
        <v/>
      </c>
      <c r="O291" t="str">
        <f t="shared" ca="1" si="4"/>
        <v/>
      </c>
    </row>
    <row r="292" spans="4:15">
      <c r="D292" t="s">
        <v>175</v>
      </c>
      <c r="E292" t="e">
        <f ca="1">MATCH(type_selector,OFFSET('Ogrywanie skal'!$B:$B,SUM(E$1:E291),0,1000,1),0)</f>
        <v>#N/A</v>
      </c>
      <c r="F292" t="str">
        <f ca="1">IF(type_selector="All_options",IF('Ogrywanie skal'!C297=0,"",'Ogrywanie skal'!C297),IFERROR(INDEX('Ogrywanie skal'!$C:$C,SUM(E$1:E292)),""))</f>
        <v/>
      </c>
      <c r="G292" t="str">
        <f>IF('Ogrywanie skal'!C297=0,"",'Ogrywanie skal'!C297)</f>
        <v>Dim Sek up 9n 012342345</v>
      </c>
      <c r="I292" t="e">
        <f ca="1">MATCH('Scale generator'!$E$27&amp;"*",OFFSET(Rytmika!$D:$D,SUM(I$1:I291),0,1000,1),0)</f>
        <v>#N/A</v>
      </c>
      <c r="J292" t="str">
        <f ca="1">IFERROR(INDEX(Rytmika!$C:$C,SUM(I$1:I292)),"")</f>
        <v/>
      </c>
      <c r="K292" t="e">
        <f ca="1">MATCH("Def*",OFFSET(Rytmika!$D:$D,SUM(K$1:K291),0,1000,1),0)</f>
        <v>#N/A</v>
      </c>
      <c r="L292" t="str">
        <f ca="1">IFERROR(INDEX(Rytmika!$C:$C,SUM(K$1:K292)),"")</f>
        <v/>
      </c>
      <c r="M292" t="e">
        <f ca="1">IF(ISNA(I292),MATCH("Def*",OFFSET(Rytmika!$D:$D,SUM(M$1:M291),0,1000,1),0),"")</f>
        <v>#N/A</v>
      </c>
      <c r="N292" t="str">
        <f ca="1">IFERROR(INDEX(Rytmika!$C:$C,SUM(M$1:M292)),"")</f>
        <v/>
      </c>
      <c r="O292" t="str">
        <f t="shared" ca="1" si="4"/>
        <v/>
      </c>
    </row>
    <row r="293" spans="4:15">
      <c r="D293" t="s">
        <v>175</v>
      </c>
      <c r="E293" t="e">
        <f ca="1">MATCH(type_selector,OFFSET('Ogrywanie skal'!$B:$B,SUM(E$1:E292),0,1000,1),0)</f>
        <v>#N/A</v>
      </c>
      <c r="F293" t="str">
        <f ca="1">IF(type_selector="All_options",IF('Ogrywanie skal'!C298=0,"",'Ogrywanie skal'!C298),IFERROR(INDEX('Ogrywanie skal'!$C:$C,SUM(E$1:E293)),""))</f>
        <v/>
      </c>
      <c r="G293" t="str">
        <f>IF('Ogrywanie skal'!C298=0,"",'Ogrywanie skal'!C298)</f>
        <v>Dim Sek up 9n 012345345</v>
      </c>
      <c r="I293" t="e">
        <f ca="1">MATCH('Scale generator'!$E$27&amp;"*",OFFSET(Rytmika!$D:$D,SUM(I$1:I292),0,1000,1),0)</f>
        <v>#N/A</v>
      </c>
      <c r="J293" t="str">
        <f ca="1">IFERROR(INDEX(Rytmika!$C:$C,SUM(I$1:I293)),"")</f>
        <v/>
      </c>
      <c r="K293" t="e">
        <f ca="1">MATCH("Def*",OFFSET(Rytmika!$D:$D,SUM(K$1:K292),0,1000,1),0)</f>
        <v>#N/A</v>
      </c>
      <c r="L293" t="str">
        <f ca="1">IFERROR(INDEX(Rytmika!$C:$C,SUM(K$1:K293)),"")</f>
        <v/>
      </c>
      <c r="M293" t="e">
        <f ca="1">IF(ISNA(I293),MATCH("Def*",OFFSET(Rytmika!$D:$D,SUM(M$1:M292),0,1000,1),0),"")</f>
        <v>#N/A</v>
      </c>
      <c r="N293" t="str">
        <f ca="1">IFERROR(INDEX(Rytmika!$C:$C,SUM(M$1:M293)),"")</f>
        <v/>
      </c>
      <c r="O293" t="str">
        <f t="shared" ca="1" si="4"/>
        <v/>
      </c>
    </row>
    <row r="294" spans="4:15">
      <c r="D294" t="s">
        <v>175</v>
      </c>
      <c r="E294" t="e">
        <f ca="1">MATCH(type_selector,OFFSET('Ogrywanie skal'!$B:$B,SUM(E$1:E293),0,1000,1),0)</f>
        <v>#N/A</v>
      </c>
      <c r="F294" t="str">
        <f ca="1">IF(type_selector="All_options",IF('Ogrywanie skal'!C299=0,"",'Ogrywanie skal'!C299),IFERROR(INDEX('Ogrywanie skal'!$C:$C,SUM(E$1:E294)),""))</f>
        <v/>
      </c>
      <c r="G294" t="str">
        <f>IF('Ogrywanie skal'!C299=0,"",'Ogrywanie skal'!C299)</f>
        <v>Dim Sek down 2n 0-5</v>
      </c>
      <c r="I294" t="e">
        <f ca="1">MATCH('Scale generator'!$E$27&amp;"*",OFFSET(Rytmika!$D:$D,SUM(I$1:I293),0,1000,1),0)</f>
        <v>#N/A</v>
      </c>
      <c r="J294" t="str">
        <f ca="1">IFERROR(INDEX(Rytmika!$C:$C,SUM(I$1:I294)),"")</f>
        <v/>
      </c>
      <c r="K294" t="e">
        <f ca="1">MATCH("Def*",OFFSET(Rytmika!$D:$D,SUM(K$1:K293),0,1000,1),0)</f>
        <v>#N/A</v>
      </c>
      <c r="L294" t="str">
        <f ca="1">IFERROR(INDEX(Rytmika!$C:$C,SUM(K$1:K294)),"")</f>
        <v/>
      </c>
      <c r="M294" t="e">
        <f ca="1">IF(ISNA(I294),MATCH("Def*",OFFSET(Rytmika!$D:$D,SUM(M$1:M293),0,1000,1),0),"")</f>
        <v>#N/A</v>
      </c>
      <c r="N294" t="str">
        <f ca="1">IFERROR(INDEX(Rytmika!$C:$C,SUM(M$1:M294)),"")</f>
        <v/>
      </c>
      <c r="O294" t="str">
        <f t="shared" ca="1" si="4"/>
        <v/>
      </c>
    </row>
    <row r="295" spans="4:15">
      <c r="D295" t="s">
        <v>175</v>
      </c>
      <c r="E295" t="e">
        <f ca="1">MATCH(type_selector,OFFSET('Ogrywanie skal'!$B:$B,SUM(E$1:E294),0,1000,1),0)</f>
        <v>#N/A</v>
      </c>
      <c r="F295" t="str">
        <f ca="1">IF(type_selector="All_options",IF('Ogrywanie skal'!C300=0,"",'Ogrywanie skal'!C300),IFERROR(INDEX('Ogrywanie skal'!$C:$C,SUM(E$1:E295)),""))</f>
        <v/>
      </c>
      <c r="G295" t="str">
        <f>IF('Ogrywanie skal'!C300=0,"",'Ogrywanie skal'!C300)</f>
        <v>Dim Sek down 4n 012-5</v>
      </c>
      <c r="I295" t="e">
        <f ca="1">MATCH('Scale generator'!$E$27&amp;"*",OFFSET(Rytmika!$D:$D,SUM(I$1:I294),0,1000,1),0)</f>
        <v>#N/A</v>
      </c>
      <c r="J295" t="str">
        <f ca="1">IFERROR(INDEX(Rytmika!$C:$C,SUM(I$1:I295)),"")</f>
        <v/>
      </c>
      <c r="K295" t="e">
        <f ca="1">MATCH("Def*",OFFSET(Rytmika!$D:$D,SUM(K$1:K294),0,1000,1),0)</f>
        <v>#N/A</v>
      </c>
      <c r="L295" t="str">
        <f ca="1">IFERROR(INDEX(Rytmika!$C:$C,SUM(K$1:K295)),"")</f>
        <v/>
      </c>
      <c r="M295" t="e">
        <f ca="1">IF(ISNA(I295),MATCH("Def*",OFFSET(Rytmika!$D:$D,SUM(M$1:M294),0,1000,1),0),"")</f>
        <v>#N/A</v>
      </c>
      <c r="N295" t="str">
        <f ca="1">IFERROR(INDEX(Rytmika!$C:$C,SUM(M$1:M295)),"")</f>
        <v/>
      </c>
      <c r="O295" t="str">
        <f t="shared" ca="1" si="4"/>
        <v/>
      </c>
    </row>
    <row r="296" spans="4:15">
      <c r="D296" t="s">
        <v>175</v>
      </c>
      <c r="E296" t="e">
        <f ca="1">MATCH(type_selector,OFFSET('Ogrywanie skal'!$B:$B,SUM(E$1:E295),0,1000,1),0)</f>
        <v>#N/A</v>
      </c>
      <c r="F296" t="str">
        <f ca="1">IF(type_selector="All_options",IF('Ogrywanie skal'!C301=0,"",'Ogrywanie skal'!C301),IFERROR(INDEX('Ogrywanie skal'!$C:$C,SUM(E$1:E296)),""))</f>
        <v/>
      </c>
      <c r="G296" t="str">
        <f>IF('Ogrywanie skal'!C301=0,"",'Ogrywanie skal'!C301)</f>
        <v>Dim Sek down 5n 0-2-3-4-5</v>
      </c>
      <c r="I296" t="e">
        <f ca="1">MATCH('Scale generator'!$E$27&amp;"*",OFFSET(Rytmika!$D:$D,SUM(I$1:I295),0,1000,1),0)</f>
        <v>#N/A</v>
      </c>
      <c r="J296" t="str">
        <f ca="1">IFERROR(INDEX(Rytmika!$C:$C,SUM(I$1:I296)),"")</f>
        <v/>
      </c>
      <c r="K296" t="e">
        <f ca="1">MATCH("Def*",OFFSET(Rytmika!$D:$D,SUM(K$1:K295),0,1000,1),0)</f>
        <v>#N/A</v>
      </c>
      <c r="L296" t="str">
        <f ca="1">IFERROR(INDEX(Rytmika!$C:$C,SUM(K$1:K296)),"")</f>
        <v/>
      </c>
      <c r="M296" t="e">
        <f ca="1">IF(ISNA(I296),MATCH("Def*",OFFSET(Rytmika!$D:$D,SUM(M$1:M295),0,1000,1),0),"")</f>
        <v>#N/A</v>
      </c>
      <c r="N296" t="str">
        <f ca="1">IFERROR(INDEX(Rytmika!$C:$C,SUM(M$1:M296)),"")</f>
        <v/>
      </c>
      <c r="O296" t="str">
        <f t="shared" ca="1" si="4"/>
        <v/>
      </c>
    </row>
    <row r="297" spans="4:15">
      <c r="D297" t="s">
        <v>175</v>
      </c>
      <c r="E297" t="e">
        <f ca="1">MATCH(type_selector,OFFSET('Ogrywanie skal'!$B:$B,SUM(E$1:E296),0,1000,1),0)</f>
        <v>#N/A</v>
      </c>
      <c r="F297" t="str">
        <f ca="1">IF(type_selector="All_options",IF('Ogrywanie skal'!C302=0,"",'Ogrywanie skal'!C302),IFERROR(INDEX('Ogrywanie skal'!$C:$C,SUM(E$1:E297)),""))</f>
        <v/>
      </c>
      <c r="G297" t="str">
        <f>IF('Ogrywanie skal'!C302=0,"",'Ogrywanie skal'!C302)</f>
        <v>Dim Sek down 6n 0-1-2-3-4-5</v>
      </c>
      <c r="I297" t="e">
        <f ca="1">MATCH('Scale generator'!$E$27&amp;"*",OFFSET(Rytmika!$D:$D,SUM(I$1:I296),0,1000,1),0)</f>
        <v>#N/A</v>
      </c>
      <c r="J297" t="str">
        <f ca="1">IFERROR(INDEX(Rytmika!$C:$C,SUM(I$1:I297)),"")</f>
        <v/>
      </c>
      <c r="K297" t="e">
        <f ca="1">MATCH("Def*",OFFSET(Rytmika!$D:$D,SUM(K$1:K296),0,1000,1),0)</f>
        <v>#N/A</v>
      </c>
      <c r="L297" t="str">
        <f ca="1">IFERROR(INDEX(Rytmika!$C:$C,SUM(K$1:K297)),"")</f>
        <v/>
      </c>
      <c r="M297" t="e">
        <f ca="1">IF(ISNA(I297),MATCH("Def*",OFFSET(Rytmika!$D:$D,SUM(M$1:M296),0,1000,1),0),"")</f>
        <v>#N/A</v>
      </c>
      <c r="N297" t="str">
        <f ca="1">IFERROR(INDEX(Rytmika!$C:$C,SUM(M$1:M297)),"")</f>
        <v/>
      </c>
      <c r="O297" t="str">
        <f t="shared" ca="1" si="4"/>
        <v/>
      </c>
    </row>
    <row r="298" spans="4:15">
      <c r="D298" t="s">
        <v>175</v>
      </c>
      <c r="E298" t="e">
        <f ca="1">MATCH(type_selector,OFFSET('Ogrywanie skal'!$B:$B,SUM(E$1:E297),0,1000,1),0)</f>
        <v>#N/A</v>
      </c>
      <c r="F298" t="str">
        <f ca="1">IF(type_selector="All_options",IF('Ogrywanie skal'!C303=0,"",'Ogrywanie skal'!C303),IFERROR(INDEX('Ogrywanie skal'!$C:$C,SUM(E$1:E298)),""))</f>
        <v/>
      </c>
      <c r="G298" t="str">
        <f>IF('Ogrywanie skal'!C303=0,"",'Ogrywanie skal'!C303)</f>
        <v>Dim Sek down 6n 0-1-2-10-5</v>
      </c>
      <c r="I298" t="e">
        <f ca="1">MATCH('Scale generator'!$E$27&amp;"*",OFFSET(Rytmika!$D:$D,SUM(I$1:I297),0,1000,1),0)</f>
        <v>#N/A</v>
      </c>
      <c r="J298" t="str">
        <f ca="1">IFERROR(INDEX(Rytmika!$C:$C,SUM(I$1:I298)),"")</f>
        <v/>
      </c>
      <c r="K298" t="e">
        <f ca="1">MATCH("Def*",OFFSET(Rytmika!$D:$D,SUM(K$1:K297),0,1000,1),0)</f>
        <v>#N/A</v>
      </c>
      <c r="L298" t="str">
        <f ca="1">IFERROR(INDEX(Rytmika!$C:$C,SUM(K$1:K298)),"")</f>
        <v/>
      </c>
      <c r="M298" t="e">
        <f ca="1">IF(ISNA(I298),MATCH("Def*",OFFSET(Rytmika!$D:$D,SUM(M$1:M297),0,1000,1),0),"")</f>
        <v>#N/A</v>
      </c>
      <c r="N298" t="str">
        <f ca="1">IFERROR(INDEX(Rytmika!$C:$C,SUM(M$1:M298)),"")</f>
        <v/>
      </c>
      <c r="O298" t="str">
        <f t="shared" ca="1" si="4"/>
        <v/>
      </c>
    </row>
    <row r="299" spans="4:15">
      <c r="D299" t="s">
        <v>175</v>
      </c>
      <c r="E299" t="e">
        <f ca="1">MATCH(type_selector,OFFSET('Ogrywanie skal'!$B:$B,SUM(E$1:E298),0,1000,1),0)</f>
        <v>#N/A</v>
      </c>
      <c r="F299" t="str">
        <f ca="1">IF(type_selector="All_options",IF('Ogrywanie skal'!C304=0,"",'Ogrywanie skal'!C304),IFERROR(INDEX('Ogrywanie skal'!$C:$C,SUM(E$1:E299)),""))</f>
        <v/>
      </c>
      <c r="G299" t="str">
        <f>IF('Ogrywanie skal'!C304=0,"",'Ogrywanie skal'!C304)</f>
        <v>Dim Sek down 8n 0-1-2-3-2-3-4-5</v>
      </c>
      <c r="I299" t="e">
        <f ca="1">MATCH('Scale generator'!$E$27&amp;"*",OFFSET(Rytmika!$D:$D,SUM(I$1:I298),0,1000,1),0)</f>
        <v>#N/A</v>
      </c>
      <c r="J299" t="str">
        <f ca="1">IFERROR(INDEX(Rytmika!$C:$C,SUM(I$1:I299)),"")</f>
        <v/>
      </c>
      <c r="K299" t="e">
        <f ca="1">MATCH("Def*",OFFSET(Rytmika!$D:$D,SUM(K$1:K298),0,1000,1),0)</f>
        <v>#N/A</v>
      </c>
      <c r="L299" t="str">
        <f ca="1">IFERROR(INDEX(Rytmika!$C:$C,SUM(K$1:K299)),"")</f>
        <v/>
      </c>
      <c r="M299" t="e">
        <f ca="1">IF(ISNA(I299),MATCH("Def*",OFFSET(Rytmika!$D:$D,SUM(M$1:M298),0,1000,1),0),"")</f>
        <v>#N/A</v>
      </c>
      <c r="N299" t="str">
        <f ca="1">IFERROR(INDEX(Rytmika!$C:$C,SUM(M$1:M299)),"")</f>
        <v/>
      </c>
      <c r="O299" t="str">
        <f t="shared" ca="1" si="4"/>
        <v/>
      </c>
    </row>
    <row r="300" spans="4:15">
      <c r="D300" t="s">
        <v>175</v>
      </c>
      <c r="E300" t="e">
        <f ca="1">MATCH(type_selector,OFFSET('Ogrywanie skal'!$B:$B,SUM(E$1:E299),0,1000,1),0)</f>
        <v>#N/A</v>
      </c>
      <c r="F300" t="str">
        <f ca="1">IF(type_selector="All_options",IF('Ogrywanie skal'!C305=0,"",'Ogrywanie skal'!C305),IFERROR(INDEX('Ogrywanie skal'!$C:$C,SUM(E$1:E300)),""))</f>
        <v/>
      </c>
      <c r="G300" t="str">
        <f>IF('Ogrywanie skal'!C305=0,"",'Ogrywanie skal'!C305)</f>
        <v>Dim Sek down 8n 0-1-2-3-4-5-6-5</v>
      </c>
      <c r="I300" t="e">
        <f ca="1">MATCH('Scale generator'!$E$27&amp;"*",OFFSET(Rytmika!$D:$D,SUM(I$1:I299),0,1000,1),0)</f>
        <v>#N/A</v>
      </c>
      <c r="J300" t="str">
        <f ca="1">IFERROR(INDEX(Rytmika!$C:$C,SUM(I$1:I300)),"")</f>
        <v/>
      </c>
      <c r="K300" t="e">
        <f ca="1">MATCH("Def*",OFFSET(Rytmika!$D:$D,SUM(K$1:K299),0,1000,1),0)</f>
        <v>#N/A</v>
      </c>
      <c r="L300" t="str">
        <f ca="1">IFERROR(INDEX(Rytmika!$C:$C,SUM(K$1:K300)),"")</f>
        <v/>
      </c>
      <c r="M300" t="e">
        <f ca="1">IF(ISNA(I300),MATCH("Def*",OFFSET(Rytmika!$D:$D,SUM(M$1:M299),0,1000,1),0),"")</f>
        <v>#N/A</v>
      </c>
      <c r="N300" t="str">
        <f ca="1">IFERROR(INDEX(Rytmika!$C:$C,SUM(M$1:M300)),"")</f>
        <v/>
      </c>
      <c r="O300" t="str">
        <f t="shared" ca="1" si="4"/>
        <v/>
      </c>
    </row>
    <row r="301" spans="4:15">
      <c r="D301" t="s">
        <v>175</v>
      </c>
      <c r="E301" t="e">
        <f ca="1">MATCH(type_selector,OFFSET('Ogrywanie skal'!$B:$B,SUM(E$1:E300),0,1000,1),0)</f>
        <v>#N/A</v>
      </c>
      <c r="F301" t="str">
        <f ca="1">IF(type_selector="All_options",IF('Ogrywanie skal'!C306=0,"",'Ogrywanie skal'!C306),IFERROR(INDEX('Ogrywanie skal'!$C:$C,SUM(E$1:E301)),""))</f>
        <v/>
      </c>
      <c r="G301" t="str">
        <f>IF('Ogrywanie skal'!C306=0,"",'Ogrywanie skal'!C306)</f>
        <v>Dim Sek down 9n 0210-1-2-3-4-5</v>
      </c>
      <c r="I301" t="e">
        <f ca="1">MATCH('Scale generator'!$E$27&amp;"*",OFFSET(Rytmika!$D:$D,SUM(I$1:I300),0,1000,1),0)</f>
        <v>#N/A</v>
      </c>
      <c r="J301" t="str">
        <f ca="1">IFERROR(INDEX(Rytmika!$C:$C,SUM(I$1:I301)),"")</f>
        <v/>
      </c>
      <c r="K301" t="e">
        <f ca="1">MATCH("Def*",OFFSET(Rytmika!$D:$D,SUM(K$1:K300),0,1000,1),0)</f>
        <v>#N/A</v>
      </c>
      <c r="L301" t="str">
        <f ca="1">IFERROR(INDEX(Rytmika!$C:$C,SUM(K$1:K301)),"")</f>
        <v/>
      </c>
      <c r="M301" t="e">
        <f ca="1">IF(ISNA(I301),MATCH("Def*",OFFSET(Rytmika!$D:$D,SUM(M$1:M300),0,1000,1),0),"")</f>
        <v>#N/A</v>
      </c>
      <c r="N301" t="str">
        <f ca="1">IFERROR(INDEX(Rytmika!$C:$C,SUM(M$1:M301)),"")</f>
        <v/>
      </c>
      <c r="O301" t="str">
        <f t="shared" ca="1" si="4"/>
        <v/>
      </c>
    </row>
    <row r="302" spans="4:15">
      <c r="D302" t="s">
        <v>175</v>
      </c>
      <c r="E302" t="e">
        <f ca="1">MATCH(type_selector,OFFSET('Ogrywanie skal'!$B:$B,SUM(E$1:E301),0,1000,1),0)</f>
        <v>#N/A</v>
      </c>
      <c r="F302" t="str">
        <f ca="1">IF(type_selector="All_options",IF('Ogrywanie skal'!C307=0,"",'Ogrywanie skal'!C307),IFERROR(INDEX('Ogrywanie skal'!$C:$C,SUM(E$1:E302)),""))</f>
        <v/>
      </c>
      <c r="G302" t="str">
        <f>IF('Ogrywanie skal'!C307=0,"",'Ogrywanie skal'!C307)</f>
        <v>Dim Sek down 9n 0-1-2-3-4-2-3-4-5</v>
      </c>
      <c r="I302" t="e">
        <f ca="1">MATCH('Scale generator'!$E$27&amp;"*",OFFSET(Rytmika!$D:$D,SUM(I$1:I301),0,1000,1),0)</f>
        <v>#N/A</v>
      </c>
      <c r="J302" t="str">
        <f ca="1">IFERROR(INDEX(Rytmika!$C:$C,SUM(I$1:I302)),"")</f>
        <v/>
      </c>
      <c r="K302" t="e">
        <f ca="1">MATCH("Def*",OFFSET(Rytmika!$D:$D,SUM(K$1:K301),0,1000,1),0)</f>
        <v>#N/A</v>
      </c>
      <c r="L302" t="str">
        <f ca="1">IFERROR(INDEX(Rytmika!$C:$C,SUM(K$1:K302)),"")</f>
        <v/>
      </c>
      <c r="M302" t="e">
        <f ca="1">IF(ISNA(I302),MATCH("Def*",OFFSET(Rytmika!$D:$D,SUM(M$1:M301),0,1000,1),0),"")</f>
        <v>#N/A</v>
      </c>
      <c r="N302" t="str">
        <f ca="1">IFERROR(INDEX(Rytmika!$C:$C,SUM(M$1:M302)),"")</f>
        <v/>
      </c>
      <c r="O302" t="str">
        <f t="shared" ca="1" si="4"/>
        <v/>
      </c>
    </row>
    <row r="303" spans="4:15">
      <c r="D303" t="s">
        <v>175</v>
      </c>
      <c r="E303" t="e">
        <f ca="1">MATCH(type_selector,OFFSET('Ogrywanie skal'!$B:$B,SUM(E$1:E302),0,1000,1),0)</f>
        <v>#N/A</v>
      </c>
      <c r="F303" t="str">
        <f ca="1">IF(type_selector="All_options",IF('Ogrywanie skal'!C308=0,"",'Ogrywanie skal'!C308),IFERROR(INDEX('Ogrywanie skal'!$C:$C,SUM(E$1:E303)),""))</f>
        <v/>
      </c>
      <c r="G303" t="str">
        <f>IF('Ogrywanie skal'!C308=0,"",'Ogrywanie skal'!C308)</f>
        <v>Dim Sek down 9n 0-1-2-3-4-2-3-4-5</v>
      </c>
      <c r="I303" t="e">
        <f ca="1">MATCH('Scale generator'!$E$27&amp;"*",OFFSET(Rytmika!$D:$D,SUM(I$1:I302),0,1000,1),0)</f>
        <v>#N/A</v>
      </c>
      <c r="J303" t="str">
        <f ca="1">IFERROR(INDEX(Rytmika!$C:$C,SUM(I$1:I303)),"")</f>
        <v/>
      </c>
      <c r="K303" t="e">
        <f ca="1">MATCH("Def*",OFFSET(Rytmika!$D:$D,SUM(K$1:K302),0,1000,1),0)</f>
        <v>#N/A</v>
      </c>
      <c r="L303" t="str">
        <f ca="1">IFERROR(INDEX(Rytmika!$C:$C,SUM(K$1:K303)),"")</f>
        <v/>
      </c>
      <c r="M303" t="e">
        <f ca="1">IF(ISNA(I303),MATCH("Def*",OFFSET(Rytmika!$D:$D,SUM(M$1:M302),0,1000,1),0),"")</f>
        <v>#N/A</v>
      </c>
      <c r="N303" t="str">
        <f ca="1">IFERROR(INDEX(Rytmika!$C:$C,SUM(M$1:M303)),"")</f>
        <v/>
      </c>
      <c r="O303" t="str">
        <f t="shared" ca="1" si="4"/>
        <v/>
      </c>
    </row>
    <row r="304" spans="4:15">
      <c r="D304" t="s">
        <v>175</v>
      </c>
      <c r="E304" t="e">
        <f ca="1">MATCH(type_selector,OFFSET('Ogrywanie skal'!$B:$B,SUM(E$1:E303),0,1000,1),0)</f>
        <v>#N/A</v>
      </c>
      <c r="F304" t="str">
        <f ca="1">IF(type_selector="All_options",IF('Ogrywanie skal'!C309=0,"",'Ogrywanie skal'!C309),IFERROR(INDEX('Ogrywanie skal'!$C:$C,SUM(E$1:E304)),""))</f>
        <v/>
      </c>
      <c r="G304" t="str">
        <f>IF('Ogrywanie skal'!C309=0,"",'Ogrywanie skal'!C309)</f>
        <v>Dim Sek down 9n 0-1-2-3-4-5-3-4-5</v>
      </c>
      <c r="I304" t="e">
        <f ca="1">MATCH('Scale generator'!$E$27&amp;"*",OFFSET(Rytmika!$D:$D,SUM(I$1:I303),0,1000,1),0)</f>
        <v>#N/A</v>
      </c>
      <c r="J304" t="str">
        <f ca="1">IFERROR(INDEX(Rytmika!$C:$C,SUM(I$1:I304)),"")</f>
        <v/>
      </c>
      <c r="K304" t="e">
        <f ca="1">MATCH("Def*",OFFSET(Rytmika!$D:$D,SUM(K$1:K303),0,1000,1),0)</f>
        <v>#N/A</v>
      </c>
      <c r="L304" t="str">
        <f ca="1">IFERROR(INDEX(Rytmika!$C:$C,SUM(K$1:K304)),"")</f>
        <v/>
      </c>
      <c r="M304" t="e">
        <f ca="1">IF(ISNA(I304),MATCH("Def*",OFFSET(Rytmika!$D:$D,SUM(M$1:M303),0,1000,1),0),"")</f>
        <v>#N/A</v>
      </c>
      <c r="N304" t="str">
        <f ca="1">IFERROR(INDEX(Rytmika!$C:$C,SUM(M$1:M304)),"")</f>
        <v/>
      </c>
      <c r="O304" t="str">
        <f t="shared" ca="1" si="4"/>
        <v/>
      </c>
    </row>
    <row r="305" spans="4:15">
      <c r="D305" t="s">
        <v>175</v>
      </c>
      <c r="E305" t="e">
        <f ca="1">MATCH(type_selector,OFFSET('Ogrywanie skal'!$B:$B,SUM(E$1:E304),0,1000,1),0)</f>
        <v>#N/A</v>
      </c>
      <c r="F305" t="str">
        <f ca="1">IF(type_selector="All_options",IF('Ogrywanie skal'!C310=0,"",'Ogrywanie skal'!C310),IFERROR(INDEX('Ogrywanie skal'!$C:$C,SUM(E$1:E305)),""))</f>
        <v/>
      </c>
      <c r="G305" t="str">
        <f>IF('Ogrywanie skal'!C310=0,"",'Ogrywanie skal'!C310)</f>
        <v>Dim Sep up 2n 06</v>
      </c>
      <c r="I305" t="e">
        <f ca="1">MATCH('Scale generator'!$E$27&amp;"*",OFFSET(Rytmika!$D:$D,SUM(I$1:I304),0,1000,1),0)</f>
        <v>#N/A</v>
      </c>
      <c r="J305" t="str">
        <f ca="1">IFERROR(INDEX(Rytmika!$C:$C,SUM(I$1:I305)),"")</f>
        <v/>
      </c>
      <c r="K305" t="e">
        <f ca="1">MATCH("Def*",OFFSET(Rytmika!$D:$D,SUM(K$1:K304),0,1000,1),0)</f>
        <v>#N/A</v>
      </c>
      <c r="L305" t="str">
        <f ca="1">IFERROR(INDEX(Rytmika!$C:$C,SUM(K$1:K305)),"")</f>
        <v/>
      </c>
      <c r="M305" t="e">
        <f ca="1">IF(ISNA(I305),MATCH("Def*",OFFSET(Rytmika!$D:$D,SUM(M$1:M304),0,1000,1),0),"")</f>
        <v>#N/A</v>
      </c>
      <c r="N305" t="str">
        <f ca="1">IFERROR(INDEX(Rytmika!$C:$C,SUM(M$1:M305)),"")</f>
        <v/>
      </c>
      <c r="O305" t="str">
        <f t="shared" ca="1" si="4"/>
        <v/>
      </c>
    </row>
    <row r="306" spans="4:15">
      <c r="D306" t="s">
        <v>175</v>
      </c>
      <c r="E306" t="e">
        <f ca="1">MATCH(type_selector,OFFSET('Ogrywanie skal'!$B:$B,SUM(E$1:E305),0,1000,1),0)</f>
        <v>#N/A</v>
      </c>
      <c r="F306" t="str">
        <f ca="1">IF(type_selector="All_options",IF('Ogrywanie skal'!C311=0,"",'Ogrywanie skal'!C311),IFERROR(INDEX('Ogrywanie skal'!$C:$C,SUM(E$1:E306)),""))</f>
        <v/>
      </c>
      <c r="G306" t="str">
        <f>IF('Ogrywanie skal'!C311=0,"",'Ogrywanie skal'!C311)</f>
        <v>Dim Sep up 3n 076</v>
      </c>
      <c r="I306" t="e">
        <f ca="1">MATCH('Scale generator'!$E$27&amp;"*",OFFSET(Rytmika!$D:$D,SUM(I$1:I305),0,1000,1),0)</f>
        <v>#N/A</v>
      </c>
      <c r="J306" t="str">
        <f ca="1">IFERROR(INDEX(Rytmika!$C:$C,SUM(I$1:I306)),"")</f>
        <v/>
      </c>
      <c r="K306" t="e">
        <f ca="1">MATCH("Def*",OFFSET(Rytmika!$D:$D,SUM(K$1:K305),0,1000,1),0)</f>
        <v>#N/A</v>
      </c>
      <c r="L306" t="str">
        <f ca="1">IFERROR(INDEX(Rytmika!$C:$C,SUM(K$1:K306)),"")</f>
        <v/>
      </c>
      <c r="M306" t="e">
        <f ca="1">IF(ISNA(I306),MATCH("Def*",OFFSET(Rytmika!$D:$D,SUM(M$1:M305),0,1000,1),0),"")</f>
        <v>#N/A</v>
      </c>
      <c r="N306" t="str">
        <f ca="1">IFERROR(INDEX(Rytmika!$C:$C,SUM(M$1:M306)),"")</f>
        <v/>
      </c>
      <c r="O306" t="str">
        <f t="shared" ca="1" si="4"/>
        <v/>
      </c>
    </row>
    <row r="307" spans="4:15">
      <c r="D307" t="s">
        <v>175</v>
      </c>
      <c r="E307" t="e">
        <f ca="1">MATCH(type_selector,OFFSET('Ogrywanie skal'!$B:$B,SUM(E$1:E306),0,1000,1),0)</f>
        <v>#N/A</v>
      </c>
      <c r="F307" t="str">
        <f ca="1">IF(type_selector="All_options",IF('Ogrywanie skal'!C312=0,"",'Ogrywanie skal'!C312),IFERROR(INDEX('Ogrywanie skal'!$C:$C,SUM(E$1:E307)),""))</f>
        <v/>
      </c>
      <c r="G307" t="str">
        <f>IF('Ogrywanie skal'!C312=0,"",'Ogrywanie skal'!C312)</f>
        <v>Dim Sep up 5n 07476</v>
      </c>
      <c r="I307" t="e">
        <f ca="1">MATCH('Scale generator'!$E$27&amp;"*",OFFSET(Rytmika!$D:$D,SUM(I$1:I306),0,1000,1),0)</f>
        <v>#N/A</v>
      </c>
      <c r="J307" t="str">
        <f ca="1">IFERROR(INDEX(Rytmika!$C:$C,SUM(I$1:I307)),"")</f>
        <v/>
      </c>
      <c r="K307" t="e">
        <f ca="1">MATCH("Def*",OFFSET(Rytmika!$D:$D,SUM(K$1:K306),0,1000,1),0)</f>
        <v>#N/A</v>
      </c>
      <c r="L307" t="str">
        <f ca="1">IFERROR(INDEX(Rytmika!$C:$C,SUM(K$1:K307)),"")</f>
        <v/>
      </c>
      <c r="M307" t="e">
        <f ca="1">IF(ISNA(I307),MATCH("Def*",OFFSET(Rytmika!$D:$D,SUM(M$1:M306),0,1000,1),0),"")</f>
        <v>#N/A</v>
      </c>
      <c r="N307" t="str">
        <f ca="1">IFERROR(INDEX(Rytmika!$C:$C,SUM(M$1:M307)),"")</f>
        <v/>
      </c>
      <c r="O307" t="str">
        <f t="shared" ca="1" si="4"/>
        <v/>
      </c>
    </row>
    <row r="308" spans="4:15">
      <c r="D308" t="s">
        <v>175</v>
      </c>
      <c r="E308" t="e">
        <f ca="1">MATCH(type_selector,OFFSET('Ogrywanie skal'!$B:$B,SUM(E$1:E307),0,1000,1),0)</f>
        <v>#N/A</v>
      </c>
      <c r="F308" t="str">
        <f ca="1">IF(type_selector="All_options",IF('Ogrywanie skal'!C313=0,"",'Ogrywanie skal'!C313),IFERROR(INDEX('Ogrywanie skal'!$C:$C,SUM(E$1:E308)),""))</f>
        <v/>
      </c>
      <c r="G308" t="str">
        <f>IF('Ogrywanie skal'!C313=0,"",'Ogrywanie skal'!C313)</f>
        <v>Dim Sep up 5n 07676</v>
      </c>
      <c r="I308" t="e">
        <f ca="1">MATCH('Scale generator'!$E$27&amp;"*",OFFSET(Rytmika!$D:$D,SUM(I$1:I307),0,1000,1),0)</f>
        <v>#N/A</v>
      </c>
      <c r="J308" t="str">
        <f ca="1">IFERROR(INDEX(Rytmika!$C:$C,SUM(I$1:I308)),"")</f>
        <v/>
      </c>
      <c r="K308" t="e">
        <f ca="1">MATCH("Def*",OFFSET(Rytmika!$D:$D,SUM(K$1:K307),0,1000,1),0)</f>
        <v>#N/A</v>
      </c>
      <c r="L308" t="str">
        <f ca="1">IFERROR(INDEX(Rytmika!$C:$C,SUM(K$1:K308)),"")</f>
        <v/>
      </c>
      <c r="M308" t="e">
        <f ca="1">IF(ISNA(I308),MATCH("Def*",OFFSET(Rytmika!$D:$D,SUM(M$1:M307),0,1000,1),0),"")</f>
        <v>#N/A</v>
      </c>
      <c r="N308" t="str">
        <f ca="1">IFERROR(INDEX(Rytmika!$C:$C,SUM(M$1:M308)),"")</f>
        <v/>
      </c>
      <c r="O308" t="str">
        <f t="shared" ca="1" si="4"/>
        <v/>
      </c>
    </row>
    <row r="309" spans="4:15">
      <c r="D309" t="s">
        <v>175</v>
      </c>
      <c r="E309" t="e">
        <f ca="1">MATCH(type_selector,OFFSET('Ogrywanie skal'!$B:$B,SUM(E$1:E308),0,1000,1),0)</f>
        <v>#N/A</v>
      </c>
      <c r="F309" t="str">
        <f ca="1">IF(type_selector="All_options",IF('Ogrywanie skal'!C314=0,"",'Ogrywanie skal'!C314),IFERROR(INDEX('Ogrywanie skal'!$C:$C,SUM(E$1:E309)),""))</f>
        <v/>
      </c>
      <c r="G309" t="str">
        <f>IF('Ogrywanie skal'!C314=0,"",'Ogrywanie skal'!C314)</f>
        <v>Dim Sep up 5n 07576</v>
      </c>
      <c r="I309" t="e">
        <f ca="1">MATCH('Scale generator'!$E$27&amp;"*",OFFSET(Rytmika!$D:$D,SUM(I$1:I308),0,1000,1),0)</f>
        <v>#N/A</v>
      </c>
      <c r="J309" t="str">
        <f ca="1">IFERROR(INDEX(Rytmika!$C:$C,SUM(I$1:I309)),"")</f>
        <v/>
      </c>
      <c r="K309" t="e">
        <f ca="1">MATCH("Def*",OFFSET(Rytmika!$D:$D,SUM(K$1:K308),0,1000,1),0)</f>
        <v>#N/A</v>
      </c>
      <c r="L309" t="str">
        <f ca="1">IFERROR(INDEX(Rytmika!$C:$C,SUM(K$1:K309)),"")</f>
        <v/>
      </c>
      <c r="M309" t="e">
        <f ca="1">IF(ISNA(I309),MATCH("Def*",OFFSET(Rytmika!$D:$D,SUM(M$1:M308),0,1000,1),0),"")</f>
        <v>#N/A</v>
      </c>
      <c r="N309" t="str">
        <f ca="1">IFERROR(INDEX(Rytmika!$C:$C,SUM(M$1:M309)),"")</f>
        <v/>
      </c>
      <c r="O309" t="str">
        <f t="shared" ca="1" si="4"/>
        <v/>
      </c>
    </row>
    <row r="310" spans="4:15">
      <c r="D310" t="s">
        <v>175</v>
      </c>
      <c r="E310" t="e">
        <f ca="1">MATCH(type_selector,OFFSET('Ogrywanie skal'!$B:$B,SUM(E$1:E309),0,1000,1),0)</f>
        <v>#N/A</v>
      </c>
      <c r="F310" t="str">
        <f ca="1">IF(type_selector="All_options",IF('Ogrywanie skal'!C315=0,"",'Ogrywanie skal'!C315),IFERROR(INDEX('Ogrywanie skal'!$C:$C,SUM(E$1:E310)),""))</f>
        <v/>
      </c>
      <c r="G310" t="str">
        <f>IF('Ogrywanie skal'!C315=0,"",'Ogrywanie skal'!C315)</f>
        <v>Dim Sep up 6n 075456</v>
      </c>
      <c r="I310" t="e">
        <f ca="1">MATCH('Scale generator'!$E$27&amp;"*",OFFSET(Rytmika!$D:$D,SUM(I$1:I309),0,1000,1),0)</f>
        <v>#N/A</v>
      </c>
      <c r="J310" t="str">
        <f ca="1">IFERROR(INDEX(Rytmika!$C:$C,SUM(I$1:I310)),"")</f>
        <v/>
      </c>
      <c r="K310" t="e">
        <f ca="1">MATCH("Def*",OFFSET(Rytmika!$D:$D,SUM(K$1:K309),0,1000,1),0)</f>
        <v>#N/A</v>
      </c>
      <c r="L310" t="str">
        <f ca="1">IFERROR(INDEX(Rytmika!$C:$C,SUM(K$1:K310)),"")</f>
        <v/>
      </c>
      <c r="M310" t="e">
        <f ca="1">IF(ISNA(I310),MATCH("Def*",OFFSET(Rytmika!$D:$D,SUM(M$1:M309),0,1000,1),0),"")</f>
        <v>#N/A</v>
      </c>
      <c r="N310" t="str">
        <f ca="1">IFERROR(INDEX(Rytmika!$C:$C,SUM(M$1:M310)),"")</f>
        <v/>
      </c>
      <c r="O310" t="str">
        <f t="shared" ca="1" si="4"/>
        <v/>
      </c>
    </row>
    <row r="311" spans="4:15">
      <c r="D311" t="s">
        <v>175</v>
      </c>
      <c r="E311" t="e">
        <f ca="1">MATCH(type_selector,OFFSET('Ogrywanie skal'!$B:$B,SUM(E$1:E310),0,1000,1),0)</f>
        <v>#N/A</v>
      </c>
      <c r="F311" t="str">
        <f ca="1">IF(type_selector="All_options",IF('Ogrywanie skal'!C316=0,"",'Ogrywanie skal'!C316),IFERROR(INDEX('Ogrywanie skal'!$C:$C,SUM(E$1:E311)),""))</f>
        <v/>
      </c>
      <c r="G311" t="str">
        <f>IF('Ogrywanie skal'!C316=0,"",'Ogrywanie skal'!C316)</f>
        <v>Dim Sep up 6n 075676</v>
      </c>
      <c r="I311" t="e">
        <f ca="1">MATCH('Scale generator'!$E$27&amp;"*",OFFSET(Rytmika!$D:$D,SUM(I$1:I310),0,1000,1),0)</f>
        <v>#N/A</v>
      </c>
      <c r="J311" t="str">
        <f ca="1">IFERROR(INDEX(Rytmika!$C:$C,SUM(I$1:I311)),"")</f>
        <v/>
      </c>
      <c r="K311" t="e">
        <f ca="1">MATCH("Def*",OFFSET(Rytmika!$D:$D,SUM(K$1:K310),0,1000,1),0)</f>
        <v>#N/A</v>
      </c>
      <c r="L311" t="str">
        <f ca="1">IFERROR(INDEX(Rytmika!$C:$C,SUM(K$1:K311)),"")</f>
        <v/>
      </c>
      <c r="M311" t="e">
        <f ca="1">IF(ISNA(I311),MATCH("Def*",OFFSET(Rytmika!$D:$D,SUM(M$1:M310),0,1000,1),0),"")</f>
        <v>#N/A</v>
      </c>
      <c r="N311" t="str">
        <f ca="1">IFERROR(INDEX(Rytmika!$C:$C,SUM(M$1:M311)),"")</f>
        <v/>
      </c>
      <c r="O311" t="str">
        <f t="shared" ca="1" si="4"/>
        <v/>
      </c>
    </row>
    <row r="312" spans="4:15">
      <c r="D312" t="s">
        <v>175</v>
      </c>
      <c r="E312" t="e">
        <f ca="1">MATCH(type_selector,OFFSET('Ogrywanie skal'!$B:$B,SUM(E$1:E311),0,1000,1),0)</f>
        <v>#N/A</v>
      </c>
      <c r="F312" t="str">
        <f ca="1">IF(type_selector="All_options",IF('Ogrywanie skal'!C317=0,"",'Ogrywanie skal'!C317),IFERROR(INDEX('Ogrywanie skal'!$C:$C,SUM(E$1:E312)),""))</f>
        <v/>
      </c>
      <c r="G312" t="str">
        <f>IF('Ogrywanie skal'!C317=0,"",'Ogrywanie skal'!C317)</f>
        <v>Dim Sep up 7n 0123456</v>
      </c>
      <c r="I312" t="e">
        <f ca="1">MATCH('Scale generator'!$E$27&amp;"*",OFFSET(Rytmika!$D:$D,SUM(I$1:I311),0,1000,1),0)</f>
        <v>#N/A</v>
      </c>
      <c r="J312" t="str">
        <f ca="1">IFERROR(INDEX(Rytmika!$C:$C,SUM(I$1:I312)),"")</f>
        <v/>
      </c>
      <c r="K312" t="e">
        <f ca="1">MATCH("Def*",OFFSET(Rytmika!$D:$D,SUM(K$1:K311),0,1000,1),0)</f>
        <v>#N/A</v>
      </c>
      <c r="L312" t="str">
        <f ca="1">IFERROR(INDEX(Rytmika!$C:$C,SUM(K$1:K312)),"")</f>
        <v/>
      </c>
      <c r="M312" t="e">
        <f ca="1">IF(ISNA(I312),MATCH("Def*",OFFSET(Rytmika!$D:$D,SUM(M$1:M311),0,1000,1),0),"")</f>
        <v>#N/A</v>
      </c>
      <c r="N312" t="str">
        <f ca="1">IFERROR(INDEX(Rytmika!$C:$C,SUM(M$1:M312)),"")</f>
        <v/>
      </c>
      <c r="O312" t="str">
        <f t="shared" ca="1" si="4"/>
        <v/>
      </c>
    </row>
    <row r="313" spans="4:15">
      <c r="D313" t="s">
        <v>175</v>
      </c>
      <c r="E313" t="e">
        <f ca="1">MATCH(type_selector,OFFSET('Ogrywanie skal'!$B:$B,SUM(E$1:E312),0,1000,1),0)</f>
        <v>#N/A</v>
      </c>
      <c r="F313" t="str">
        <f ca="1">IF(type_selector="All_options",IF('Ogrywanie skal'!C318=0,"",'Ogrywanie skal'!C318),IFERROR(INDEX('Ogrywanie skal'!$C:$C,SUM(E$1:E313)),""))</f>
        <v/>
      </c>
      <c r="G313" t="str">
        <f>IF('Ogrywanie skal'!C318=0,"",'Ogrywanie skal'!C318)</f>
        <v>Dim Sep up 8n 0-1123456</v>
      </c>
      <c r="I313" t="e">
        <f ca="1">MATCH('Scale generator'!$E$27&amp;"*",OFFSET(Rytmika!$D:$D,SUM(I$1:I312),0,1000,1),0)</f>
        <v>#N/A</v>
      </c>
      <c r="J313" t="str">
        <f ca="1">IFERROR(INDEX(Rytmika!$C:$C,SUM(I$1:I313)),"")</f>
        <v/>
      </c>
      <c r="K313" t="e">
        <f ca="1">MATCH("Def*",OFFSET(Rytmika!$D:$D,SUM(K$1:K312),0,1000,1),0)</f>
        <v>#N/A</v>
      </c>
      <c r="L313" t="str">
        <f ca="1">IFERROR(INDEX(Rytmika!$C:$C,SUM(K$1:K313)),"")</f>
        <v/>
      </c>
      <c r="M313" t="e">
        <f ca="1">IF(ISNA(I313),MATCH("Def*",OFFSET(Rytmika!$D:$D,SUM(M$1:M312),0,1000,1),0),"")</f>
        <v>#N/A</v>
      </c>
      <c r="N313" t="str">
        <f ca="1">IFERROR(INDEX(Rytmika!$C:$C,SUM(M$1:M313)),"")</f>
        <v/>
      </c>
      <c r="O313" t="str">
        <f t="shared" ca="1" si="4"/>
        <v/>
      </c>
    </row>
    <row r="314" spans="4:15">
      <c r="D314" t="s">
        <v>175</v>
      </c>
      <c r="E314" t="e">
        <f ca="1">MATCH(type_selector,OFFSET('Ogrywanie skal'!$B:$B,SUM(E$1:E313),0,1000,1),0)</f>
        <v>#N/A</v>
      </c>
      <c r="F314" t="str">
        <f ca="1">IF(type_selector="All_options",IF('Ogrywanie skal'!C319=0,"",'Ogrywanie skal'!C319),IFERROR(INDEX('Ogrywanie skal'!$C:$C,SUM(E$1:E314)),""))</f>
        <v/>
      </c>
      <c r="G314" t="str">
        <f>IF('Ogrywanie skal'!C319=0,"",'Ogrywanie skal'!C319)</f>
        <v>Dim Sep up 9n 0-10123456</v>
      </c>
      <c r="I314" t="e">
        <f ca="1">MATCH('Scale generator'!$E$27&amp;"*",OFFSET(Rytmika!$D:$D,SUM(I$1:I313),0,1000,1),0)</f>
        <v>#N/A</v>
      </c>
      <c r="J314" t="str">
        <f ca="1">IFERROR(INDEX(Rytmika!$C:$C,SUM(I$1:I314)),"")</f>
        <v/>
      </c>
      <c r="K314" t="e">
        <f ca="1">MATCH("Def*",OFFSET(Rytmika!$D:$D,SUM(K$1:K313),0,1000,1),0)</f>
        <v>#N/A</v>
      </c>
      <c r="L314" t="str">
        <f ca="1">IFERROR(INDEX(Rytmika!$C:$C,SUM(K$1:K314)),"")</f>
        <v/>
      </c>
      <c r="M314" t="e">
        <f ca="1">IF(ISNA(I314),MATCH("Def*",OFFSET(Rytmika!$D:$D,SUM(M$1:M313),0,1000,1),0),"")</f>
        <v>#N/A</v>
      </c>
      <c r="N314" t="str">
        <f ca="1">IFERROR(INDEX(Rytmika!$C:$C,SUM(M$1:M314)),"")</f>
        <v/>
      </c>
      <c r="O314" t="str">
        <f t="shared" ca="1" si="4"/>
        <v/>
      </c>
    </row>
    <row r="315" spans="4:15">
      <c r="D315" t="s">
        <v>175</v>
      </c>
      <c r="E315" t="e">
        <f ca="1">MATCH(type_selector,OFFSET('Ogrywanie skal'!$B:$B,SUM(E$1:E314),0,1000,1),0)</f>
        <v>#N/A</v>
      </c>
      <c r="F315" t="str">
        <f ca="1">IF(type_selector="All_options",IF('Ogrywanie skal'!C320=0,"",'Ogrywanie skal'!C320),IFERROR(INDEX('Ogrywanie skal'!$C:$C,SUM(E$1:E315)),""))</f>
        <v/>
      </c>
      <c r="G315" t="str">
        <f>IF('Ogrywanie skal'!C320=0,"",'Ogrywanie skal'!C320)</f>
        <v>Dim Sep up 9n 012343456</v>
      </c>
      <c r="I315" t="e">
        <f ca="1">MATCH('Scale generator'!$E$27&amp;"*",OFFSET(Rytmika!$D:$D,SUM(I$1:I314),0,1000,1),0)</f>
        <v>#N/A</v>
      </c>
      <c r="J315" t="str">
        <f ca="1">IFERROR(INDEX(Rytmika!$C:$C,SUM(I$1:I315)),"")</f>
        <v/>
      </c>
      <c r="K315" t="e">
        <f ca="1">MATCH("Def*",OFFSET(Rytmika!$D:$D,SUM(K$1:K314),0,1000,1),0)</f>
        <v>#N/A</v>
      </c>
      <c r="L315" t="str">
        <f ca="1">IFERROR(INDEX(Rytmika!$C:$C,SUM(K$1:K315)),"")</f>
        <v/>
      </c>
      <c r="M315" t="e">
        <f ca="1">IF(ISNA(I315),MATCH("Def*",OFFSET(Rytmika!$D:$D,SUM(M$1:M314),0,1000,1),0),"")</f>
        <v>#N/A</v>
      </c>
      <c r="N315" t="str">
        <f ca="1">IFERROR(INDEX(Rytmika!$C:$C,SUM(M$1:M315)),"")</f>
        <v/>
      </c>
      <c r="O315" t="str">
        <f t="shared" ca="1" si="4"/>
        <v/>
      </c>
    </row>
    <row r="316" spans="4:15">
      <c r="D316" t="s">
        <v>175</v>
      </c>
      <c r="E316" t="e">
        <f ca="1">MATCH(type_selector,OFFSET('Ogrywanie skal'!$B:$B,SUM(E$1:E315),0,1000,1),0)</f>
        <v>#N/A</v>
      </c>
      <c r="F316" t="str">
        <f ca="1">IF(type_selector="All_options",IF('Ogrywanie skal'!C321=0,"",'Ogrywanie skal'!C321),IFERROR(INDEX('Ogrywanie skal'!$C:$C,SUM(E$1:E316)),""))</f>
        <v/>
      </c>
      <c r="G316" t="str">
        <f>IF('Ogrywanie skal'!C321=0,"",'Ogrywanie skal'!C321)</f>
        <v>Dim Sep up 9n 012345676</v>
      </c>
      <c r="I316" t="e">
        <f ca="1">MATCH('Scale generator'!$E$27&amp;"*",OFFSET(Rytmika!$D:$D,SUM(I$1:I315),0,1000,1),0)</f>
        <v>#N/A</v>
      </c>
      <c r="J316" t="str">
        <f ca="1">IFERROR(INDEX(Rytmika!$C:$C,SUM(I$1:I316)),"")</f>
        <v/>
      </c>
      <c r="K316" t="e">
        <f ca="1">MATCH("Def*",OFFSET(Rytmika!$D:$D,SUM(K$1:K315),0,1000,1),0)</f>
        <v>#N/A</v>
      </c>
      <c r="L316" t="str">
        <f ca="1">IFERROR(INDEX(Rytmika!$C:$C,SUM(K$1:K316)),"")</f>
        <v/>
      </c>
      <c r="M316" t="e">
        <f ca="1">IF(ISNA(I316),MATCH("Def*",OFFSET(Rytmika!$D:$D,SUM(M$1:M315),0,1000,1),0),"")</f>
        <v>#N/A</v>
      </c>
      <c r="N316" t="str">
        <f ca="1">IFERROR(INDEX(Rytmika!$C:$C,SUM(M$1:M316)),"")</f>
        <v/>
      </c>
      <c r="O316" t="str">
        <f t="shared" ca="1" si="4"/>
        <v/>
      </c>
    </row>
    <row r="317" spans="4:15">
      <c r="D317" t="s">
        <v>175</v>
      </c>
      <c r="E317" t="e">
        <f ca="1">MATCH(type_selector,OFFSET('Ogrywanie skal'!$B:$B,SUM(E$1:E316),0,1000,1),0)</f>
        <v>#N/A</v>
      </c>
      <c r="F317" t="str">
        <f ca="1">IF(type_selector="All_options",IF('Ogrywanie skal'!C322=0,"",'Ogrywanie skal'!C322),IFERROR(INDEX('Ogrywanie skal'!$C:$C,SUM(E$1:E317)),""))</f>
        <v/>
      </c>
      <c r="G317" t="str">
        <f>IF('Ogrywanie skal'!C322=0,"",'Ogrywanie skal'!C322)</f>
        <v>Dim Sep down 2n 0-6</v>
      </c>
      <c r="I317" t="e">
        <f ca="1">MATCH('Scale generator'!$E$27&amp;"*",OFFSET(Rytmika!$D:$D,SUM(I$1:I316),0,1000,1),0)</f>
        <v>#N/A</v>
      </c>
      <c r="J317" t="str">
        <f ca="1">IFERROR(INDEX(Rytmika!$C:$C,SUM(I$1:I317)),"")</f>
        <v/>
      </c>
      <c r="K317" t="e">
        <f ca="1">MATCH("Def*",OFFSET(Rytmika!$D:$D,SUM(K$1:K316),0,1000,1),0)</f>
        <v>#N/A</v>
      </c>
      <c r="L317" t="str">
        <f ca="1">IFERROR(INDEX(Rytmika!$C:$C,SUM(K$1:K317)),"")</f>
        <v/>
      </c>
      <c r="M317" t="e">
        <f ca="1">IF(ISNA(I317),MATCH("Def*",OFFSET(Rytmika!$D:$D,SUM(M$1:M316),0,1000,1),0),"")</f>
        <v>#N/A</v>
      </c>
      <c r="N317" t="str">
        <f ca="1">IFERROR(INDEX(Rytmika!$C:$C,SUM(M$1:M317)),"")</f>
        <v/>
      </c>
      <c r="O317" t="str">
        <f t="shared" ca="1" si="4"/>
        <v/>
      </c>
    </row>
    <row r="318" spans="4:15">
      <c r="D318" t="s">
        <v>175</v>
      </c>
      <c r="E318" t="e">
        <f ca="1">MATCH(type_selector,OFFSET('Ogrywanie skal'!$B:$B,SUM(E$1:E317),0,1000,1),0)</f>
        <v>#N/A</v>
      </c>
      <c r="F318" t="str">
        <f ca="1">IF(type_selector="All_options",IF('Ogrywanie skal'!C323=0,"",'Ogrywanie skal'!C323),IFERROR(INDEX('Ogrywanie skal'!$C:$C,SUM(E$1:E318)),""))</f>
        <v/>
      </c>
      <c r="G318" t="str">
        <f>IF('Ogrywanie skal'!C323=0,"",'Ogrywanie skal'!C323)</f>
        <v>Dim Sep down 3n 0-7-6</v>
      </c>
      <c r="I318" t="e">
        <f ca="1">MATCH('Scale generator'!$E$27&amp;"*",OFFSET(Rytmika!$D:$D,SUM(I$1:I317),0,1000,1),0)</f>
        <v>#N/A</v>
      </c>
      <c r="J318" t="str">
        <f ca="1">IFERROR(INDEX(Rytmika!$C:$C,SUM(I$1:I318)),"")</f>
        <v/>
      </c>
      <c r="K318" t="e">
        <f ca="1">MATCH("Def*",OFFSET(Rytmika!$D:$D,SUM(K$1:K317),0,1000,1),0)</f>
        <v>#N/A</v>
      </c>
      <c r="L318" t="str">
        <f ca="1">IFERROR(INDEX(Rytmika!$C:$C,SUM(K$1:K318)),"")</f>
        <v/>
      </c>
      <c r="M318" t="e">
        <f ca="1">IF(ISNA(I318),MATCH("Def*",OFFSET(Rytmika!$D:$D,SUM(M$1:M317),0,1000,1),0),"")</f>
        <v>#N/A</v>
      </c>
      <c r="N318" t="str">
        <f ca="1">IFERROR(INDEX(Rytmika!$C:$C,SUM(M$1:M318)),"")</f>
        <v/>
      </c>
      <c r="O318" t="str">
        <f t="shared" ca="1" si="4"/>
        <v/>
      </c>
    </row>
    <row r="319" spans="4:15">
      <c r="D319" t="s">
        <v>175</v>
      </c>
      <c r="E319" t="e">
        <f ca="1">MATCH(type_selector,OFFSET('Ogrywanie skal'!$B:$B,SUM(E$1:E318),0,1000,1),0)</f>
        <v>#N/A</v>
      </c>
      <c r="F319" t="str">
        <f ca="1">IF(type_selector="All_options",IF('Ogrywanie skal'!C324=0,"",'Ogrywanie skal'!C324),IFERROR(INDEX('Ogrywanie skal'!$C:$C,SUM(E$1:E319)),""))</f>
        <v/>
      </c>
      <c r="G319" t="str">
        <f>IF('Ogrywanie skal'!C324=0,"",'Ogrywanie skal'!C324)</f>
        <v>Dim Sep down 5n 0-7-4-7-6</v>
      </c>
      <c r="I319" t="e">
        <f ca="1">MATCH('Scale generator'!$E$27&amp;"*",OFFSET(Rytmika!$D:$D,SUM(I$1:I318),0,1000,1),0)</f>
        <v>#N/A</v>
      </c>
      <c r="J319" t="str">
        <f ca="1">IFERROR(INDEX(Rytmika!$C:$C,SUM(I$1:I319)),"")</f>
        <v/>
      </c>
      <c r="K319" t="e">
        <f ca="1">MATCH("Def*",OFFSET(Rytmika!$D:$D,SUM(K$1:K318),0,1000,1),0)</f>
        <v>#N/A</v>
      </c>
      <c r="L319" t="str">
        <f ca="1">IFERROR(INDEX(Rytmika!$C:$C,SUM(K$1:K319)),"")</f>
        <v/>
      </c>
      <c r="M319" t="e">
        <f ca="1">IF(ISNA(I319),MATCH("Def*",OFFSET(Rytmika!$D:$D,SUM(M$1:M318),0,1000,1),0),"")</f>
        <v>#N/A</v>
      </c>
      <c r="N319" t="str">
        <f ca="1">IFERROR(INDEX(Rytmika!$C:$C,SUM(M$1:M319)),"")</f>
        <v/>
      </c>
      <c r="O319" t="str">
        <f t="shared" ca="1" si="4"/>
        <v/>
      </c>
    </row>
    <row r="320" spans="4:15">
      <c r="D320" t="s">
        <v>175</v>
      </c>
      <c r="E320" t="e">
        <f ca="1">MATCH(type_selector,OFFSET('Ogrywanie skal'!$B:$B,SUM(E$1:E319),0,1000,1),0)</f>
        <v>#N/A</v>
      </c>
      <c r="F320" t="str">
        <f ca="1">IF(type_selector="All_options",IF('Ogrywanie skal'!C325=0,"",'Ogrywanie skal'!C325),IFERROR(INDEX('Ogrywanie skal'!$C:$C,SUM(E$1:E320)),""))</f>
        <v/>
      </c>
      <c r="G320" t="str">
        <f>IF('Ogrywanie skal'!C325=0,"",'Ogrywanie skal'!C325)</f>
        <v>Dim Sep down 5n 0-7-6-7-6</v>
      </c>
      <c r="I320" t="e">
        <f ca="1">MATCH('Scale generator'!$E$27&amp;"*",OFFSET(Rytmika!$D:$D,SUM(I$1:I319),0,1000,1),0)</f>
        <v>#N/A</v>
      </c>
      <c r="J320" t="str">
        <f ca="1">IFERROR(INDEX(Rytmika!$C:$C,SUM(I$1:I320)),"")</f>
        <v/>
      </c>
      <c r="K320" t="e">
        <f ca="1">MATCH("Def*",OFFSET(Rytmika!$D:$D,SUM(K$1:K319),0,1000,1),0)</f>
        <v>#N/A</v>
      </c>
      <c r="L320" t="str">
        <f ca="1">IFERROR(INDEX(Rytmika!$C:$C,SUM(K$1:K320)),"")</f>
        <v/>
      </c>
      <c r="M320" t="e">
        <f ca="1">IF(ISNA(I320),MATCH("Def*",OFFSET(Rytmika!$D:$D,SUM(M$1:M319),0,1000,1),0),"")</f>
        <v>#N/A</v>
      </c>
      <c r="N320" t="str">
        <f ca="1">IFERROR(INDEX(Rytmika!$C:$C,SUM(M$1:M320)),"")</f>
        <v/>
      </c>
      <c r="O320" t="str">
        <f t="shared" ca="1" si="4"/>
        <v/>
      </c>
    </row>
    <row r="321" spans="4:15">
      <c r="D321" t="s">
        <v>175</v>
      </c>
      <c r="E321" t="e">
        <f ca="1">MATCH(type_selector,OFFSET('Ogrywanie skal'!$B:$B,SUM(E$1:E320),0,1000,1),0)</f>
        <v>#N/A</v>
      </c>
      <c r="F321" t="str">
        <f ca="1">IF(type_selector="All_options",IF('Ogrywanie skal'!C326=0,"",'Ogrywanie skal'!C326),IFERROR(INDEX('Ogrywanie skal'!$C:$C,SUM(E$1:E321)),""))</f>
        <v/>
      </c>
      <c r="G321" t="str">
        <f>IF('Ogrywanie skal'!C326=0,"",'Ogrywanie skal'!C326)</f>
        <v>Dim Sep down 5n 0-7-5-7-6</v>
      </c>
      <c r="I321" t="e">
        <f ca="1">MATCH('Scale generator'!$E$27&amp;"*",OFFSET(Rytmika!$D:$D,SUM(I$1:I320),0,1000,1),0)</f>
        <v>#N/A</v>
      </c>
      <c r="J321" t="str">
        <f ca="1">IFERROR(INDEX(Rytmika!$C:$C,SUM(I$1:I321)),"")</f>
        <v/>
      </c>
      <c r="K321" t="e">
        <f ca="1">MATCH("Def*",OFFSET(Rytmika!$D:$D,SUM(K$1:K320),0,1000,1),0)</f>
        <v>#N/A</v>
      </c>
      <c r="L321" t="str">
        <f ca="1">IFERROR(INDEX(Rytmika!$C:$C,SUM(K$1:K321)),"")</f>
        <v/>
      </c>
      <c r="M321" t="e">
        <f ca="1">IF(ISNA(I321),MATCH("Def*",OFFSET(Rytmika!$D:$D,SUM(M$1:M320),0,1000,1),0),"")</f>
        <v>#N/A</v>
      </c>
      <c r="N321" t="str">
        <f ca="1">IFERROR(INDEX(Rytmika!$C:$C,SUM(M$1:M321)),"")</f>
        <v/>
      </c>
      <c r="O321" t="str">
        <f t="shared" ca="1" si="4"/>
        <v/>
      </c>
    </row>
    <row r="322" spans="4:15">
      <c r="D322" t="s">
        <v>175</v>
      </c>
      <c r="E322" t="e">
        <f ca="1">MATCH(type_selector,OFFSET('Ogrywanie skal'!$B:$B,SUM(E$1:E321),0,1000,1),0)</f>
        <v>#N/A</v>
      </c>
      <c r="F322" t="str">
        <f ca="1">IF(type_selector="All_options",IF('Ogrywanie skal'!C327=0,"",'Ogrywanie skal'!C327),IFERROR(INDEX('Ogrywanie skal'!$C:$C,SUM(E$1:E322)),""))</f>
        <v/>
      </c>
      <c r="G322" t="str">
        <f>IF('Ogrywanie skal'!C327=0,"",'Ogrywanie skal'!C327)</f>
        <v>Dim Sep down 6n 0-7-5-4-5-6</v>
      </c>
      <c r="I322" t="e">
        <f ca="1">MATCH('Scale generator'!$E$27&amp;"*",OFFSET(Rytmika!$D:$D,SUM(I$1:I321),0,1000,1),0)</f>
        <v>#N/A</v>
      </c>
      <c r="J322" t="str">
        <f ca="1">IFERROR(INDEX(Rytmika!$C:$C,SUM(I$1:I322)),"")</f>
        <v/>
      </c>
      <c r="K322" t="e">
        <f ca="1">MATCH("Def*",OFFSET(Rytmika!$D:$D,SUM(K$1:K321),0,1000,1),0)</f>
        <v>#N/A</v>
      </c>
      <c r="L322" t="str">
        <f ca="1">IFERROR(INDEX(Rytmika!$C:$C,SUM(K$1:K322)),"")</f>
        <v/>
      </c>
      <c r="M322" t="e">
        <f ca="1">IF(ISNA(I322),MATCH("Def*",OFFSET(Rytmika!$D:$D,SUM(M$1:M321),0,1000,1),0),"")</f>
        <v>#N/A</v>
      </c>
      <c r="N322" t="str">
        <f ca="1">IFERROR(INDEX(Rytmika!$C:$C,SUM(M$1:M322)),"")</f>
        <v/>
      </c>
      <c r="O322" t="str">
        <f t="shared" ca="1" si="4"/>
        <v/>
      </c>
    </row>
    <row r="323" spans="4:15">
      <c r="D323" t="s">
        <v>175</v>
      </c>
      <c r="E323" t="e">
        <f ca="1">MATCH(type_selector,OFFSET('Ogrywanie skal'!$B:$B,SUM(E$1:E322),0,1000,1),0)</f>
        <v>#N/A</v>
      </c>
      <c r="F323" t="str">
        <f ca="1">IF(type_selector="All_options",IF('Ogrywanie skal'!C328=0,"",'Ogrywanie skal'!C328),IFERROR(INDEX('Ogrywanie skal'!$C:$C,SUM(E$1:E323)),""))</f>
        <v/>
      </c>
      <c r="G323" t="str">
        <f>IF('Ogrywanie skal'!C328=0,"",'Ogrywanie skal'!C328)</f>
        <v>Dim Sep down 6n 0-7-5-6-7-6</v>
      </c>
      <c r="I323" t="e">
        <f ca="1">MATCH('Scale generator'!$E$27&amp;"*",OFFSET(Rytmika!$D:$D,SUM(I$1:I322),0,1000,1),0)</f>
        <v>#N/A</v>
      </c>
      <c r="J323" t="str">
        <f ca="1">IFERROR(INDEX(Rytmika!$C:$C,SUM(I$1:I323)),"")</f>
        <v/>
      </c>
      <c r="K323" t="e">
        <f ca="1">MATCH("Def*",OFFSET(Rytmika!$D:$D,SUM(K$1:K322),0,1000,1),0)</f>
        <v>#N/A</v>
      </c>
      <c r="L323" t="str">
        <f ca="1">IFERROR(INDEX(Rytmika!$C:$C,SUM(K$1:K323)),"")</f>
        <v/>
      </c>
      <c r="M323" t="e">
        <f ca="1">IF(ISNA(I323),MATCH("Def*",OFFSET(Rytmika!$D:$D,SUM(M$1:M322),0,1000,1),0),"")</f>
        <v>#N/A</v>
      </c>
      <c r="N323" t="str">
        <f ca="1">IFERROR(INDEX(Rytmika!$C:$C,SUM(M$1:M323)),"")</f>
        <v/>
      </c>
      <c r="O323" t="str">
        <f t="shared" ref="O323:O386" ca="1" si="5">IF(J323="",N323,J323)</f>
        <v/>
      </c>
    </row>
    <row r="324" spans="4:15">
      <c r="D324" t="s">
        <v>175</v>
      </c>
      <c r="E324" t="e">
        <f ca="1">MATCH(type_selector,OFFSET('Ogrywanie skal'!$B:$B,SUM(E$1:E323),0,1000,1),0)</f>
        <v>#N/A</v>
      </c>
      <c r="F324" t="str">
        <f ca="1">IF(type_selector="All_options",IF('Ogrywanie skal'!C329=0,"",'Ogrywanie skal'!C329),IFERROR(INDEX('Ogrywanie skal'!$C:$C,SUM(E$1:E324)),""))</f>
        <v/>
      </c>
      <c r="G324" t="str">
        <f>IF('Ogrywanie skal'!C329=0,"",'Ogrywanie skal'!C329)</f>
        <v>Dim Sep down 7n 0-1-2-3-4-5-6</v>
      </c>
      <c r="I324" t="e">
        <f ca="1">MATCH('Scale generator'!$E$27&amp;"*",OFFSET(Rytmika!$D:$D,SUM(I$1:I323),0,1000,1),0)</f>
        <v>#N/A</v>
      </c>
      <c r="J324" t="str">
        <f ca="1">IFERROR(INDEX(Rytmika!$C:$C,SUM(I$1:I324)),"")</f>
        <v/>
      </c>
      <c r="K324" t="e">
        <f ca="1">MATCH("Def*",OFFSET(Rytmika!$D:$D,SUM(K$1:K323),0,1000,1),0)</f>
        <v>#N/A</v>
      </c>
      <c r="L324" t="str">
        <f ca="1">IFERROR(INDEX(Rytmika!$C:$C,SUM(K$1:K324)),"")</f>
        <v/>
      </c>
      <c r="M324" t="e">
        <f ca="1">IF(ISNA(I324),MATCH("Def*",OFFSET(Rytmika!$D:$D,SUM(M$1:M323),0,1000,1),0),"")</f>
        <v>#N/A</v>
      </c>
      <c r="N324" t="str">
        <f ca="1">IFERROR(INDEX(Rytmika!$C:$C,SUM(M$1:M324)),"")</f>
        <v/>
      </c>
      <c r="O324" t="str">
        <f t="shared" ca="1" si="5"/>
        <v/>
      </c>
    </row>
    <row r="325" spans="4:15">
      <c r="D325" t="s">
        <v>175</v>
      </c>
      <c r="E325" t="e">
        <f ca="1">MATCH(type_selector,OFFSET('Ogrywanie skal'!$B:$B,SUM(E$1:E324),0,1000,1),0)</f>
        <v>#N/A</v>
      </c>
      <c r="F325" t="str">
        <f ca="1">IF(type_selector="All_options",IF('Ogrywanie skal'!C330=0,"",'Ogrywanie skal'!C330),IFERROR(INDEX('Ogrywanie skal'!$C:$C,SUM(E$1:E325)),""))</f>
        <v/>
      </c>
      <c r="G325" t="str">
        <f>IF('Ogrywanie skal'!C330=0,"",'Ogrywanie skal'!C330)</f>
        <v>Dim Sep down 8n 01-1-2-3-4-5-6</v>
      </c>
      <c r="I325" t="e">
        <f ca="1">MATCH('Scale generator'!$E$27&amp;"*",OFFSET(Rytmika!$D:$D,SUM(I$1:I324),0,1000,1),0)</f>
        <v>#N/A</v>
      </c>
      <c r="J325" t="str">
        <f ca="1">IFERROR(INDEX(Rytmika!$C:$C,SUM(I$1:I325)),"")</f>
        <v/>
      </c>
      <c r="K325" t="e">
        <f ca="1">MATCH("Def*",OFFSET(Rytmika!$D:$D,SUM(K$1:K324),0,1000,1),0)</f>
        <v>#N/A</v>
      </c>
      <c r="L325" t="str">
        <f ca="1">IFERROR(INDEX(Rytmika!$C:$C,SUM(K$1:K325)),"")</f>
        <v/>
      </c>
      <c r="M325" t="e">
        <f ca="1">IF(ISNA(I325),MATCH("Def*",OFFSET(Rytmika!$D:$D,SUM(M$1:M324),0,1000,1),0),"")</f>
        <v>#N/A</v>
      </c>
      <c r="N325" t="str">
        <f ca="1">IFERROR(INDEX(Rytmika!$C:$C,SUM(M$1:M325)),"")</f>
        <v/>
      </c>
      <c r="O325" t="str">
        <f t="shared" ca="1" si="5"/>
        <v/>
      </c>
    </row>
    <row r="326" spans="4:15">
      <c r="D326" t="s">
        <v>175</v>
      </c>
      <c r="E326" t="e">
        <f ca="1">MATCH(type_selector,OFFSET('Ogrywanie skal'!$B:$B,SUM(E$1:E325),0,1000,1),0)</f>
        <v>#N/A</v>
      </c>
      <c r="F326" t="str">
        <f ca="1">IF(type_selector="All_options",IF('Ogrywanie skal'!C331=0,"",'Ogrywanie skal'!C331),IFERROR(INDEX('Ogrywanie skal'!$C:$C,SUM(E$1:E326)),""))</f>
        <v/>
      </c>
      <c r="G326" t="str">
        <f>IF('Ogrywanie skal'!C331=0,"",'Ogrywanie skal'!C331)</f>
        <v>Dim Sep down 9n 010-1-2-3-4-5-6</v>
      </c>
      <c r="I326" t="e">
        <f ca="1">MATCH('Scale generator'!$E$27&amp;"*",OFFSET(Rytmika!$D:$D,SUM(I$1:I325),0,1000,1),0)</f>
        <v>#N/A</v>
      </c>
      <c r="J326" t="str">
        <f ca="1">IFERROR(INDEX(Rytmika!$C:$C,SUM(I$1:I326)),"")</f>
        <v/>
      </c>
      <c r="K326" t="e">
        <f ca="1">MATCH("Def*",OFFSET(Rytmika!$D:$D,SUM(K$1:K325),0,1000,1),0)</f>
        <v>#N/A</v>
      </c>
      <c r="L326" t="str">
        <f ca="1">IFERROR(INDEX(Rytmika!$C:$C,SUM(K$1:K326)),"")</f>
        <v/>
      </c>
      <c r="M326" t="e">
        <f ca="1">IF(ISNA(I326),MATCH("Def*",OFFSET(Rytmika!$D:$D,SUM(M$1:M325),0,1000,1),0),"")</f>
        <v>#N/A</v>
      </c>
      <c r="N326" t="str">
        <f ca="1">IFERROR(INDEX(Rytmika!$C:$C,SUM(M$1:M326)),"")</f>
        <v/>
      </c>
      <c r="O326" t="str">
        <f t="shared" ca="1" si="5"/>
        <v/>
      </c>
    </row>
    <row r="327" spans="4:15">
      <c r="D327" t="s">
        <v>175</v>
      </c>
      <c r="E327" t="e">
        <f ca="1">MATCH(type_selector,OFFSET('Ogrywanie skal'!$B:$B,SUM(E$1:E326),0,1000,1),0)</f>
        <v>#N/A</v>
      </c>
      <c r="F327" t="str">
        <f ca="1">IF(type_selector="All_options",IF('Ogrywanie skal'!C332=0,"",'Ogrywanie skal'!C332),IFERROR(INDEX('Ogrywanie skal'!$C:$C,SUM(E$1:E327)),""))</f>
        <v/>
      </c>
      <c r="G327" t="str">
        <f>IF('Ogrywanie skal'!C332=0,"",'Ogrywanie skal'!C332)</f>
        <v>Dim Sep down 9n 0-1-2-3-4-3-4-5-6</v>
      </c>
      <c r="I327" t="e">
        <f ca="1">MATCH('Scale generator'!$E$27&amp;"*",OFFSET(Rytmika!$D:$D,SUM(I$1:I326),0,1000,1),0)</f>
        <v>#N/A</v>
      </c>
      <c r="J327" t="str">
        <f ca="1">IFERROR(INDEX(Rytmika!$C:$C,SUM(I$1:I327)),"")</f>
        <v/>
      </c>
      <c r="K327" t="e">
        <f ca="1">MATCH("Def*",OFFSET(Rytmika!$D:$D,SUM(K$1:K326),0,1000,1),0)</f>
        <v>#N/A</v>
      </c>
      <c r="L327" t="str">
        <f ca="1">IFERROR(INDEX(Rytmika!$C:$C,SUM(K$1:K327)),"")</f>
        <v/>
      </c>
      <c r="M327" t="e">
        <f ca="1">IF(ISNA(I327),MATCH("Def*",OFFSET(Rytmika!$D:$D,SUM(M$1:M326),0,1000,1),0),"")</f>
        <v>#N/A</v>
      </c>
      <c r="N327" t="str">
        <f ca="1">IFERROR(INDEX(Rytmika!$C:$C,SUM(M$1:M327)),"")</f>
        <v/>
      </c>
      <c r="O327" t="str">
        <f t="shared" ca="1" si="5"/>
        <v/>
      </c>
    </row>
    <row r="328" spans="4:15">
      <c r="D328" t="s">
        <v>175</v>
      </c>
      <c r="E328" t="e">
        <f ca="1">MATCH(type_selector,OFFSET('Ogrywanie skal'!$B:$B,SUM(E$1:E327),0,1000,1),0)</f>
        <v>#N/A</v>
      </c>
      <c r="F328" t="str">
        <f ca="1">IF(type_selector="All_options",IF('Ogrywanie skal'!C333=0,"",'Ogrywanie skal'!C333),IFERROR(INDEX('Ogrywanie skal'!$C:$C,SUM(E$1:E328)),""))</f>
        <v/>
      </c>
      <c r="G328" t="str">
        <f>IF('Ogrywanie skal'!C333=0,"",'Ogrywanie skal'!C333)</f>
        <v>Dim Sep down 9n 0-1-2-3-4-5-6-7-6</v>
      </c>
      <c r="I328" t="e">
        <f ca="1">MATCH('Scale generator'!$E$27&amp;"*",OFFSET(Rytmika!$D:$D,SUM(I$1:I327),0,1000,1),0)</f>
        <v>#N/A</v>
      </c>
      <c r="J328" t="str">
        <f ca="1">IFERROR(INDEX(Rytmika!$C:$C,SUM(I$1:I328)),"")</f>
        <v/>
      </c>
      <c r="K328" t="e">
        <f ca="1">MATCH("Def*",OFFSET(Rytmika!$D:$D,SUM(K$1:K327),0,1000,1),0)</f>
        <v>#N/A</v>
      </c>
      <c r="L328" t="str">
        <f ca="1">IFERROR(INDEX(Rytmika!$C:$C,SUM(K$1:K328)),"")</f>
        <v/>
      </c>
      <c r="M328" t="e">
        <f ca="1">IF(ISNA(I328),MATCH("Def*",OFFSET(Rytmika!$D:$D,SUM(M$1:M327),0,1000,1),0),"")</f>
        <v>#N/A</v>
      </c>
      <c r="N328" t="str">
        <f ca="1">IFERROR(INDEX(Rytmika!$C:$C,SUM(M$1:M328)),"")</f>
        <v/>
      </c>
      <c r="O328" t="str">
        <f t="shared" ca="1" si="5"/>
        <v/>
      </c>
    </row>
    <row r="329" spans="4:15">
      <c r="D329" t="s">
        <v>175</v>
      </c>
      <c r="E329" t="e">
        <f ca="1">MATCH(type_selector,OFFSET('Ogrywanie skal'!$B:$B,SUM(E$1:E328),0,1000,1),0)</f>
        <v>#N/A</v>
      </c>
      <c r="F329" t="str">
        <f ca="1">IF(type_selector="All_options",IF('Ogrywanie skal'!C334=0,"",'Ogrywanie skal'!C334),IFERROR(INDEX('Ogrywanie skal'!$C:$C,SUM(E$1:E329)),""))</f>
        <v/>
      </c>
      <c r="G329" t="str">
        <f>IF('Ogrywanie skal'!C334=0,"",'Ogrywanie skal'!C334)</f>
        <v>Dim Okt up 2n 07</v>
      </c>
      <c r="I329" t="e">
        <f ca="1">MATCH('Scale generator'!$E$27&amp;"*",OFFSET(Rytmika!$D:$D,SUM(I$1:I328),0,1000,1),0)</f>
        <v>#N/A</v>
      </c>
      <c r="J329" t="str">
        <f ca="1">IFERROR(INDEX(Rytmika!$C:$C,SUM(I$1:I329)),"")</f>
        <v/>
      </c>
      <c r="K329" t="e">
        <f ca="1">MATCH("Def*",OFFSET(Rytmika!$D:$D,SUM(K$1:K328),0,1000,1),0)</f>
        <v>#N/A</v>
      </c>
      <c r="L329" t="str">
        <f ca="1">IFERROR(INDEX(Rytmika!$C:$C,SUM(K$1:K329)),"")</f>
        <v/>
      </c>
      <c r="M329" t="e">
        <f ca="1">IF(ISNA(I329),MATCH("Def*",OFFSET(Rytmika!$D:$D,SUM(M$1:M328),0,1000,1),0),"")</f>
        <v>#N/A</v>
      </c>
      <c r="N329" t="str">
        <f ca="1">IFERROR(INDEX(Rytmika!$C:$C,SUM(M$1:M329)),"")</f>
        <v/>
      </c>
      <c r="O329" t="str">
        <f t="shared" ca="1" si="5"/>
        <v/>
      </c>
    </row>
    <row r="330" spans="4:15">
      <c r="D330" t="s">
        <v>175</v>
      </c>
      <c r="E330" t="e">
        <f ca="1">MATCH(type_selector,OFFSET('Ogrywanie skal'!$B:$B,SUM(E$1:E329),0,1000,1),0)</f>
        <v>#N/A</v>
      </c>
      <c r="F330" t="str">
        <f ca="1">IF(type_selector="All_options",IF('Ogrywanie skal'!C335=0,"",'Ogrywanie skal'!C335),IFERROR(INDEX('Ogrywanie skal'!$C:$C,SUM(E$1:E330)),""))</f>
        <v/>
      </c>
      <c r="G330" t="str">
        <f>IF('Ogrywanie skal'!C335=0,"",'Ogrywanie skal'!C335)</f>
        <v>Dim Okt up 4n 0107</v>
      </c>
      <c r="I330" t="e">
        <f ca="1">MATCH('Scale generator'!$E$27&amp;"*",OFFSET(Rytmika!$D:$D,SUM(I$1:I329),0,1000,1),0)</f>
        <v>#N/A</v>
      </c>
      <c r="J330" t="str">
        <f ca="1">IFERROR(INDEX(Rytmika!$C:$C,SUM(I$1:I330)),"")</f>
        <v/>
      </c>
      <c r="K330" t="e">
        <f ca="1">MATCH("Def*",OFFSET(Rytmika!$D:$D,SUM(K$1:K329),0,1000,1),0)</f>
        <v>#N/A</v>
      </c>
      <c r="L330" t="str">
        <f ca="1">IFERROR(INDEX(Rytmika!$C:$C,SUM(K$1:K330)),"")</f>
        <v/>
      </c>
      <c r="M330" t="e">
        <f ca="1">IF(ISNA(I330),MATCH("Def*",OFFSET(Rytmika!$D:$D,SUM(M$1:M329),0,1000,1),0),"")</f>
        <v>#N/A</v>
      </c>
      <c r="N330" t="str">
        <f ca="1">IFERROR(INDEX(Rytmika!$C:$C,SUM(M$1:M330)),"")</f>
        <v/>
      </c>
      <c r="O330" t="str">
        <f t="shared" ca="1" si="5"/>
        <v/>
      </c>
    </row>
    <row r="331" spans="4:15">
      <c r="D331" t="s">
        <v>175</v>
      </c>
      <c r="E331" t="e">
        <f ca="1">MATCH(type_selector,OFFSET('Ogrywanie skal'!$B:$B,SUM(E$1:E330),0,1000,1),0)</f>
        <v>#N/A</v>
      </c>
      <c r="F331" t="str">
        <f ca="1">IF(type_selector="All_options",IF('Ogrywanie skal'!C336=0,"",'Ogrywanie skal'!C336),IFERROR(INDEX('Ogrywanie skal'!$C:$C,SUM(E$1:E331)),""))</f>
        <v/>
      </c>
      <c r="G331" t="str">
        <f>IF('Ogrywanie skal'!C336=0,"",'Ogrywanie skal'!C336)</f>
        <v>Dim Okt up 4n 0567</v>
      </c>
      <c r="I331" t="e">
        <f ca="1">MATCH('Scale generator'!$E$27&amp;"*",OFFSET(Rytmika!$D:$D,SUM(I$1:I330),0,1000,1),0)</f>
        <v>#N/A</v>
      </c>
      <c r="J331" t="str">
        <f ca="1">IFERROR(INDEX(Rytmika!$C:$C,SUM(I$1:I331)),"")</f>
        <v/>
      </c>
      <c r="K331" t="e">
        <f ca="1">MATCH("Def*",OFFSET(Rytmika!$D:$D,SUM(K$1:K330),0,1000,1),0)</f>
        <v>#N/A</v>
      </c>
      <c r="L331" t="str">
        <f ca="1">IFERROR(INDEX(Rytmika!$C:$C,SUM(K$1:K331)),"")</f>
        <v/>
      </c>
      <c r="M331" t="e">
        <f ca="1">IF(ISNA(I331),MATCH("Def*",OFFSET(Rytmika!$D:$D,SUM(M$1:M330),0,1000,1),0),"")</f>
        <v>#N/A</v>
      </c>
      <c r="N331" t="str">
        <f ca="1">IFERROR(INDEX(Rytmika!$C:$C,SUM(M$1:M331)),"")</f>
        <v/>
      </c>
      <c r="O331" t="str">
        <f t="shared" ca="1" si="5"/>
        <v/>
      </c>
    </row>
    <row r="332" spans="4:15">
      <c r="D332" t="s">
        <v>175</v>
      </c>
      <c r="E332" t="e">
        <f ca="1">MATCH(type_selector,OFFSET('Ogrywanie skal'!$B:$B,SUM(E$1:E331),0,1000,1),0)</f>
        <v>#N/A</v>
      </c>
      <c r="F332" t="str">
        <f ca="1">IF(type_selector="All_options",IF('Ogrywanie skal'!C337=0,"",'Ogrywanie skal'!C337),IFERROR(INDEX('Ogrywanie skal'!$C:$C,SUM(E$1:E332)),""))</f>
        <v/>
      </c>
      <c r="G332" t="str">
        <f>IF('Ogrywanie skal'!C337=0,"",'Ogrywanie skal'!C337)</f>
        <v>Dim Okt up 5n 01207</v>
      </c>
      <c r="I332" t="e">
        <f ca="1">MATCH('Scale generator'!$E$27&amp;"*",OFFSET(Rytmika!$D:$D,SUM(I$1:I331),0,1000,1),0)</f>
        <v>#N/A</v>
      </c>
      <c r="J332" t="str">
        <f ca="1">IFERROR(INDEX(Rytmika!$C:$C,SUM(I$1:I332)),"")</f>
        <v/>
      </c>
      <c r="K332" t="e">
        <f ca="1">MATCH("Def*",OFFSET(Rytmika!$D:$D,SUM(K$1:K331),0,1000,1),0)</f>
        <v>#N/A</v>
      </c>
      <c r="L332" t="str">
        <f ca="1">IFERROR(INDEX(Rytmika!$C:$C,SUM(K$1:K332)),"")</f>
        <v/>
      </c>
      <c r="M332" t="e">
        <f ca="1">IF(ISNA(I332),MATCH("Def*",OFFSET(Rytmika!$D:$D,SUM(M$1:M331),0,1000,1),0),"")</f>
        <v>#N/A</v>
      </c>
      <c r="N332" t="str">
        <f ca="1">IFERROR(INDEX(Rytmika!$C:$C,SUM(M$1:M332)),"")</f>
        <v/>
      </c>
      <c r="O332" t="str">
        <f t="shared" ca="1" si="5"/>
        <v/>
      </c>
    </row>
    <row r="333" spans="4:15">
      <c r="D333" t="s">
        <v>175</v>
      </c>
      <c r="E333" t="e">
        <f ca="1">MATCH(type_selector,OFFSET('Ogrywanie skal'!$B:$B,SUM(E$1:E332),0,1000,1),0)</f>
        <v>#N/A</v>
      </c>
      <c r="F333" t="str">
        <f ca="1">IF(type_selector="All_options",IF('Ogrywanie skal'!C338=0,"",'Ogrywanie skal'!C338),IFERROR(INDEX('Ogrywanie skal'!$C:$C,SUM(E$1:E333)),""))</f>
        <v/>
      </c>
      <c r="G333" t="str">
        <f>IF('Ogrywanie skal'!C338=0,"",'Ogrywanie skal'!C338)</f>
        <v>Dim Okt up 8n 01234567</v>
      </c>
      <c r="I333" t="e">
        <f ca="1">MATCH('Scale generator'!$E$27&amp;"*",OFFSET(Rytmika!$D:$D,SUM(I$1:I332),0,1000,1),0)</f>
        <v>#N/A</v>
      </c>
      <c r="J333" t="str">
        <f ca="1">IFERROR(INDEX(Rytmika!$C:$C,SUM(I$1:I333)),"")</f>
        <v/>
      </c>
      <c r="K333" t="e">
        <f ca="1">MATCH("Def*",OFFSET(Rytmika!$D:$D,SUM(K$1:K332),0,1000,1),0)</f>
        <v>#N/A</v>
      </c>
      <c r="L333" t="str">
        <f ca="1">IFERROR(INDEX(Rytmika!$C:$C,SUM(K$1:K333)),"")</f>
        <v/>
      </c>
      <c r="M333" t="e">
        <f ca="1">IF(ISNA(I333),MATCH("Def*",OFFSET(Rytmika!$D:$D,SUM(M$1:M332),0,1000,1),0),"")</f>
        <v>#N/A</v>
      </c>
      <c r="N333" t="str">
        <f ca="1">IFERROR(INDEX(Rytmika!$C:$C,SUM(M$1:M333)),"")</f>
        <v/>
      </c>
      <c r="O333" t="str">
        <f t="shared" ca="1" si="5"/>
        <v/>
      </c>
    </row>
    <row r="334" spans="4:15">
      <c r="D334" t="s">
        <v>175</v>
      </c>
      <c r="E334" t="e">
        <f ca="1">MATCH(type_selector,OFFSET('Ogrywanie skal'!$B:$B,SUM(E$1:E333),0,1000,1),0)</f>
        <v>#N/A</v>
      </c>
      <c r="F334" t="str">
        <f ca="1">IF(type_selector="All_options",IF('Ogrywanie skal'!C339=0,"",'Ogrywanie skal'!C339),IFERROR(INDEX('Ogrywanie skal'!$C:$C,SUM(E$1:E334)),""))</f>
        <v/>
      </c>
      <c r="G334" t="str">
        <f>IF('Ogrywanie skal'!C339=0,"",'Ogrywanie skal'!C339)</f>
        <v>Dim Okt down 2n 0-7</v>
      </c>
      <c r="I334" t="e">
        <f ca="1">MATCH('Scale generator'!$E$27&amp;"*",OFFSET(Rytmika!$D:$D,SUM(I$1:I333),0,1000,1),0)</f>
        <v>#N/A</v>
      </c>
      <c r="J334" t="str">
        <f ca="1">IFERROR(INDEX(Rytmika!$C:$C,SUM(I$1:I334)),"")</f>
        <v/>
      </c>
      <c r="K334" t="e">
        <f ca="1">MATCH("Def*",OFFSET(Rytmika!$D:$D,SUM(K$1:K333),0,1000,1),0)</f>
        <v>#N/A</v>
      </c>
      <c r="L334" t="str">
        <f ca="1">IFERROR(INDEX(Rytmika!$C:$C,SUM(K$1:K334)),"")</f>
        <v/>
      </c>
      <c r="M334" t="e">
        <f ca="1">IF(ISNA(I334),MATCH("Def*",OFFSET(Rytmika!$D:$D,SUM(M$1:M333),0,1000,1),0),"")</f>
        <v>#N/A</v>
      </c>
      <c r="N334" t="str">
        <f ca="1">IFERROR(INDEX(Rytmika!$C:$C,SUM(M$1:M334)),"")</f>
        <v/>
      </c>
      <c r="O334" t="str">
        <f t="shared" ca="1" si="5"/>
        <v/>
      </c>
    </row>
    <row r="335" spans="4:15">
      <c r="D335" t="s">
        <v>175</v>
      </c>
      <c r="E335" t="e">
        <f ca="1">MATCH(type_selector,OFFSET('Ogrywanie skal'!$B:$B,SUM(E$1:E334),0,1000,1),0)</f>
        <v>#N/A</v>
      </c>
      <c r="F335" t="str">
        <f ca="1">IF(type_selector="All_options",IF('Ogrywanie skal'!C340=0,"",'Ogrywanie skal'!C340),IFERROR(INDEX('Ogrywanie skal'!$C:$C,SUM(E$1:E335)),""))</f>
        <v/>
      </c>
      <c r="G335" t="str">
        <f>IF('Ogrywanie skal'!C340=0,"",'Ogrywanie skal'!C340)</f>
        <v>Dim Okt down 4n 0-10-7</v>
      </c>
      <c r="I335" t="e">
        <f ca="1">MATCH('Scale generator'!$E$27&amp;"*",OFFSET(Rytmika!$D:$D,SUM(I$1:I334),0,1000,1),0)</f>
        <v>#N/A</v>
      </c>
      <c r="J335" t="str">
        <f ca="1">IFERROR(INDEX(Rytmika!$C:$C,SUM(I$1:I335)),"")</f>
        <v/>
      </c>
      <c r="K335" t="e">
        <f ca="1">MATCH("Def*",OFFSET(Rytmika!$D:$D,SUM(K$1:K334),0,1000,1),0)</f>
        <v>#N/A</v>
      </c>
      <c r="L335" t="str">
        <f ca="1">IFERROR(INDEX(Rytmika!$C:$C,SUM(K$1:K335)),"")</f>
        <v/>
      </c>
      <c r="M335" t="e">
        <f ca="1">IF(ISNA(I335),MATCH("Def*",OFFSET(Rytmika!$D:$D,SUM(M$1:M334),0,1000,1),0),"")</f>
        <v>#N/A</v>
      </c>
      <c r="N335" t="str">
        <f ca="1">IFERROR(INDEX(Rytmika!$C:$C,SUM(M$1:M335)),"")</f>
        <v/>
      </c>
      <c r="O335" t="str">
        <f t="shared" ca="1" si="5"/>
        <v/>
      </c>
    </row>
    <row r="336" spans="4:15">
      <c r="D336" t="s">
        <v>175</v>
      </c>
      <c r="E336" t="e">
        <f ca="1">MATCH(type_selector,OFFSET('Ogrywanie skal'!$B:$B,SUM(E$1:E335),0,1000,1),0)</f>
        <v>#N/A</v>
      </c>
      <c r="F336" t="str">
        <f ca="1">IF(type_selector="All_options",IF('Ogrywanie skal'!C341=0,"",'Ogrywanie skal'!C341),IFERROR(INDEX('Ogrywanie skal'!$C:$C,SUM(E$1:E336)),""))</f>
        <v/>
      </c>
      <c r="G336" t="str">
        <f>IF('Ogrywanie skal'!C341=0,"",'Ogrywanie skal'!C341)</f>
        <v>Dim Okt down 4n 0-5-6-7</v>
      </c>
      <c r="I336" t="e">
        <f ca="1">MATCH('Scale generator'!$E$27&amp;"*",OFFSET(Rytmika!$D:$D,SUM(I$1:I335),0,1000,1),0)</f>
        <v>#N/A</v>
      </c>
      <c r="J336" t="str">
        <f ca="1">IFERROR(INDEX(Rytmika!$C:$C,SUM(I$1:I336)),"")</f>
        <v/>
      </c>
      <c r="K336" t="e">
        <f ca="1">MATCH("Def*",OFFSET(Rytmika!$D:$D,SUM(K$1:K335),0,1000,1),0)</f>
        <v>#N/A</v>
      </c>
      <c r="L336" t="str">
        <f ca="1">IFERROR(INDEX(Rytmika!$C:$C,SUM(K$1:K336)),"")</f>
        <v/>
      </c>
      <c r="M336" t="e">
        <f ca="1">IF(ISNA(I336),MATCH("Def*",OFFSET(Rytmika!$D:$D,SUM(M$1:M335),0,1000,1),0),"")</f>
        <v>#N/A</v>
      </c>
      <c r="N336" t="str">
        <f ca="1">IFERROR(INDEX(Rytmika!$C:$C,SUM(M$1:M336)),"")</f>
        <v/>
      </c>
      <c r="O336" t="str">
        <f t="shared" ca="1" si="5"/>
        <v/>
      </c>
    </row>
    <row r="337" spans="4:15">
      <c r="D337" t="s">
        <v>175</v>
      </c>
      <c r="E337" t="e">
        <f ca="1">MATCH(type_selector,OFFSET('Ogrywanie skal'!$B:$B,SUM(E$1:E336),0,1000,1),0)</f>
        <v>#N/A</v>
      </c>
      <c r="F337" t="str">
        <f ca="1">IF(type_selector="All_options",IF('Ogrywanie skal'!C342=0,"",'Ogrywanie skal'!C342),IFERROR(INDEX('Ogrywanie skal'!$C:$C,SUM(E$1:E337)),""))</f>
        <v/>
      </c>
      <c r="G337" t="str">
        <f>IF('Ogrywanie skal'!C342=0,"",'Ogrywanie skal'!C342)</f>
        <v>Dim Okt down 5n 0-1-20-7</v>
      </c>
      <c r="I337" t="e">
        <f ca="1">MATCH('Scale generator'!$E$27&amp;"*",OFFSET(Rytmika!$D:$D,SUM(I$1:I336),0,1000,1),0)</f>
        <v>#N/A</v>
      </c>
      <c r="J337" t="str">
        <f ca="1">IFERROR(INDEX(Rytmika!$C:$C,SUM(I$1:I337)),"")</f>
        <v/>
      </c>
      <c r="K337" t="e">
        <f ca="1">MATCH("Def*",OFFSET(Rytmika!$D:$D,SUM(K$1:K336),0,1000,1),0)</f>
        <v>#N/A</v>
      </c>
      <c r="L337" t="str">
        <f ca="1">IFERROR(INDEX(Rytmika!$C:$C,SUM(K$1:K337)),"")</f>
        <v/>
      </c>
      <c r="M337" t="e">
        <f ca="1">IF(ISNA(I337),MATCH("Def*",OFFSET(Rytmika!$D:$D,SUM(M$1:M336),0,1000,1),0),"")</f>
        <v>#N/A</v>
      </c>
      <c r="N337" t="str">
        <f ca="1">IFERROR(INDEX(Rytmika!$C:$C,SUM(M$1:M337)),"")</f>
        <v/>
      </c>
      <c r="O337" t="str">
        <f t="shared" ca="1" si="5"/>
        <v/>
      </c>
    </row>
    <row r="338" spans="4:15">
      <c r="D338" t="s">
        <v>175</v>
      </c>
      <c r="E338" t="e">
        <f ca="1">MATCH(type_selector,OFFSET('Ogrywanie skal'!$B:$B,SUM(E$1:E337),0,1000,1),0)</f>
        <v>#N/A</v>
      </c>
      <c r="F338" t="str">
        <f ca="1">IF(type_selector="All_options",IF('Ogrywanie skal'!C343=0,"",'Ogrywanie skal'!C343),IFERROR(INDEX('Ogrywanie skal'!$C:$C,SUM(E$1:E338)),""))</f>
        <v/>
      </c>
      <c r="G338" t="str">
        <f>IF('Ogrywanie skal'!C343=0,"",'Ogrywanie skal'!C343)</f>
        <v>Dim Okt down 8n 0-1-2-3-4-5-6-7</v>
      </c>
      <c r="I338" t="e">
        <f ca="1">MATCH('Scale generator'!$E$27&amp;"*",OFFSET(Rytmika!$D:$D,SUM(I$1:I337),0,1000,1),0)</f>
        <v>#N/A</v>
      </c>
      <c r="J338" t="str">
        <f ca="1">IFERROR(INDEX(Rytmika!$C:$C,SUM(I$1:I338)),"")</f>
        <v/>
      </c>
      <c r="K338" t="e">
        <f ca="1">MATCH("Def*",OFFSET(Rytmika!$D:$D,SUM(K$1:K337),0,1000,1),0)</f>
        <v>#N/A</v>
      </c>
      <c r="L338" t="str">
        <f ca="1">IFERROR(INDEX(Rytmika!$C:$C,SUM(K$1:K338)),"")</f>
        <v/>
      </c>
      <c r="M338" t="e">
        <f ca="1">IF(ISNA(I338),MATCH("Def*",OFFSET(Rytmika!$D:$D,SUM(M$1:M337),0,1000,1),0),"")</f>
        <v>#N/A</v>
      </c>
      <c r="N338" t="str">
        <f ca="1">IFERROR(INDEX(Rytmika!$C:$C,SUM(M$1:M338)),"")</f>
        <v/>
      </c>
      <c r="O338" t="str">
        <f t="shared" ca="1" si="5"/>
        <v/>
      </c>
    </row>
    <row r="339" spans="4:15">
      <c r="D339" t="s">
        <v>175</v>
      </c>
      <c r="E339" t="e">
        <f ca="1">MATCH(type_selector,OFFSET('Ogrywanie skal'!$B:$B,SUM(E$1:E338),0,1000,1),0)</f>
        <v>#N/A</v>
      </c>
      <c r="F339" t="str">
        <f ca="1">IF(type_selector="All_options",IF('Ogrywanie skal'!C345=0,"",'Ogrywanie skal'!C345),IFERROR(INDEX('Ogrywanie skal'!$C:$C,SUM(E$1:E339)),""))</f>
        <v/>
      </c>
      <c r="G339" t="str">
        <f>IF('Ogrywanie skal'!C345=0,"",'Ogrywanie skal'!C345)</f>
        <v>Chord3 1-2 inv</v>
      </c>
      <c r="I339" t="e">
        <f ca="1">MATCH('Scale generator'!$E$27&amp;"*",OFFSET(Rytmika!$D:$D,SUM(I$1:I338),0,1000,1),0)</f>
        <v>#N/A</v>
      </c>
      <c r="J339" t="str">
        <f ca="1">IFERROR(INDEX(Rytmika!$C:$C,SUM(I$1:I339)),"")</f>
        <v/>
      </c>
      <c r="K339" t="e">
        <f ca="1">MATCH("Def*",OFFSET(Rytmika!$D:$D,SUM(K$1:K338),0,1000,1),0)</f>
        <v>#N/A</v>
      </c>
      <c r="L339" t="str">
        <f ca="1">IFERROR(INDEX(Rytmika!$C:$C,SUM(K$1:K339)),"")</f>
        <v/>
      </c>
      <c r="M339" t="e">
        <f ca="1">IF(ISNA(I339),MATCH("Def*",OFFSET(Rytmika!$D:$D,SUM(M$1:M338),0,1000,1),0),"")</f>
        <v>#N/A</v>
      </c>
      <c r="N339" t="str">
        <f ca="1">IFERROR(INDEX(Rytmika!$C:$C,SUM(M$1:M339)),"")</f>
        <v/>
      </c>
      <c r="O339" t="str">
        <f t="shared" ca="1" si="5"/>
        <v/>
      </c>
    </row>
    <row r="340" spans="4:15">
      <c r="D340" t="s">
        <v>175</v>
      </c>
      <c r="E340" t="e">
        <f ca="1">MATCH(type_selector,OFFSET('Ogrywanie skal'!$B:$B,SUM(E$1:E339),0,1000,1),0)</f>
        <v>#N/A</v>
      </c>
      <c r="F340" t="str">
        <f ca="1">IF(type_selector="All_options",IF('Ogrywanie skal'!C346=0,"",'Ogrywanie skal'!C346),IFERROR(INDEX('Ogrywanie skal'!$C:$C,SUM(E$1:E340)),""))</f>
        <v/>
      </c>
      <c r="G340" t="str">
        <f>IF('Ogrywanie skal'!C346=0,"",'Ogrywanie skal'!C346)</f>
        <v>Chord3 2-1 inv</v>
      </c>
      <c r="I340" t="e">
        <f ca="1">MATCH('Scale generator'!$E$27&amp;"*",OFFSET(Rytmika!$D:$D,SUM(I$1:I339),0,1000,1),0)</f>
        <v>#N/A</v>
      </c>
      <c r="J340" t="str">
        <f ca="1">IFERROR(INDEX(Rytmika!$C:$C,SUM(I$1:I340)),"")</f>
        <v/>
      </c>
      <c r="K340" t="e">
        <f ca="1">MATCH("Def*",OFFSET(Rytmika!$D:$D,SUM(K$1:K339),0,1000,1),0)</f>
        <v>#N/A</v>
      </c>
      <c r="L340" t="str">
        <f ca="1">IFERROR(INDEX(Rytmika!$C:$C,SUM(K$1:K340)),"")</f>
        <v/>
      </c>
      <c r="M340" t="e">
        <f ca="1">IF(ISNA(I340),MATCH("Def*",OFFSET(Rytmika!$D:$D,SUM(M$1:M339),0,1000,1),0),"")</f>
        <v>#N/A</v>
      </c>
      <c r="N340" t="str">
        <f ca="1">IFERROR(INDEX(Rytmika!$C:$C,SUM(M$1:M340)),"")</f>
        <v/>
      </c>
      <c r="O340" t="str">
        <f t="shared" ca="1" si="5"/>
        <v/>
      </c>
    </row>
    <row r="341" spans="4:15">
      <c r="D341" t="s">
        <v>175</v>
      </c>
      <c r="E341" t="e">
        <f ca="1">MATCH(type_selector,OFFSET('Ogrywanie skal'!$B:$B,SUM(E$1:E340),0,1000,1),0)</f>
        <v>#N/A</v>
      </c>
      <c r="F341" t="str">
        <f ca="1">IF(type_selector="All_options",IF('Ogrywanie skal'!C347=0,"",'Ogrywanie skal'!C347),IFERROR(INDEX('Ogrywanie skal'!$C:$C,SUM(E$1:E341)),""))</f>
        <v/>
      </c>
      <c r="G341" t="str">
        <f>IF('Ogrywanie skal'!C347=0,"",'Ogrywanie skal'!C347)</f>
        <v>Chord3 2-3 inv</v>
      </c>
      <c r="I341" t="e">
        <f ca="1">MATCH('Scale generator'!$E$27&amp;"*",OFFSET(Rytmika!$D:$D,SUM(I$1:I340),0,1000,1),0)</f>
        <v>#N/A</v>
      </c>
      <c r="J341" t="str">
        <f ca="1">IFERROR(INDEX(Rytmika!$C:$C,SUM(I$1:I341)),"")</f>
        <v/>
      </c>
      <c r="K341" t="e">
        <f ca="1">MATCH("Def*",OFFSET(Rytmika!$D:$D,SUM(K$1:K340),0,1000,1),0)</f>
        <v>#N/A</v>
      </c>
      <c r="L341" t="str">
        <f ca="1">IFERROR(INDEX(Rytmika!$C:$C,SUM(K$1:K341)),"")</f>
        <v/>
      </c>
      <c r="M341" t="e">
        <f ca="1">IF(ISNA(I341),MATCH("Def*",OFFSET(Rytmika!$D:$D,SUM(M$1:M340),0,1000,1),0),"")</f>
        <v>#N/A</v>
      </c>
      <c r="N341" t="str">
        <f ca="1">IFERROR(INDEX(Rytmika!$C:$C,SUM(M$1:M341)),"")</f>
        <v/>
      </c>
      <c r="O341" t="str">
        <f t="shared" ca="1" si="5"/>
        <v/>
      </c>
    </row>
    <row r="342" spans="4:15">
      <c r="D342" t="s">
        <v>175</v>
      </c>
      <c r="E342" t="e">
        <f ca="1">MATCH(type_selector,OFFSET('Ogrywanie skal'!$B:$B,SUM(E$1:E341),0,1000,1),0)</f>
        <v>#N/A</v>
      </c>
      <c r="F342" t="str">
        <f ca="1">IF(type_selector="All_options",IF('Ogrywanie skal'!C348=0,"",'Ogrywanie skal'!C348),IFERROR(INDEX('Ogrywanie skal'!$C:$C,SUM(E$1:E342)),""))</f>
        <v/>
      </c>
      <c r="G342" t="str">
        <f>IF('Ogrywanie skal'!C348=0,"",'Ogrywanie skal'!C348)</f>
        <v>Chord3 3-1 inv</v>
      </c>
      <c r="I342" t="e">
        <f ca="1">MATCH('Scale generator'!$E$27&amp;"*",OFFSET(Rytmika!$D:$D,SUM(I$1:I341),0,1000,1),0)</f>
        <v>#N/A</v>
      </c>
      <c r="J342" t="str">
        <f ca="1">IFERROR(INDEX(Rytmika!$C:$C,SUM(I$1:I342)),"")</f>
        <v/>
      </c>
      <c r="K342" t="e">
        <f ca="1">MATCH("Def*",OFFSET(Rytmika!$D:$D,SUM(K$1:K341),0,1000,1),0)</f>
        <v>#N/A</v>
      </c>
      <c r="L342" t="str">
        <f ca="1">IFERROR(INDEX(Rytmika!$C:$C,SUM(K$1:K342)),"")</f>
        <v/>
      </c>
      <c r="M342" t="e">
        <f ca="1">IF(ISNA(I342),MATCH("Def*",OFFSET(Rytmika!$D:$D,SUM(M$1:M341),0,1000,1),0),"")</f>
        <v>#N/A</v>
      </c>
      <c r="N342" t="str">
        <f ca="1">IFERROR(INDEX(Rytmika!$C:$C,SUM(M$1:M342)),"")</f>
        <v/>
      </c>
      <c r="O342" t="str">
        <f t="shared" ca="1" si="5"/>
        <v/>
      </c>
    </row>
    <row r="343" spans="4:15">
      <c r="D343" t="s">
        <v>175</v>
      </c>
      <c r="E343" t="e">
        <f ca="1">MATCH(type_selector,OFFSET('Ogrywanie skal'!$B:$B,SUM(E$1:E342),0,1000,1),0)</f>
        <v>#N/A</v>
      </c>
      <c r="F343" t="str">
        <f ca="1">IF(type_selector="All_options",IF('Ogrywanie skal'!C349=0,"",'Ogrywanie skal'!C349),IFERROR(INDEX('Ogrywanie skal'!$C:$C,SUM(E$1:E343)),""))</f>
        <v/>
      </c>
      <c r="G343" t="str">
        <f>IF('Ogrywanie skal'!C349=0,"",'Ogrywanie skal'!C349)</f>
        <v>Chord3 3-2 inv</v>
      </c>
      <c r="I343" t="e">
        <f ca="1">MATCH('Scale generator'!$E$27&amp;"*",OFFSET(Rytmika!$D:$D,SUM(I$1:I342),0,1000,1),0)</f>
        <v>#N/A</v>
      </c>
      <c r="J343" t="str">
        <f ca="1">IFERROR(INDEX(Rytmika!$C:$C,SUM(I$1:I343)),"")</f>
        <v/>
      </c>
      <c r="K343" t="e">
        <f ca="1">MATCH("Def*",OFFSET(Rytmika!$D:$D,SUM(K$1:K342),0,1000,1),0)</f>
        <v>#N/A</v>
      </c>
      <c r="L343" t="str">
        <f ca="1">IFERROR(INDEX(Rytmika!$C:$C,SUM(K$1:K343)),"")</f>
        <v/>
      </c>
      <c r="M343" t="e">
        <f ca="1">IF(ISNA(I343),MATCH("Def*",OFFSET(Rytmika!$D:$D,SUM(M$1:M342),0,1000,1),0),"")</f>
        <v>#N/A</v>
      </c>
      <c r="N343" t="str">
        <f ca="1">IFERROR(INDEX(Rytmika!$C:$C,SUM(M$1:M343)),"")</f>
        <v/>
      </c>
      <c r="O343" t="str">
        <f t="shared" ca="1" si="5"/>
        <v/>
      </c>
    </row>
    <row r="344" spans="4:15">
      <c r="D344" t="s">
        <v>175</v>
      </c>
      <c r="E344" t="e">
        <f ca="1">MATCH(type_selector,OFFSET('Ogrywanie skal'!$B:$B,SUM(E$1:E343),0,1000,1),0)</f>
        <v>#N/A</v>
      </c>
      <c r="F344" t="str">
        <f ca="1">IF(type_selector="All_options",IF('Ogrywanie skal'!C344=0,"",'Ogrywanie skal'!C344),IFERROR(INDEX('Ogrywanie skal'!$C:$C,SUM(E$1:E344)),""))</f>
        <v/>
      </c>
      <c r="G344" t="str">
        <f>IF('Ogrywanie skal'!C344=0,"",'Ogrywanie skal'!C344)</f>
        <v>Chord3 1-3 base</v>
      </c>
      <c r="I344" t="e">
        <f ca="1">MATCH('Scale generator'!$E$27&amp;"*",OFFSET(Rytmika!$D:$D,SUM(I$1:I343),0,1000,1),0)</f>
        <v>#N/A</v>
      </c>
      <c r="J344" t="str">
        <f ca="1">IFERROR(INDEX(Rytmika!$C:$C,SUM(I$1:I344)),"")</f>
        <v/>
      </c>
      <c r="K344" t="e">
        <f ca="1">MATCH("Def*",OFFSET(Rytmika!$D:$D,SUM(K$1:K343),0,1000,1),0)</f>
        <v>#N/A</v>
      </c>
      <c r="L344" t="str">
        <f ca="1">IFERROR(INDEX(Rytmika!$C:$C,SUM(K$1:K344)),"")</f>
        <v/>
      </c>
      <c r="M344" t="e">
        <f ca="1">IF(ISNA(I344),MATCH("Def*",OFFSET(Rytmika!$D:$D,SUM(M$1:M343),0,1000,1),0),"")</f>
        <v>#N/A</v>
      </c>
      <c r="N344" t="str">
        <f ca="1">IFERROR(INDEX(Rytmika!$C:$C,SUM(M$1:M344)),"")</f>
        <v/>
      </c>
      <c r="O344" t="str">
        <f t="shared" ca="1" si="5"/>
        <v/>
      </c>
    </row>
    <row r="345" spans="4:15">
      <c r="D345" t="s">
        <v>175</v>
      </c>
      <c r="E345" t="e">
        <f ca="1">MATCH(type_selector,OFFSET('Ogrywanie skal'!$B:$B,SUM(E$1:E344),0,1000,1),0)</f>
        <v>#N/A</v>
      </c>
      <c r="F345" t="str">
        <f ca="1">IF(type_selector="All_options",IF('Ogrywanie skal'!C350=0,"",'Ogrywanie skal'!C350),IFERROR(INDEX('Ogrywanie skal'!$C:$C,SUM(E$1:E345)),""))</f>
        <v/>
      </c>
      <c r="G345" t="str">
        <f>IF('Ogrywanie skal'!C350=0,"",'Ogrywanie skal'!C350)</f>
        <v>Chord4 1-4 powtórka</v>
      </c>
      <c r="I345" t="e">
        <f ca="1">MATCH('Scale generator'!$E$27&amp;"*",OFFSET(Rytmika!$D:$D,SUM(I$1:I344),0,1000,1),0)</f>
        <v>#N/A</v>
      </c>
      <c r="J345" t="str">
        <f ca="1">IFERROR(INDEX(Rytmika!$C:$C,SUM(I$1:I345)),"")</f>
        <v/>
      </c>
      <c r="K345" t="e">
        <f ca="1">MATCH("Def*",OFFSET(Rytmika!$D:$D,SUM(K$1:K344),0,1000,1),0)</f>
        <v>#N/A</v>
      </c>
      <c r="L345" t="str">
        <f ca="1">IFERROR(INDEX(Rytmika!$C:$C,SUM(K$1:K345)),"")</f>
        <v/>
      </c>
      <c r="M345" t="e">
        <f ca="1">IF(ISNA(I345),MATCH("Def*",OFFSET(Rytmika!$D:$D,SUM(M$1:M344),0,1000,1),0),"")</f>
        <v>#N/A</v>
      </c>
      <c r="N345" t="str">
        <f ca="1">IFERROR(INDEX(Rytmika!$C:$C,SUM(M$1:M345)),"")</f>
        <v/>
      </c>
      <c r="O345" t="str">
        <f t="shared" ca="1" si="5"/>
        <v/>
      </c>
    </row>
    <row r="346" spans="4:15">
      <c r="D346" t="s">
        <v>175</v>
      </c>
      <c r="E346" t="e">
        <f ca="1">MATCH(type_selector,OFFSET('Ogrywanie skal'!$B:$B,SUM(E$1:E345),0,1000,1),0)</f>
        <v>#N/A</v>
      </c>
      <c r="F346" t="str">
        <f ca="1">IF(type_selector="All_options",IF('Ogrywanie skal'!C351=0,"",'Ogrywanie skal'!C351),IFERROR(INDEX('Ogrywanie skal'!$C:$C,SUM(E$1:E346)),""))</f>
        <v/>
      </c>
      <c r="G346" t="str">
        <f>IF('Ogrywanie skal'!C351=0,"",'Ogrywanie skal'!C351)</f>
        <v>Chord5 1-5 base only</v>
      </c>
      <c r="I346" t="e">
        <f ca="1">MATCH('Scale generator'!$E$27&amp;"*",OFFSET(Rytmika!$D:$D,SUM(I$1:I345),0,1000,1),0)</f>
        <v>#N/A</v>
      </c>
      <c r="J346" t="str">
        <f ca="1">IFERROR(INDEX(Rytmika!$C:$C,SUM(I$1:I346)),"")</f>
        <v/>
      </c>
      <c r="K346" t="e">
        <f ca="1">MATCH("Def*",OFFSET(Rytmika!$D:$D,SUM(K$1:K345),0,1000,1),0)</f>
        <v>#N/A</v>
      </c>
      <c r="L346" t="str">
        <f ca="1">IFERROR(INDEX(Rytmika!$C:$C,SUM(K$1:K346)),"")</f>
        <v/>
      </c>
      <c r="M346" t="e">
        <f ca="1">IF(ISNA(I346),MATCH("Def*",OFFSET(Rytmika!$D:$D,SUM(M$1:M345),0,1000,1),0),"")</f>
        <v>#N/A</v>
      </c>
      <c r="N346" t="str">
        <f ca="1">IFERROR(INDEX(Rytmika!$C:$C,SUM(M$1:M346)),"")</f>
        <v/>
      </c>
      <c r="O346" t="str">
        <f t="shared" ca="1" si="5"/>
        <v/>
      </c>
    </row>
    <row r="347" spans="4:15">
      <c r="D347" t="s">
        <v>175</v>
      </c>
      <c r="E347" t="e">
        <f ca="1">MATCH(type_selector,OFFSET('Ogrywanie skal'!$B:$B,SUM(E$1:E346),0,1000,1),0)</f>
        <v>#N/A</v>
      </c>
      <c r="F347" t="str">
        <f ca="1">IF(type_selector="All_options",IF('Ogrywanie skal'!C352=0,"",'Ogrywanie skal'!C352),IFERROR(INDEX('Ogrywanie skal'!$C:$C,SUM(E$1:E347)),""))</f>
        <v/>
      </c>
      <c r="G347" t="str">
        <f>IF('Ogrywanie skal'!C352=0,"",'Ogrywanie skal'!C352)</f>
        <v>Chord6 1-6 base only</v>
      </c>
      <c r="I347" t="e">
        <f ca="1">MATCH('Scale generator'!$E$27&amp;"*",OFFSET(Rytmika!$D:$D,SUM(I$1:I346),0,1000,1),0)</f>
        <v>#N/A</v>
      </c>
      <c r="J347" t="str">
        <f ca="1">IFERROR(INDEX(Rytmika!$C:$C,SUM(I$1:I347)),"")</f>
        <v/>
      </c>
      <c r="K347" t="e">
        <f ca="1">MATCH("Def*",OFFSET(Rytmika!$D:$D,SUM(K$1:K346),0,1000,1),0)</f>
        <v>#N/A</v>
      </c>
      <c r="L347" t="str">
        <f ca="1">IFERROR(INDEX(Rytmika!$C:$C,SUM(K$1:K347)),"")</f>
        <v/>
      </c>
      <c r="M347" t="e">
        <f ca="1">IF(ISNA(I347),MATCH("Def*",OFFSET(Rytmika!$D:$D,SUM(M$1:M346),0,1000,1),0),"")</f>
        <v>#N/A</v>
      </c>
      <c r="N347" t="str">
        <f ca="1">IFERROR(INDEX(Rytmika!$C:$C,SUM(M$1:M347)),"")</f>
        <v/>
      </c>
      <c r="O347" t="str">
        <f t="shared" ca="1" si="5"/>
        <v/>
      </c>
    </row>
    <row r="348" spans="4:15">
      <c r="D348" t="s">
        <v>175</v>
      </c>
      <c r="E348" t="e">
        <f ca="1">MATCH(type_selector,OFFSET('Ogrywanie skal'!$B:$B,SUM(E$1:E347),0,1000,1),0)</f>
        <v>#N/A</v>
      </c>
      <c r="F348" t="str">
        <f ca="1">IF(type_selector="All_options",IF('Ogrywanie skal'!C353=0,"",'Ogrywanie skal'!C353),IFERROR(INDEX('Ogrywanie skal'!$C:$C,SUM(E$1:E348)),""))</f>
        <v/>
      </c>
      <c r="G348" t="str">
        <f>IF('Ogrywanie skal'!C353=0,"",'Ogrywanie skal'!C353)</f>
        <v>Chord7 1-7 base only</v>
      </c>
      <c r="I348" t="e">
        <f ca="1">MATCH('Scale generator'!$E$27&amp;"*",OFFSET(Rytmika!$D:$D,SUM(I$1:I347),0,1000,1),0)</f>
        <v>#N/A</v>
      </c>
      <c r="J348" t="str">
        <f ca="1">IFERROR(INDEX(Rytmika!$C:$C,SUM(I$1:I348)),"")</f>
        <v/>
      </c>
      <c r="K348" t="e">
        <f ca="1">MATCH("Def*",OFFSET(Rytmika!$D:$D,SUM(K$1:K347),0,1000,1),0)</f>
        <v>#N/A</v>
      </c>
      <c r="L348" t="str">
        <f ca="1">IFERROR(INDEX(Rytmika!$C:$C,SUM(K$1:K348)),"")</f>
        <v/>
      </c>
      <c r="M348" t="e">
        <f ca="1">IF(ISNA(I348),MATCH("Def*",OFFSET(Rytmika!$D:$D,SUM(M$1:M347),0,1000,1),0),"")</f>
        <v>#N/A</v>
      </c>
      <c r="N348" t="str">
        <f ca="1">IFERROR(INDEX(Rytmika!$C:$C,SUM(M$1:M348)),"")</f>
        <v/>
      </c>
      <c r="O348" t="str">
        <f t="shared" ca="1" si="5"/>
        <v/>
      </c>
    </row>
    <row r="349" spans="4:15">
      <c r="D349" t="s">
        <v>175</v>
      </c>
      <c r="E349" t="e">
        <f ca="1">MATCH(type_selector,OFFSET('Ogrywanie skal'!$B:$B,SUM(E$1:E348),0,1000,1),0)</f>
        <v>#N/A</v>
      </c>
      <c r="F349" t="str">
        <f ca="1">IF(type_selector="All_options",IF('Ogrywanie skal'!C354=0,"",'Ogrywanie skal'!C354),IFERROR(INDEX('Ogrywanie skal'!$C:$C,SUM(E$1:E349)),""))</f>
        <v/>
      </c>
      <c r="G349" t="str">
        <f>IF('Ogrywanie skal'!C354=0,"",'Ogrywanie skal'!C354)</f>
        <v>Chord4 1-2</v>
      </c>
      <c r="I349" t="e">
        <f ca="1">MATCH('Scale generator'!$E$27&amp;"*",OFFSET(Rytmika!$D:$D,SUM(I$1:I348),0,1000,1),0)</f>
        <v>#N/A</v>
      </c>
      <c r="J349" t="str">
        <f ca="1">IFERROR(INDEX(Rytmika!$C:$C,SUM(I$1:I349)),"")</f>
        <v/>
      </c>
      <c r="K349" t="e">
        <f ca="1">MATCH("Def*",OFFSET(Rytmika!$D:$D,SUM(K$1:K348),0,1000,1),0)</f>
        <v>#N/A</v>
      </c>
      <c r="L349" t="str">
        <f ca="1">IFERROR(INDEX(Rytmika!$C:$C,SUM(K$1:K349)),"")</f>
        <v/>
      </c>
      <c r="M349" t="e">
        <f ca="1">IF(ISNA(I349),MATCH("Def*",OFFSET(Rytmika!$D:$D,SUM(M$1:M348),0,1000,1),0),"")</f>
        <v>#N/A</v>
      </c>
      <c r="N349" t="str">
        <f ca="1">IFERROR(INDEX(Rytmika!$C:$C,SUM(M$1:M349)),"")</f>
        <v/>
      </c>
      <c r="O349" t="str">
        <f t="shared" ca="1" si="5"/>
        <v/>
      </c>
    </row>
    <row r="350" spans="4:15">
      <c r="D350" t="s">
        <v>175</v>
      </c>
      <c r="E350" t="e">
        <f ca="1">MATCH(type_selector,OFFSET('Ogrywanie skal'!$B:$B,SUM(E$1:E349),0,1000,1),0)</f>
        <v>#N/A</v>
      </c>
      <c r="F350" t="str">
        <f ca="1">IF(type_selector="All_options",IF('Ogrywanie skal'!C355=0,"",'Ogrywanie skal'!C355),IFERROR(INDEX('Ogrywanie skal'!$C:$C,SUM(E$1:E350)),""))</f>
        <v/>
      </c>
      <c r="G350" t="str">
        <f>IF('Ogrywanie skal'!C355=0,"",'Ogrywanie skal'!C355)</f>
        <v>Chord4 1-3</v>
      </c>
      <c r="I350" t="e">
        <f ca="1">MATCH('Scale generator'!$E$27&amp;"*",OFFSET(Rytmika!$D:$D,SUM(I$1:I349),0,1000,1),0)</f>
        <v>#N/A</v>
      </c>
      <c r="J350" t="str">
        <f ca="1">IFERROR(INDEX(Rytmika!$C:$C,SUM(I$1:I350)),"")</f>
        <v/>
      </c>
      <c r="K350" t="e">
        <f ca="1">MATCH("Def*",OFFSET(Rytmika!$D:$D,SUM(K$1:K349),0,1000,1),0)</f>
        <v>#N/A</v>
      </c>
      <c r="L350" t="str">
        <f ca="1">IFERROR(INDEX(Rytmika!$C:$C,SUM(K$1:K350)),"")</f>
        <v/>
      </c>
      <c r="M350" t="e">
        <f ca="1">IF(ISNA(I350),MATCH("Def*",OFFSET(Rytmika!$D:$D,SUM(M$1:M349),0,1000,1),0),"")</f>
        <v>#N/A</v>
      </c>
      <c r="N350" t="str">
        <f ca="1">IFERROR(INDEX(Rytmika!$C:$C,SUM(M$1:M350)),"")</f>
        <v/>
      </c>
      <c r="O350" t="str">
        <f t="shared" ca="1" si="5"/>
        <v/>
      </c>
    </row>
    <row r="351" spans="4:15">
      <c r="D351" t="s">
        <v>175</v>
      </c>
      <c r="E351" t="e">
        <f ca="1">MATCH(type_selector,OFFSET('Ogrywanie skal'!$B:$B,SUM(E$1:E350),0,1000,1),0)</f>
        <v>#N/A</v>
      </c>
      <c r="F351" t="str">
        <f ca="1">IF(type_selector="All_options",IF('Ogrywanie skal'!C356=0,"",'Ogrywanie skal'!C356),IFERROR(INDEX('Ogrywanie skal'!$C:$C,SUM(E$1:E351)),""))</f>
        <v/>
      </c>
      <c r="G351" t="str">
        <f>IF('Ogrywanie skal'!C356=0,"",'Ogrywanie skal'!C356)</f>
        <v>Chord4 1-4</v>
      </c>
      <c r="I351" t="e">
        <f ca="1">MATCH('Scale generator'!$E$27&amp;"*",OFFSET(Rytmika!$D:$D,SUM(I$1:I350),0,1000,1),0)</f>
        <v>#N/A</v>
      </c>
      <c r="J351" t="str">
        <f ca="1">IFERROR(INDEX(Rytmika!$C:$C,SUM(I$1:I351)),"")</f>
        <v/>
      </c>
      <c r="K351" t="e">
        <f ca="1">MATCH("Def*",OFFSET(Rytmika!$D:$D,SUM(K$1:K350),0,1000,1),0)</f>
        <v>#N/A</v>
      </c>
      <c r="L351" t="str">
        <f ca="1">IFERROR(INDEX(Rytmika!$C:$C,SUM(K$1:K351)),"")</f>
        <v/>
      </c>
      <c r="M351" t="e">
        <f ca="1">IF(ISNA(I351),MATCH("Def*",OFFSET(Rytmika!$D:$D,SUM(M$1:M350),0,1000,1),0),"")</f>
        <v>#N/A</v>
      </c>
      <c r="N351" t="str">
        <f ca="1">IFERROR(INDEX(Rytmika!$C:$C,SUM(M$1:M351)),"")</f>
        <v/>
      </c>
      <c r="O351" t="str">
        <f t="shared" ca="1" si="5"/>
        <v/>
      </c>
    </row>
    <row r="352" spans="4:15">
      <c r="D352" t="s">
        <v>175</v>
      </c>
      <c r="E352" t="e">
        <f ca="1">MATCH(type_selector,OFFSET('Ogrywanie skal'!$B:$B,SUM(E$1:E351),0,1000,1),0)</f>
        <v>#N/A</v>
      </c>
      <c r="F352" t="str">
        <f ca="1">IF(type_selector="All_options",IF('Ogrywanie skal'!C357=0,"",'Ogrywanie skal'!C357),IFERROR(INDEX('Ogrywanie skal'!$C:$C,SUM(E$1:E352)),""))</f>
        <v/>
      </c>
      <c r="G352" t="str">
        <f>IF('Ogrywanie skal'!C357=0,"",'Ogrywanie skal'!C357)</f>
        <v>Chord4 2-1</v>
      </c>
      <c r="I352" t="e">
        <f ca="1">MATCH('Scale generator'!$E$27&amp;"*",OFFSET(Rytmika!$D:$D,SUM(I$1:I351),0,1000,1),0)</f>
        <v>#N/A</v>
      </c>
      <c r="J352" t="str">
        <f ca="1">IFERROR(INDEX(Rytmika!$C:$C,SUM(I$1:I352)),"")</f>
        <v/>
      </c>
      <c r="K352" t="e">
        <f ca="1">MATCH("Def*",OFFSET(Rytmika!$D:$D,SUM(K$1:K351),0,1000,1),0)</f>
        <v>#N/A</v>
      </c>
      <c r="L352" t="str">
        <f ca="1">IFERROR(INDEX(Rytmika!$C:$C,SUM(K$1:K352)),"")</f>
        <v/>
      </c>
      <c r="M352" t="e">
        <f ca="1">IF(ISNA(I352),MATCH("Def*",OFFSET(Rytmika!$D:$D,SUM(M$1:M351),0,1000,1),0),"")</f>
        <v>#N/A</v>
      </c>
      <c r="N352" t="str">
        <f ca="1">IFERROR(INDEX(Rytmika!$C:$C,SUM(M$1:M352)),"")</f>
        <v/>
      </c>
      <c r="O352" t="str">
        <f t="shared" ca="1" si="5"/>
        <v/>
      </c>
    </row>
    <row r="353" spans="4:15">
      <c r="D353" t="s">
        <v>175</v>
      </c>
      <c r="E353" t="e">
        <f ca="1">MATCH(type_selector,OFFSET('Ogrywanie skal'!$B:$B,SUM(E$1:E352),0,1000,1),0)</f>
        <v>#N/A</v>
      </c>
      <c r="F353" t="str">
        <f ca="1">IF(type_selector="All_options",IF('Ogrywanie skal'!C358=0,"",'Ogrywanie skal'!C358),IFERROR(INDEX('Ogrywanie skal'!$C:$C,SUM(E$1:E353)),""))</f>
        <v/>
      </c>
      <c r="G353" t="str">
        <f>IF('Ogrywanie skal'!C358=0,"",'Ogrywanie skal'!C358)</f>
        <v>Chord4 2-3</v>
      </c>
      <c r="I353" t="e">
        <f ca="1">MATCH('Scale generator'!$E$27&amp;"*",OFFSET(Rytmika!$D:$D,SUM(I$1:I352),0,1000,1),0)</f>
        <v>#N/A</v>
      </c>
      <c r="J353" t="str">
        <f ca="1">IFERROR(INDEX(Rytmika!$C:$C,SUM(I$1:I353)),"")</f>
        <v/>
      </c>
      <c r="K353" t="e">
        <f ca="1">MATCH("Def*",OFFSET(Rytmika!$D:$D,SUM(K$1:K352),0,1000,1),0)</f>
        <v>#N/A</v>
      </c>
      <c r="L353" t="str">
        <f ca="1">IFERROR(INDEX(Rytmika!$C:$C,SUM(K$1:K353)),"")</f>
        <v/>
      </c>
      <c r="M353" t="e">
        <f ca="1">IF(ISNA(I353),MATCH("Def*",OFFSET(Rytmika!$D:$D,SUM(M$1:M352),0,1000,1),0),"")</f>
        <v>#N/A</v>
      </c>
      <c r="N353" t="str">
        <f ca="1">IFERROR(INDEX(Rytmika!$C:$C,SUM(M$1:M353)),"")</f>
        <v/>
      </c>
      <c r="O353" t="str">
        <f t="shared" ca="1" si="5"/>
        <v/>
      </c>
    </row>
    <row r="354" spans="4:15">
      <c r="D354" t="s">
        <v>175</v>
      </c>
      <c r="E354" t="e">
        <f ca="1">MATCH(type_selector,OFFSET('Ogrywanie skal'!$B:$B,SUM(E$1:E353),0,1000,1),0)</f>
        <v>#N/A</v>
      </c>
      <c r="F354" t="str">
        <f ca="1">IF(type_selector="All_options",IF('Ogrywanie skal'!C359=0,"",'Ogrywanie skal'!C359),IFERROR(INDEX('Ogrywanie skal'!$C:$C,SUM(E$1:E354)),""))</f>
        <v/>
      </c>
      <c r="G354" t="str">
        <f>IF('Ogrywanie skal'!C359=0,"",'Ogrywanie skal'!C359)</f>
        <v>Chord4 2-4</v>
      </c>
      <c r="I354" t="e">
        <f ca="1">MATCH('Scale generator'!$E$27&amp;"*",OFFSET(Rytmika!$D:$D,SUM(I$1:I353),0,1000,1),0)</f>
        <v>#N/A</v>
      </c>
      <c r="J354" t="str">
        <f ca="1">IFERROR(INDEX(Rytmika!$C:$C,SUM(I$1:I354)),"")</f>
        <v/>
      </c>
      <c r="K354" t="e">
        <f ca="1">MATCH("Def*",OFFSET(Rytmika!$D:$D,SUM(K$1:K353),0,1000,1),0)</f>
        <v>#N/A</v>
      </c>
      <c r="L354" t="str">
        <f ca="1">IFERROR(INDEX(Rytmika!$C:$C,SUM(K$1:K354)),"")</f>
        <v/>
      </c>
      <c r="M354" t="e">
        <f ca="1">IF(ISNA(I354),MATCH("Def*",OFFSET(Rytmika!$D:$D,SUM(M$1:M353),0,1000,1),0),"")</f>
        <v>#N/A</v>
      </c>
      <c r="N354" t="str">
        <f ca="1">IFERROR(INDEX(Rytmika!$C:$C,SUM(M$1:M354)),"")</f>
        <v/>
      </c>
      <c r="O354" t="str">
        <f t="shared" ca="1" si="5"/>
        <v/>
      </c>
    </row>
    <row r="355" spans="4:15">
      <c r="D355" t="s">
        <v>175</v>
      </c>
      <c r="E355" t="e">
        <f ca="1">MATCH(type_selector,OFFSET('Ogrywanie skal'!$B:$B,SUM(E$1:E354),0,1000,1),0)</f>
        <v>#N/A</v>
      </c>
      <c r="F355" t="str">
        <f ca="1">IF(type_selector="All_options",IF('Ogrywanie skal'!C360=0,"",'Ogrywanie skal'!C360),IFERROR(INDEX('Ogrywanie skal'!$C:$C,SUM(E$1:E355)),""))</f>
        <v/>
      </c>
      <c r="G355" t="str">
        <f>IF('Ogrywanie skal'!C360=0,"",'Ogrywanie skal'!C360)</f>
        <v>Chord4 3-1</v>
      </c>
      <c r="I355" t="e">
        <f ca="1">MATCH('Scale generator'!$E$27&amp;"*",OFFSET(Rytmika!$D:$D,SUM(I$1:I354),0,1000,1),0)</f>
        <v>#N/A</v>
      </c>
      <c r="J355" t="str">
        <f ca="1">IFERROR(INDEX(Rytmika!$C:$C,SUM(I$1:I355)),"")</f>
        <v/>
      </c>
      <c r="K355" t="e">
        <f ca="1">MATCH("Def*",OFFSET(Rytmika!$D:$D,SUM(K$1:K354),0,1000,1),0)</f>
        <v>#N/A</v>
      </c>
      <c r="L355" t="str">
        <f ca="1">IFERROR(INDEX(Rytmika!$C:$C,SUM(K$1:K355)),"")</f>
        <v/>
      </c>
      <c r="M355" t="e">
        <f ca="1">IF(ISNA(I355),MATCH("Def*",OFFSET(Rytmika!$D:$D,SUM(M$1:M354),0,1000,1),0),"")</f>
        <v>#N/A</v>
      </c>
      <c r="N355" t="str">
        <f ca="1">IFERROR(INDEX(Rytmika!$C:$C,SUM(M$1:M355)),"")</f>
        <v/>
      </c>
      <c r="O355" t="str">
        <f t="shared" ca="1" si="5"/>
        <v/>
      </c>
    </row>
    <row r="356" spans="4:15">
      <c r="D356" t="s">
        <v>175</v>
      </c>
      <c r="E356" t="e">
        <f ca="1">MATCH(type_selector,OFFSET('Ogrywanie skal'!$B:$B,SUM(E$1:E355),0,1000,1),0)</f>
        <v>#N/A</v>
      </c>
      <c r="F356" t="str">
        <f ca="1">IF(type_selector="All_options",IF('Ogrywanie skal'!C361=0,"",'Ogrywanie skal'!C361),IFERROR(INDEX('Ogrywanie skal'!$C:$C,SUM(E$1:E356)),""))</f>
        <v/>
      </c>
      <c r="G356" t="str">
        <f>IF('Ogrywanie skal'!C361=0,"",'Ogrywanie skal'!C361)</f>
        <v>Chord4 3-2</v>
      </c>
      <c r="I356" t="e">
        <f ca="1">MATCH('Scale generator'!$E$27&amp;"*",OFFSET(Rytmika!$D:$D,SUM(I$1:I355),0,1000,1),0)</f>
        <v>#N/A</v>
      </c>
      <c r="J356" t="str">
        <f ca="1">IFERROR(INDEX(Rytmika!$C:$C,SUM(I$1:I356)),"")</f>
        <v/>
      </c>
      <c r="K356" t="e">
        <f ca="1">MATCH("Def*",OFFSET(Rytmika!$D:$D,SUM(K$1:K355),0,1000,1),0)</f>
        <v>#N/A</v>
      </c>
      <c r="L356" t="str">
        <f ca="1">IFERROR(INDEX(Rytmika!$C:$C,SUM(K$1:K356)),"")</f>
        <v/>
      </c>
      <c r="M356" t="e">
        <f ca="1">IF(ISNA(I356),MATCH("Def*",OFFSET(Rytmika!$D:$D,SUM(M$1:M355),0,1000,1),0),"")</f>
        <v>#N/A</v>
      </c>
      <c r="N356" t="str">
        <f ca="1">IFERROR(INDEX(Rytmika!$C:$C,SUM(M$1:M356)),"")</f>
        <v/>
      </c>
      <c r="O356" t="str">
        <f t="shared" ca="1" si="5"/>
        <v/>
      </c>
    </row>
    <row r="357" spans="4:15">
      <c r="D357" t="s">
        <v>175</v>
      </c>
      <c r="E357" t="e">
        <f ca="1">MATCH(type_selector,OFFSET('Ogrywanie skal'!$B:$B,SUM(E$1:E356),0,1000,1),0)</f>
        <v>#N/A</v>
      </c>
      <c r="F357" t="str">
        <f ca="1">IF(type_selector="All_options",IF('Ogrywanie skal'!C362=0,"",'Ogrywanie skal'!C362),IFERROR(INDEX('Ogrywanie skal'!$C:$C,SUM(E$1:E357)),""))</f>
        <v/>
      </c>
      <c r="G357" t="str">
        <f>IF('Ogrywanie skal'!C362=0,"",'Ogrywanie skal'!C362)</f>
        <v>Chord4 3-4</v>
      </c>
      <c r="I357" t="e">
        <f ca="1">MATCH('Scale generator'!$E$27&amp;"*",OFFSET(Rytmika!$D:$D,SUM(I$1:I356),0,1000,1),0)</f>
        <v>#N/A</v>
      </c>
      <c r="J357" t="str">
        <f ca="1">IFERROR(INDEX(Rytmika!$C:$C,SUM(I$1:I357)),"")</f>
        <v/>
      </c>
      <c r="K357" t="e">
        <f ca="1">MATCH("Def*",OFFSET(Rytmika!$D:$D,SUM(K$1:K356),0,1000,1),0)</f>
        <v>#N/A</v>
      </c>
      <c r="L357" t="str">
        <f ca="1">IFERROR(INDEX(Rytmika!$C:$C,SUM(K$1:K357)),"")</f>
        <v/>
      </c>
      <c r="M357" t="e">
        <f ca="1">IF(ISNA(I357),MATCH("Def*",OFFSET(Rytmika!$D:$D,SUM(M$1:M356),0,1000,1),0),"")</f>
        <v>#N/A</v>
      </c>
      <c r="N357" t="str">
        <f ca="1">IFERROR(INDEX(Rytmika!$C:$C,SUM(M$1:M357)),"")</f>
        <v/>
      </c>
      <c r="O357" t="str">
        <f t="shared" ca="1" si="5"/>
        <v/>
      </c>
    </row>
    <row r="358" spans="4:15">
      <c r="D358" t="s">
        <v>175</v>
      </c>
      <c r="E358" t="e">
        <f ca="1">MATCH(type_selector,OFFSET('Ogrywanie skal'!$B:$B,SUM(E$1:E357),0,1000,1),0)</f>
        <v>#N/A</v>
      </c>
      <c r="F358" t="str">
        <f ca="1">IF(type_selector="All_options",IF('Ogrywanie skal'!C363=0,"",'Ogrywanie skal'!C363),IFERROR(INDEX('Ogrywanie skal'!$C:$C,SUM(E$1:E358)),""))</f>
        <v/>
      </c>
      <c r="G358" t="str">
        <f>IF('Ogrywanie skal'!C363=0,"",'Ogrywanie skal'!C363)</f>
        <v>Chord4 4-1</v>
      </c>
      <c r="I358" t="e">
        <f ca="1">MATCH('Scale generator'!$E$27&amp;"*",OFFSET(Rytmika!$D:$D,SUM(I$1:I357),0,1000,1),0)</f>
        <v>#N/A</v>
      </c>
      <c r="J358" t="str">
        <f ca="1">IFERROR(INDEX(Rytmika!$C:$C,SUM(I$1:I358)),"")</f>
        <v/>
      </c>
      <c r="K358" t="e">
        <f ca="1">MATCH("Def*",OFFSET(Rytmika!$D:$D,SUM(K$1:K357),0,1000,1),0)</f>
        <v>#N/A</v>
      </c>
      <c r="L358" t="str">
        <f ca="1">IFERROR(INDEX(Rytmika!$C:$C,SUM(K$1:K358)),"")</f>
        <v/>
      </c>
      <c r="M358" t="e">
        <f ca="1">IF(ISNA(I358),MATCH("Def*",OFFSET(Rytmika!$D:$D,SUM(M$1:M357),0,1000,1),0),"")</f>
        <v>#N/A</v>
      </c>
      <c r="N358" t="str">
        <f ca="1">IFERROR(INDEX(Rytmika!$C:$C,SUM(M$1:M358)),"")</f>
        <v/>
      </c>
      <c r="O358" t="str">
        <f t="shared" ca="1" si="5"/>
        <v/>
      </c>
    </row>
    <row r="359" spans="4:15">
      <c r="D359" t="s">
        <v>175</v>
      </c>
      <c r="E359" t="e">
        <f ca="1">MATCH(type_selector,OFFSET('Ogrywanie skal'!$B:$B,SUM(E$1:E358),0,1000,1),0)</f>
        <v>#N/A</v>
      </c>
      <c r="F359" t="str">
        <f ca="1">IF(type_selector="All_options",IF('Ogrywanie skal'!C364=0,"",'Ogrywanie skal'!C364),IFERROR(INDEX('Ogrywanie skal'!$C:$C,SUM(E$1:E359)),""))</f>
        <v/>
      </c>
      <c r="G359" t="str">
        <f>IF('Ogrywanie skal'!C364=0,"",'Ogrywanie skal'!C364)</f>
        <v>Chord4 4-2</v>
      </c>
      <c r="I359" t="e">
        <f ca="1">MATCH('Scale generator'!$E$27&amp;"*",OFFSET(Rytmika!$D:$D,SUM(I$1:I358),0,1000,1),0)</f>
        <v>#N/A</v>
      </c>
      <c r="J359" t="str">
        <f ca="1">IFERROR(INDEX(Rytmika!$C:$C,SUM(I$1:I359)),"")</f>
        <v/>
      </c>
      <c r="K359" t="e">
        <f ca="1">MATCH("Def*",OFFSET(Rytmika!$D:$D,SUM(K$1:K358),0,1000,1),0)</f>
        <v>#N/A</v>
      </c>
      <c r="L359" t="str">
        <f ca="1">IFERROR(INDEX(Rytmika!$C:$C,SUM(K$1:K359)),"")</f>
        <v/>
      </c>
      <c r="M359" t="e">
        <f ca="1">IF(ISNA(I359),MATCH("Def*",OFFSET(Rytmika!$D:$D,SUM(M$1:M358),0,1000,1),0),"")</f>
        <v>#N/A</v>
      </c>
      <c r="N359" t="str">
        <f ca="1">IFERROR(INDEX(Rytmika!$C:$C,SUM(M$1:M359)),"")</f>
        <v/>
      </c>
      <c r="O359" t="str">
        <f t="shared" ca="1" si="5"/>
        <v/>
      </c>
    </row>
    <row r="360" spans="4:15">
      <c r="D360" t="s">
        <v>175</v>
      </c>
      <c r="E360" t="e">
        <f ca="1">MATCH(type_selector,OFFSET('Ogrywanie skal'!$B:$B,SUM(E$1:E359),0,1000,1),0)</f>
        <v>#N/A</v>
      </c>
      <c r="F360" t="str">
        <f ca="1">IF(type_selector="All_options",IF('Ogrywanie skal'!C365=0,"",'Ogrywanie skal'!C365),IFERROR(INDEX('Ogrywanie skal'!$C:$C,SUM(E$1:E360)),""))</f>
        <v/>
      </c>
      <c r="G360" t="str">
        <f>IF('Ogrywanie skal'!C365=0,"",'Ogrywanie skal'!C365)</f>
        <v>Chord4 4-3</v>
      </c>
      <c r="I360" t="e">
        <f ca="1">MATCH('Scale generator'!$E$27&amp;"*",OFFSET(Rytmika!$D:$D,SUM(I$1:I359),0,1000,1),0)</f>
        <v>#N/A</v>
      </c>
      <c r="J360" t="str">
        <f ca="1">IFERROR(INDEX(Rytmika!$C:$C,SUM(I$1:I360)),"")</f>
        <v/>
      </c>
      <c r="K360" t="e">
        <f ca="1">MATCH("Def*",OFFSET(Rytmika!$D:$D,SUM(K$1:K359),0,1000,1),0)</f>
        <v>#N/A</v>
      </c>
      <c r="L360" t="str">
        <f ca="1">IFERROR(INDEX(Rytmika!$C:$C,SUM(K$1:K360)),"")</f>
        <v/>
      </c>
      <c r="M360" t="e">
        <f ca="1">IF(ISNA(I360),MATCH("Def*",OFFSET(Rytmika!$D:$D,SUM(M$1:M359),0,1000,1),0),"")</f>
        <v>#N/A</v>
      </c>
      <c r="N360" t="str">
        <f ca="1">IFERROR(INDEX(Rytmika!$C:$C,SUM(M$1:M360)),"")</f>
        <v/>
      </c>
      <c r="O360" t="str">
        <f t="shared" ca="1" si="5"/>
        <v/>
      </c>
    </row>
    <row r="361" spans="4:15">
      <c r="D361" t="s">
        <v>175</v>
      </c>
      <c r="E361" t="e">
        <f ca="1">MATCH(type_selector,OFFSET('Ogrywanie skal'!$B:$B,SUM(E$1:E360),0,1000,1),0)</f>
        <v>#N/A</v>
      </c>
      <c r="F361" t="str">
        <f ca="1">IF(type_selector="All_options",IF('Ogrywanie skal'!C366=0,"",'Ogrywanie skal'!C366),IFERROR(INDEX('Ogrywanie skal'!$C:$C,SUM(E$1:E361)),""))</f>
        <v/>
      </c>
      <c r="G361" t="str">
        <f>IF('Ogrywanie skal'!C366=0,"",'Ogrywanie skal'!C366)</f>
        <v>Appr Normal</v>
      </c>
      <c r="I361" t="e">
        <f ca="1">MATCH('Scale generator'!$E$27&amp;"*",OFFSET(Rytmika!$D:$D,SUM(I$1:I360),0,1000,1),0)</f>
        <v>#N/A</v>
      </c>
      <c r="J361" t="str">
        <f ca="1">IFERROR(INDEX(Rytmika!$C:$C,SUM(I$1:I361)),"")</f>
        <v/>
      </c>
      <c r="K361" t="e">
        <f ca="1">MATCH("Def*",OFFSET(Rytmika!$D:$D,SUM(K$1:K360),0,1000,1),0)</f>
        <v>#N/A</v>
      </c>
      <c r="L361" t="str">
        <f ca="1">IFERROR(INDEX(Rytmika!$C:$C,SUM(K$1:K361)),"")</f>
        <v/>
      </c>
      <c r="M361" t="e">
        <f ca="1">IF(ISNA(I361),MATCH("Def*",OFFSET(Rytmika!$D:$D,SUM(M$1:M360),0,1000,1),0),"")</f>
        <v>#N/A</v>
      </c>
      <c r="N361" t="str">
        <f ca="1">IFERROR(INDEX(Rytmika!$C:$C,SUM(M$1:M361)),"")</f>
        <v/>
      </c>
      <c r="O361" t="str">
        <f t="shared" ca="1" si="5"/>
        <v/>
      </c>
    </row>
    <row r="362" spans="4:15">
      <c r="D362" t="s">
        <v>175</v>
      </c>
      <c r="E362" t="e">
        <f ca="1">MATCH(type_selector,OFFSET('Ogrywanie skal'!$B:$B,SUM(E$1:E361),0,1000,1),0)</f>
        <v>#N/A</v>
      </c>
      <c r="F362" t="str">
        <f ca="1">IF(type_selector="All_options",IF('Ogrywanie skal'!C367=0,"",'Ogrywanie skal'!C367),IFERROR(INDEX('Ogrywanie skal'!$C:$C,SUM(E$1:E362)),""))</f>
        <v/>
      </c>
      <c r="G362" t="str">
        <f>IF('Ogrywanie skal'!C367=0,"",'Ogrywanie skal'!C367)</f>
        <v>b+sec z dolu w gore</v>
      </c>
      <c r="I362" t="e">
        <f ca="1">MATCH('Scale generator'!$E$27&amp;"*",OFFSET(Rytmika!$D:$D,SUM(I$1:I361),0,1000,1),0)</f>
        <v>#N/A</v>
      </c>
      <c r="J362" t="str">
        <f ca="1">IFERROR(INDEX(Rytmika!$C:$C,SUM(I$1:I362)),"")</f>
        <v/>
      </c>
      <c r="K362" t="e">
        <f ca="1">MATCH("Def*",OFFSET(Rytmika!$D:$D,SUM(K$1:K361),0,1000,1),0)</f>
        <v>#N/A</v>
      </c>
      <c r="L362" t="str">
        <f ca="1">IFERROR(INDEX(Rytmika!$C:$C,SUM(K$1:K362)),"")</f>
        <v/>
      </c>
      <c r="M362" t="e">
        <f ca="1">IF(ISNA(I362),MATCH("Def*",OFFSET(Rytmika!$D:$D,SUM(M$1:M361),0,1000,1),0),"")</f>
        <v>#N/A</v>
      </c>
      <c r="N362" t="str">
        <f ca="1">IFERROR(INDEX(Rytmika!$C:$C,SUM(M$1:M362)),"")</f>
        <v/>
      </c>
      <c r="O362" t="str">
        <f t="shared" ca="1" si="5"/>
        <v/>
      </c>
    </row>
    <row r="363" spans="4:15">
      <c r="D363" t="s">
        <v>175</v>
      </c>
      <c r="E363" t="e">
        <f ca="1">MATCH(type_selector,OFFSET('Ogrywanie skal'!$B:$B,SUM(E$1:E362),0,1000,1),0)</f>
        <v>#N/A</v>
      </c>
      <c r="F363" t="str">
        <f ca="1">IF(type_selector="All_options",IF('Ogrywanie skal'!C368=0,"",'Ogrywanie skal'!C368),IFERROR(INDEX('Ogrywanie skal'!$C:$C,SUM(E$1:E363)),""))</f>
        <v/>
      </c>
      <c r="G363" t="str">
        <f>IF('Ogrywanie skal'!C368=0,"",'Ogrywanie skal'!C368)</f>
        <v>b+sec z dolu w dol</v>
      </c>
      <c r="I363" t="e">
        <f ca="1">MATCH('Scale generator'!$E$27&amp;"*",OFFSET(Rytmika!$D:$D,SUM(I$1:I362),0,1000,1),0)</f>
        <v>#N/A</v>
      </c>
      <c r="J363" t="str">
        <f ca="1">IFERROR(INDEX(Rytmika!$C:$C,SUM(I$1:I363)),"")</f>
        <v/>
      </c>
      <c r="K363" t="e">
        <f ca="1">MATCH("Def*",OFFSET(Rytmika!$D:$D,SUM(K$1:K362),0,1000,1),0)</f>
        <v>#N/A</v>
      </c>
      <c r="L363" t="str">
        <f ca="1">IFERROR(INDEX(Rytmika!$C:$C,SUM(K$1:K363)),"")</f>
        <v/>
      </c>
      <c r="M363" t="e">
        <f ca="1">IF(ISNA(I363),MATCH("Def*",OFFSET(Rytmika!$D:$D,SUM(M$1:M362),0,1000,1),0),"")</f>
        <v>#N/A</v>
      </c>
      <c r="N363" t="str">
        <f ca="1">IFERROR(INDEX(Rytmika!$C:$C,SUM(M$1:M363)),"")</f>
        <v/>
      </c>
      <c r="O363" t="str">
        <f t="shared" ca="1" si="5"/>
        <v/>
      </c>
    </row>
    <row r="364" spans="4:15">
      <c r="D364" t="s">
        <v>175</v>
      </c>
      <c r="E364" t="e">
        <f ca="1">MATCH(type_selector,OFFSET('Ogrywanie skal'!$B:$B,SUM(E$1:E363),0,1000,1),0)</f>
        <v>#N/A</v>
      </c>
      <c r="F364" t="str">
        <f ca="1">IF(type_selector="All_options",IF('Ogrywanie skal'!C369=0,"",'Ogrywanie skal'!C369),IFERROR(INDEX('Ogrywanie skal'!$C:$C,SUM(E$1:E364)),""))</f>
        <v/>
      </c>
      <c r="G364" t="str">
        <f>IF('Ogrywanie skal'!C369=0,"",'Ogrywanie skal'!C369)</f>
        <v>b+sec z gory w gore</v>
      </c>
      <c r="I364" t="e">
        <f ca="1">MATCH('Scale generator'!$E$27&amp;"*",OFFSET(Rytmika!$D:$D,SUM(I$1:I363),0,1000,1),0)</f>
        <v>#N/A</v>
      </c>
      <c r="J364" t="str">
        <f ca="1">IFERROR(INDEX(Rytmika!$C:$C,SUM(I$1:I364)),"")</f>
        <v/>
      </c>
      <c r="K364" t="e">
        <f ca="1">MATCH("Def*",OFFSET(Rytmika!$D:$D,SUM(K$1:K363),0,1000,1),0)</f>
        <v>#N/A</v>
      </c>
      <c r="L364" t="str">
        <f ca="1">IFERROR(INDEX(Rytmika!$C:$C,SUM(K$1:K364)),"")</f>
        <v/>
      </c>
      <c r="M364" t="e">
        <f ca="1">IF(ISNA(I364),MATCH("Def*",OFFSET(Rytmika!$D:$D,SUM(M$1:M363),0,1000,1),0),"")</f>
        <v>#N/A</v>
      </c>
      <c r="N364" t="str">
        <f ca="1">IFERROR(INDEX(Rytmika!$C:$C,SUM(M$1:M364)),"")</f>
        <v/>
      </c>
      <c r="O364" t="str">
        <f t="shared" ca="1" si="5"/>
        <v/>
      </c>
    </row>
    <row r="365" spans="4:15">
      <c r="D365" t="s">
        <v>175</v>
      </c>
      <c r="E365" t="e">
        <f ca="1">MATCH(type_selector,OFFSET('Ogrywanie skal'!$B:$B,SUM(E$1:E364),0,1000,1),0)</f>
        <v>#N/A</v>
      </c>
      <c r="F365" t="str">
        <f ca="1">IF(type_selector="All_options",IF('Ogrywanie skal'!C370=0,"",'Ogrywanie skal'!C370),IFERROR(INDEX('Ogrywanie skal'!$C:$C,SUM(E$1:E365)),""))</f>
        <v/>
      </c>
      <c r="G365" t="str">
        <f>IF('Ogrywanie skal'!C370=0,"",'Ogrywanie skal'!C370)</f>
        <v>b+sec z gory w dol</v>
      </c>
      <c r="I365" t="e">
        <f ca="1">MATCH('Scale generator'!$E$27&amp;"*",OFFSET(Rytmika!$D:$D,SUM(I$1:I364),0,1000,1),0)</f>
        <v>#N/A</v>
      </c>
      <c r="J365" t="str">
        <f ca="1">IFERROR(INDEX(Rytmika!$C:$C,SUM(I$1:I365)),"")</f>
        <v/>
      </c>
      <c r="K365" t="e">
        <f ca="1">MATCH("Def*",OFFSET(Rytmika!$D:$D,SUM(K$1:K364),0,1000,1),0)</f>
        <v>#N/A</v>
      </c>
      <c r="L365" t="str">
        <f ca="1">IFERROR(INDEX(Rytmika!$C:$C,SUM(K$1:K365)),"")</f>
        <v/>
      </c>
      <c r="M365" t="e">
        <f ca="1">IF(ISNA(I365),MATCH("Def*",OFFSET(Rytmika!$D:$D,SUM(M$1:M364),0,1000,1),0),"")</f>
        <v>#N/A</v>
      </c>
      <c r="N365" t="str">
        <f ca="1">IFERROR(INDEX(Rytmika!$C:$C,SUM(M$1:M365)),"")</f>
        <v/>
      </c>
      <c r="O365" t="str">
        <f t="shared" ca="1" si="5"/>
        <v/>
      </c>
    </row>
    <row r="366" spans="4:15">
      <c r="D366" t="s">
        <v>175</v>
      </c>
      <c r="E366" t="e">
        <f ca="1">MATCH(type_selector,OFFSET('Ogrywanie skal'!$B:$B,SUM(E$1:E365),0,1000,1),0)</f>
        <v>#N/A</v>
      </c>
      <c r="F366" t="str">
        <f ca="1">IF(type_selector="All_options",IF('Ogrywanie skal'!C371=0,"",'Ogrywanie skal'!C371),IFERROR(INDEX('Ogrywanie skal'!$C:$C,SUM(E$1:E366)),""))</f>
        <v/>
      </c>
      <c r="G366" t="str">
        <f>IF('Ogrywanie skal'!C371=0,"",'Ogrywanie skal'!C371)</f>
        <v>b+Tercja do gory w gore</v>
      </c>
      <c r="I366" t="e">
        <f ca="1">MATCH('Scale generator'!$E$27&amp;"*",OFFSET(Rytmika!$D:$D,SUM(I$1:I365),0,1000,1),0)</f>
        <v>#N/A</v>
      </c>
      <c r="J366" t="str">
        <f ca="1">IFERROR(INDEX(Rytmika!$C:$C,SUM(I$1:I366)),"")</f>
        <v/>
      </c>
      <c r="K366" t="e">
        <f ca="1">MATCH("Def*",OFFSET(Rytmika!$D:$D,SUM(K$1:K365),0,1000,1),0)</f>
        <v>#N/A</v>
      </c>
      <c r="L366" t="str">
        <f ca="1">IFERROR(INDEX(Rytmika!$C:$C,SUM(K$1:K366)),"")</f>
        <v/>
      </c>
      <c r="M366" t="e">
        <f ca="1">IF(ISNA(I366),MATCH("Def*",OFFSET(Rytmika!$D:$D,SUM(M$1:M365),0,1000,1),0),"")</f>
        <v>#N/A</v>
      </c>
      <c r="N366" t="str">
        <f ca="1">IFERROR(INDEX(Rytmika!$C:$C,SUM(M$1:M366)),"")</f>
        <v/>
      </c>
      <c r="O366" t="str">
        <f t="shared" ca="1" si="5"/>
        <v/>
      </c>
    </row>
    <row r="367" spans="4:15">
      <c r="D367" t="s">
        <v>175</v>
      </c>
      <c r="E367" t="e">
        <f ca="1">MATCH(type_selector,OFFSET('Ogrywanie skal'!$B:$B,SUM(E$1:E366),0,1000,1),0)</f>
        <v>#N/A</v>
      </c>
      <c r="F367" t="str">
        <f ca="1">IF(type_selector="All_options",IF('Ogrywanie skal'!C372=0,"",'Ogrywanie skal'!C372),IFERROR(INDEX('Ogrywanie skal'!$C:$C,SUM(E$1:E367)),""))</f>
        <v/>
      </c>
      <c r="G367" t="str">
        <f>IF('Ogrywanie skal'!C372=0,"",'Ogrywanie skal'!C372)</f>
        <v>b+Tercja do gory w dol</v>
      </c>
      <c r="I367" t="e">
        <f ca="1">MATCH('Scale generator'!$E$27&amp;"*",OFFSET(Rytmika!$D:$D,SUM(I$1:I366),0,1000,1),0)</f>
        <v>#N/A</v>
      </c>
      <c r="J367" t="str">
        <f ca="1">IFERROR(INDEX(Rytmika!$C:$C,SUM(I$1:I367)),"")</f>
        <v/>
      </c>
      <c r="K367" t="e">
        <f ca="1">MATCH("Def*",OFFSET(Rytmika!$D:$D,SUM(K$1:K366),0,1000,1),0)</f>
        <v>#N/A</v>
      </c>
      <c r="L367" t="str">
        <f ca="1">IFERROR(INDEX(Rytmika!$C:$C,SUM(K$1:K367)),"")</f>
        <v/>
      </c>
      <c r="M367" t="e">
        <f ca="1">IF(ISNA(I367),MATCH("Def*",OFFSET(Rytmika!$D:$D,SUM(M$1:M366),0,1000,1),0),"")</f>
        <v>#N/A</v>
      </c>
      <c r="N367" t="str">
        <f ca="1">IFERROR(INDEX(Rytmika!$C:$C,SUM(M$1:M367)),"")</f>
        <v/>
      </c>
      <c r="O367" t="str">
        <f t="shared" ca="1" si="5"/>
        <v/>
      </c>
    </row>
    <row r="368" spans="4:15">
      <c r="D368" t="s">
        <v>175</v>
      </c>
      <c r="E368" t="e">
        <f ca="1">MATCH(type_selector,OFFSET('Ogrywanie skal'!$B:$B,SUM(E$1:E367),0,1000,1),0)</f>
        <v>#N/A</v>
      </c>
      <c r="F368" t="str">
        <f ca="1">IF(type_selector="All_options",IF('Ogrywanie skal'!C373=0,"",'Ogrywanie skal'!C373),IFERROR(INDEX('Ogrywanie skal'!$C:$C,SUM(E$1:E368)),""))</f>
        <v/>
      </c>
      <c r="G368" t="str">
        <f>IF('Ogrywanie skal'!C373=0,"",'Ogrywanie skal'!C373)</f>
        <v>b+Tercja do dolu w gore</v>
      </c>
      <c r="I368" t="e">
        <f ca="1">MATCH('Scale generator'!$E$27&amp;"*",OFFSET(Rytmika!$D:$D,SUM(I$1:I367),0,1000,1),0)</f>
        <v>#N/A</v>
      </c>
      <c r="J368" t="str">
        <f ca="1">IFERROR(INDEX(Rytmika!$C:$C,SUM(I$1:I368)),"")</f>
        <v/>
      </c>
      <c r="K368" t="e">
        <f ca="1">MATCH("Def*",OFFSET(Rytmika!$D:$D,SUM(K$1:K367),0,1000,1),0)</f>
        <v>#N/A</v>
      </c>
      <c r="L368" t="str">
        <f ca="1">IFERROR(INDEX(Rytmika!$C:$C,SUM(K$1:K368)),"")</f>
        <v/>
      </c>
      <c r="M368" t="e">
        <f ca="1">IF(ISNA(I368),MATCH("Def*",OFFSET(Rytmika!$D:$D,SUM(M$1:M367),0,1000,1),0),"")</f>
        <v>#N/A</v>
      </c>
      <c r="N368" t="str">
        <f ca="1">IFERROR(INDEX(Rytmika!$C:$C,SUM(M$1:M368)),"")</f>
        <v/>
      </c>
      <c r="O368" t="str">
        <f t="shared" ca="1" si="5"/>
        <v/>
      </c>
    </row>
    <row r="369" spans="4:15">
      <c r="D369" t="s">
        <v>175</v>
      </c>
      <c r="E369" t="e">
        <f ca="1">MATCH(type_selector,OFFSET('Ogrywanie skal'!$B:$B,SUM(E$1:E368),0,1000,1),0)</f>
        <v>#N/A</v>
      </c>
      <c r="F369" t="str">
        <f ca="1">IF(type_selector="All_options",IF('Ogrywanie skal'!C374=0,"",'Ogrywanie skal'!C374),IFERROR(INDEX('Ogrywanie skal'!$C:$C,SUM(E$1:E369)),""))</f>
        <v/>
      </c>
      <c r="G369" t="str">
        <f>IF('Ogrywanie skal'!C374=0,"",'Ogrywanie skal'!C374)</f>
        <v>b+Tercja do dolu w dol</v>
      </c>
      <c r="I369" t="e">
        <f ca="1">MATCH('Scale generator'!$E$27&amp;"*",OFFSET(Rytmika!$D:$D,SUM(I$1:I368),0,1000,1),0)</f>
        <v>#N/A</v>
      </c>
      <c r="J369" t="str">
        <f ca="1">IFERROR(INDEX(Rytmika!$C:$C,SUM(I$1:I369)),"")</f>
        <v/>
      </c>
      <c r="K369" t="e">
        <f ca="1">MATCH("Def*",OFFSET(Rytmika!$D:$D,SUM(K$1:K368),0,1000,1),0)</f>
        <v>#N/A</v>
      </c>
      <c r="L369" t="str">
        <f ca="1">IFERROR(INDEX(Rytmika!$C:$C,SUM(K$1:K369)),"")</f>
        <v/>
      </c>
      <c r="M369" t="e">
        <f ca="1">IF(ISNA(I369),MATCH("Def*",OFFSET(Rytmika!$D:$D,SUM(M$1:M368),0,1000,1),0),"")</f>
        <v>#N/A</v>
      </c>
      <c r="N369" t="str">
        <f ca="1">IFERROR(INDEX(Rytmika!$C:$C,SUM(M$1:M369)),"")</f>
        <v/>
      </c>
      <c r="O369" t="str">
        <f t="shared" ca="1" si="5"/>
        <v/>
      </c>
    </row>
    <row r="370" spans="4:15">
      <c r="D370" t="s">
        <v>175</v>
      </c>
      <c r="E370" t="e">
        <f ca="1">MATCH(type_selector,OFFSET('Ogrywanie skal'!$B:$B,SUM(E$1:E369),0,1000,1),0)</f>
        <v>#N/A</v>
      </c>
      <c r="F370" t="str">
        <f ca="1">IF(type_selector="All_options",IF('Ogrywanie skal'!C375=0,"",'Ogrywanie skal'!C375),IFERROR(INDEX('Ogrywanie skal'!$C:$C,SUM(E$1:E370)),""))</f>
        <v/>
      </c>
      <c r="G370" t="str">
        <f>IF('Ogrywanie skal'!C375=0,"",'Ogrywanie skal'!C375)</f>
        <v>b+sec run gora-dol w gore</v>
      </c>
      <c r="I370" t="e">
        <f ca="1">MATCH('Scale generator'!$E$27&amp;"*",OFFSET(Rytmika!$D:$D,SUM(I$1:I369),0,1000,1),0)</f>
        <v>#N/A</v>
      </c>
      <c r="J370" t="str">
        <f ca="1">IFERROR(INDEX(Rytmika!$C:$C,SUM(I$1:I370)),"")</f>
        <v/>
      </c>
      <c r="K370" t="e">
        <f ca="1">MATCH("Def*",OFFSET(Rytmika!$D:$D,SUM(K$1:K369),0,1000,1),0)</f>
        <v>#N/A</v>
      </c>
      <c r="L370" t="str">
        <f ca="1">IFERROR(INDEX(Rytmika!$C:$C,SUM(K$1:K370)),"")</f>
        <v/>
      </c>
      <c r="M370" t="e">
        <f ca="1">IF(ISNA(I370),MATCH("Def*",OFFSET(Rytmika!$D:$D,SUM(M$1:M369),0,1000,1),0),"")</f>
        <v>#N/A</v>
      </c>
      <c r="N370" t="str">
        <f ca="1">IFERROR(INDEX(Rytmika!$C:$C,SUM(M$1:M370)),"")</f>
        <v/>
      </c>
      <c r="O370" t="str">
        <f t="shared" ca="1" si="5"/>
        <v/>
      </c>
    </row>
    <row r="371" spans="4:15">
      <c r="D371" t="s">
        <v>175</v>
      </c>
      <c r="E371" t="e">
        <f ca="1">MATCH(type_selector,OFFSET('Ogrywanie skal'!$B:$B,SUM(E$1:E370),0,1000,1),0)</f>
        <v>#N/A</v>
      </c>
      <c r="F371" t="str">
        <f ca="1">IF(type_selector="All_options",IF('Ogrywanie skal'!C376=0,"",'Ogrywanie skal'!C376),IFERROR(INDEX('Ogrywanie skal'!$C:$C,SUM(E$1:E371)),""))</f>
        <v/>
      </c>
      <c r="G371" t="str">
        <f>IF('Ogrywanie skal'!C376=0,"",'Ogrywanie skal'!C376)</f>
        <v>b+sec run gora-dol w dol</v>
      </c>
      <c r="I371" t="e">
        <f ca="1">MATCH('Scale generator'!$E$27&amp;"*",OFFSET(Rytmika!$D:$D,SUM(I$1:I370),0,1000,1),0)</f>
        <v>#N/A</v>
      </c>
      <c r="J371" t="str">
        <f ca="1">IFERROR(INDEX(Rytmika!$C:$C,SUM(I$1:I371)),"")</f>
        <v/>
      </c>
      <c r="K371" t="e">
        <f ca="1">MATCH("Def*",OFFSET(Rytmika!$D:$D,SUM(K$1:K370),0,1000,1),0)</f>
        <v>#N/A</v>
      </c>
      <c r="L371" t="str">
        <f ca="1">IFERROR(INDEX(Rytmika!$C:$C,SUM(K$1:K371)),"")</f>
        <v/>
      </c>
      <c r="M371" t="e">
        <f ca="1">IF(ISNA(I371),MATCH("Def*",OFFSET(Rytmika!$D:$D,SUM(M$1:M370),0,1000,1),0),"")</f>
        <v>#N/A</v>
      </c>
      <c r="N371" t="str">
        <f ca="1">IFERROR(INDEX(Rytmika!$C:$C,SUM(M$1:M371)),"")</f>
        <v/>
      </c>
      <c r="O371" t="str">
        <f t="shared" ca="1" si="5"/>
        <v/>
      </c>
    </row>
    <row r="372" spans="4:15">
      <c r="D372" t="s">
        <v>175</v>
      </c>
      <c r="E372" t="e">
        <f ca="1">MATCH(type_selector,OFFSET('Ogrywanie skal'!$B:$B,SUM(E$1:E371),0,1000,1),0)</f>
        <v>#N/A</v>
      </c>
      <c r="F372" t="str">
        <f ca="1">IF(type_selector="All_options",IF('Ogrywanie skal'!C377=0,"",'Ogrywanie skal'!C377),IFERROR(INDEX('Ogrywanie skal'!$C:$C,SUM(E$1:E372)),""))</f>
        <v/>
      </c>
      <c r="G372" t="str">
        <f>IF('Ogrywanie skal'!C377=0,"",'Ogrywanie skal'!C377)</f>
        <v>b+sec run dol-gora w gore</v>
      </c>
      <c r="I372" t="e">
        <f ca="1">MATCH('Scale generator'!$E$27&amp;"*",OFFSET(Rytmika!$D:$D,SUM(I$1:I371),0,1000,1),0)</f>
        <v>#N/A</v>
      </c>
      <c r="J372" t="str">
        <f ca="1">IFERROR(INDEX(Rytmika!$C:$C,SUM(I$1:I372)),"")</f>
        <v/>
      </c>
      <c r="K372" t="e">
        <f ca="1">MATCH("Def*",OFFSET(Rytmika!$D:$D,SUM(K$1:K371),0,1000,1),0)</f>
        <v>#N/A</v>
      </c>
      <c r="L372" t="str">
        <f ca="1">IFERROR(INDEX(Rytmika!$C:$C,SUM(K$1:K372)),"")</f>
        <v/>
      </c>
      <c r="M372" t="e">
        <f ca="1">IF(ISNA(I372),MATCH("Def*",OFFSET(Rytmika!$D:$D,SUM(M$1:M371),0,1000,1),0),"")</f>
        <v>#N/A</v>
      </c>
      <c r="N372" t="str">
        <f ca="1">IFERROR(INDEX(Rytmika!$C:$C,SUM(M$1:M372)),"")</f>
        <v/>
      </c>
      <c r="O372" t="str">
        <f t="shared" ca="1" si="5"/>
        <v/>
      </c>
    </row>
    <row r="373" spans="4:15">
      <c r="D373" t="s">
        <v>175</v>
      </c>
      <c r="E373" t="e">
        <f ca="1">MATCH(type_selector,OFFSET('Ogrywanie skal'!$B:$B,SUM(E$1:E372),0,1000,1),0)</f>
        <v>#N/A</v>
      </c>
      <c r="F373" t="str">
        <f ca="1">IF(type_selector="All_options",IF('Ogrywanie skal'!C378=0,"",'Ogrywanie skal'!C378),IFERROR(INDEX('Ogrywanie skal'!$C:$C,SUM(E$1:E373)),""))</f>
        <v/>
      </c>
      <c r="G373" t="str">
        <f>IF('Ogrywanie skal'!C378=0,"",'Ogrywanie skal'!C378)</f>
        <v>b+sec run dol-gora w dol</v>
      </c>
      <c r="I373" t="e">
        <f ca="1">MATCH('Scale generator'!$E$27&amp;"*",OFFSET(Rytmika!$D:$D,SUM(I$1:I372),0,1000,1),0)</f>
        <v>#N/A</v>
      </c>
      <c r="J373" t="str">
        <f ca="1">IFERROR(INDEX(Rytmika!$C:$C,SUM(I$1:I373)),"")</f>
        <v/>
      </c>
      <c r="K373" t="e">
        <f ca="1">MATCH("Def*",OFFSET(Rytmika!$D:$D,SUM(K$1:K372),0,1000,1),0)</f>
        <v>#N/A</v>
      </c>
      <c r="L373" t="str">
        <f ca="1">IFERROR(INDEX(Rytmika!$C:$C,SUM(K$1:K373)),"")</f>
        <v/>
      </c>
      <c r="M373" t="e">
        <f ca="1">IF(ISNA(I373),MATCH("Def*",OFFSET(Rytmika!$D:$D,SUM(M$1:M372),0,1000,1),0),"")</f>
        <v>#N/A</v>
      </c>
      <c r="N373" t="str">
        <f ca="1">IFERROR(INDEX(Rytmika!$C:$C,SUM(M$1:M373)),"")</f>
        <v/>
      </c>
      <c r="O373" t="str">
        <f t="shared" ca="1" si="5"/>
        <v/>
      </c>
    </row>
    <row r="374" spans="4:15">
      <c r="D374" t="s">
        <v>175</v>
      </c>
      <c r="E374" t="e">
        <f ca="1">MATCH(type_selector,OFFSET('Ogrywanie skal'!$B:$B,SUM(E$1:E373),0,1000,1),0)</f>
        <v>#N/A</v>
      </c>
      <c r="F374" t="str">
        <f ca="1">IF(type_selector="All_options",IF('Ogrywanie skal'!C379=0,"",'Ogrywanie skal'!C379),IFERROR(INDEX('Ogrywanie skal'!$C:$C,SUM(E$1:E374)),""))</f>
        <v/>
      </c>
      <c r="G374" t="str">
        <f>IF('Ogrywanie skal'!C379=0,"",'Ogrywanie skal'!C379)</f>
        <v>b+terc run gora-dol w gore</v>
      </c>
      <c r="I374" t="e">
        <f ca="1">MATCH('Scale generator'!$E$27&amp;"*",OFFSET(Rytmika!$D:$D,SUM(I$1:I373),0,1000,1),0)</f>
        <v>#N/A</v>
      </c>
      <c r="J374" t="str">
        <f ca="1">IFERROR(INDEX(Rytmika!$C:$C,SUM(I$1:I374)),"")</f>
        <v/>
      </c>
      <c r="K374" t="e">
        <f ca="1">MATCH("Def*",OFFSET(Rytmika!$D:$D,SUM(K$1:K373),0,1000,1),0)</f>
        <v>#N/A</v>
      </c>
      <c r="L374" t="str">
        <f ca="1">IFERROR(INDEX(Rytmika!$C:$C,SUM(K$1:K374)),"")</f>
        <v/>
      </c>
      <c r="M374" t="e">
        <f ca="1">IF(ISNA(I374),MATCH("Def*",OFFSET(Rytmika!$D:$D,SUM(M$1:M373),0,1000,1),0),"")</f>
        <v>#N/A</v>
      </c>
      <c r="N374" t="str">
        <f ca="1">IFERROR(INDEX(Rytmika!$C:$C,SUM(M$1:M374)),"")</f>
        <v/>
      </c>
      <c r="O374" t="str">
        <f t="shared" ca="1" si="5"/>
        <v/>
      </c>
    </row>
    <row r="375" spans="4:15">
      <c r="D375" t="s">
        <v>175</v>
      </c>
      <c r="E375" t="e">
        <f ca="1">MATCH(type_selector,OFFSET('Ogrywanie skal'!$B:$B,SUM(E$1:E374),0,1000,1),0)</f>
        <v>#N/A</v>
      </c>
      <c r="F375" t="str">
        <f ca="1">IF(type_selector="All_options",IF('Ogrywanie skal'!C380=0,"",'Ogrywanie skal'!C380),IFERROR(INDEX('Ogrywanie skal'!$C:$C,SUM(E$1:E375)),""))</f>
        <v/>
      </c>
      <c r="G375" t="str">
        <f>IF('Ogrywanie skal'!C380=0,"",'Ogrywanie skal'!C380)</f>
        <v>b+terc run gora-dol w dol</v>
      </c>
      <c r="I375" t="e">
        <f ca="1">MATCH('Scale generator'!$E$27&amp;"*",OFFSET(Rytmika!$D:$D,SUM(I$1:I374),0,1000,1),0)</f>
        <v>#N/A</v>
      </c>
      <c r="J375" t="str">
        <f ca="1">IFERROR(INDEX(Rytmika!$C:$C,SUM(I$1:I375)),"")</f>
        <v/>
      </c>
      <c r="K375" t="e">
        <f ca="1">MATCH("Def*",OFFSET(Rytmika!$D:$D,SUM(K$1:K374),0,1000,1),0)</f>
        <v>#N/A</v>
      </c>
      <c r="L375" t="str">
        <f ca="1">IFERROR(INDEX(Rytmika!$C:$C,SUM(K$1:K375)),"")</f>
        <v/>
      </c>
      <c r="M375" t="e">
        <f ca="1">IF(ISNA(I375),MATCH("Def*",OFFSET(Rytmika!$D:$D,SUM(M$1:M374),0,1000,1),0),"")</f>
        <v>#N/A</v>
      </c>
      <c r="N375" t="str">
        <f ca="1">IFERROR(INDEX(Rytmika!$C:$C,SUM(M$1:M375)),"")</f>
        <v/>
      </c>
      <c r="O375" t="str">
        <f t="shared" ca="1" si="5"/>
        <v/>
      </c>
    </row>
    <row r="376" spans="4:15">
      <c r="D376" t="s">
        <v>175</v>
      </c>
      <c r="E376" t="e">
        <f ca="1">MATCH(type_selector,OFFSET('Ogrywanie skal'!$B:$B,SUM(E$1:E375),0,1000,1),0)</f>
        <v>#N/A</v>
      </c>
      <c r="F376" t="str">
        <f ca="1">IF(type_selector="All_options",IF('Ogrywanie skal'!C381=0,"",'Ogrywanie skal'!C381),IFERROR(INDEX('Ogrywanie skal'!$C:$C,SUM(E$1:E376)),""))</f>
        <v/>
      </c>
      <c r="G376" t="str">
        <f>IF('Ogrywanie skal'!C381=0,"",'Ogrywanie skal'!C381)</f>
        <v>b+terc run dol-gora w gore</v>
      </c>
      <c r="I376" t="e">
        <f ca="1">MATCH('Scale generator'!$E$27&amp;"*",OFFSET(Rytmika!$D:$D,SUM(I$1:I375),0,1000,1),0)</f>
        <v>#N/A</v>
      </c>
      <c r="J376" t="str">
        <f ca="1">IFERROR(INDEX(Rytmika!$C:$C,SUM(I$1:I376)),"")</f>
        <v/>
      </c>
      <c r="K376" t="e">
        <f ca="1">MATCH("Def*",OFFSET(Rytmika!$D:$D,SUM(K$1:K375),0,1000,1),0)</f>
        <v>#N/A</v>
      </c>
      <c r="L376" t="str">
        <f ca="1">IFERROR(INDEX(Rytmika!$C:$C,SUM(K$1:K376)),"")</f>
        <v/>
      </c>
      <c r="M376" t="e">
        <f ca="1">IF(ISNA(I376),MATCH("Def*",OFFSET(Rytmika!$D:$D,SUM(M$1:M375),0,1000,1),0),"")</f>
        <v>#N/A</v>
      </c>
      <c r="N376" t="str">
        <f ca="1">IFERROR(INDEX(Rytmika!$C:$C,SUM(M$1:M376)),"")</f>
        <v/>
      </c>
      <c r="O376" t="str">
        <f t="shared" ca="1" si="5"/>
        <v/>
      </c>
    </row>
    <row r="377" spans="4:15">
      <c r="D377" t="s">
        <v>175</v>
      </c>
      <c r="E377" t="e">
        <f ca="1">MATCH(type_selector,OFFSET('Ogrywanie skal'!$B:$B,SUM(E$1:E376),0,1000,1),0)</f>
        <v>#N/A</v>
      </c>
      <c r="F377" t="str">
        <f ca="1">IF(type_selector="All_options",IF('Ogrywanie skal'!C382=0,"",'Ogrywanie skal'!C382),IFERROR(INDEX('Ogrywanie skal'!$C:$C,SUM(E$1:E377)),""))</f>
        <v/>
      </c>
      <c r="G377" t="str">
        <f>IF('Ogrywanie skal'!C382=0,"",'Ogrywanie skal'!C382)</f>
        <v>b+terc run dol-gora w dol</v>
      </c>
      <c r="I377" t="e">
        <f ca="1">MATCH('Scale generator'!$E$27&amp;"*",OFFSET(Rytmika!$D:$D,SUM(I$1:I376),0,1000,1),0)</f>
        <v>#N/A</v>
      </c>
      <c r="J377" t="str">
        <f ca="1">IFERROR(INDEX(Rytmika!$C:$C,SUM(I$1:I377)),"")</f>
        <v/>
      </c>
      <c r="K377" t="e">
        <f ca="1">MATCH("Def*",OFFSET(Rytmika!$D:$D,SUM(K$1:K376),0,1000,1),0)</f>
        <v>#N/A</v>
      </c>
      <c r="L377" t="str">
        <f ca="1">IFERROR(INDEX(Rytmika!$C:$C,SUM(K$1:K377)),"")</f>
        <v/>
      </c>
      <c r="M377" t="e">
        <f ca="1">IF(ISNA(I377),MATCH("Def*",OFFSET(Rytmika!$D:$D,SUM(M$1:M376),0,1000,1),0),"")</f>
        <v>#N/A</v>
      </c>
      <c r="N377" t="str">
        <f ca="1">IFERROR(INDEX(Rytmika!$C:$C,SUM(M$1:M377)),"")</f>
        <v/>
      </c>
      <c r="O377" t="str">
        <f t="shared" ca="1" si="5"/>
        <v/>
      </c>
    </row>
    <row r="378" spans="4:15">
      <c r="D378" t="s">
        <v>175</v>
      </c>
      <c r="E378" t="e">
        <f ca="1">MATCH(type_selector,OFFSET('Ogrywanie skal'!$B:$B,SUM(E$1:E377),0,1000,1),0)</f>
        <v>#N/A</v>
      </c>
      <c r="F378" t="str">
        <f ca="1">IF(type_selector="All_options",IF('Ogrywanie skal'!C383=0,"",'Ogrywanie skal'!C383),IFERROR(INDEX('Ogrywanie skal'!$C:$C,SUM(E$1:E378)),""))</f>
        <v/>
      </c>
      <c r="G378" t="str">
        <f>IF('Ogrywanie skal'!C383=0,"",'Ogrywanie skal'!C383)</f>
        <v>b+terc up scal-down terc up</v>
      </c>
      <c r="I378" t="e">
        <f ca="1">MATCH('Scale generator'!$E$27&amp;"*",OFFSET(Rytmika!$D:$D,SUM(I$1:I377),0,1000,1),0)</f>
        <v>#N/A</v>
      </c>
      <c r="J378" t="str">
        <f ca="1">IFERROR(INDEX(Rytmika!$C:$C,SUM(I$1:I378)),"")</f>
        <v/>
      </c>
      <c r="K378" t="e">
        <f ca="1">MATCH("Def*",OFFSET(Rytmika!$D:$D,SUM(K$1:K377),0,1000,1),0)</f>
        <v>#N/A</v>
      </c>
      <c r="L378" t="str">
        <f ca="1">IFERROR(INDEX(Rytmika!$C:$C,SUM(K$1:K378)),"")</f>
        <v/>
      </c>
      <c r="M378" t="e">
        <f ca="1">IF(ISNA(I378),MATCH("Def*",OFFSET(Rytmika!$D:$D,SUM(M$1:M377),0,1000,1),0),"")</f>
        <v>#N/A</v>
      </c>
      <c r="N378" t="str">
        <f ca="1">IFERROR(INDEX(Rytmika!$C:$C,SUM(M$1:M378)),"")</f>
        <v/>
      </c>
      <c r="O378" t="str">
        <f t="shared" ca="1" si="5"/>
        <v/>
      </c>
    </row>
    <row r="379" spans="4:15">
      <c r="D379" t="s">
        <v>175</v>
      </c>
      <c r="E379" t="e">
        <f ca="1">MATCH(type_selector,OFFSET('Ogrywanie skal'!$B:$B,SUM(E$1:E378),0,1000,1),0)</f>
        <v>#N/A</v>
      </c>
      <c r="F379" t="str">
        <f ca="1">IF(type_selector="All_options",IF('Ogrywanie skal'!C384=0,"",'Ogrywanie skal'!C384),IFERROR(INDEX('Ogrywanie skal'!$C:$C,SUM(E$1:E379)),""))</f>
        <v/>
      </c>
      <c r="G379" t="str">
        <f>IF('Ogrywanie skal'!C384=0,"",'Ogrywanie skal'!C384)</f>
        <v>b+terc up scal-down terc down</v>
      </c>
      <c r="I379" t="e">
        <f ca="1">MATCH('Scale generator'!$E$27&amp;"*",OFFSET(Rytmika!$D:$D,SUM(I$1:I378),0,1000,1),0)</f>
        <v>#N/A</v>
      </c>
      <c r="J379" t="str">
        <f ca="1">IFERROR(INDEX(Rytmika!$C:$C,SUM(I$1:I379)),"")</f>
        <v/>
      </c>
      <c r="K379" t="e">
        <f ca="1">MATCH("Def*",OFFSET(Rytmika!$D:$D,SUM(K$1:K378),0,1000,1),0)</f>
        <v>#N/A</v>
      </c>
      <c r="L379" t="str">
        <f ca="1">IFERROR(INDEX(Rytmika!$C:$C,SUM(K$1:K379)),"")</f>
        <v/>
      </c>
      <c r="M379" t="e">
        <f ca="1">IF(ISNA(I379),MATCH("Def*",OFFSET(Rytmika!$D:$D,SUM(M$1:M378),0,1000,1),0),"")</f>
        <v>#N/A</v>
      </c>
      <c r="N379" t="str">
        <f ca="1">IFERROR(INDEX(Rytmika!$C:$C,SUM(M$1:M379)),"")</f>
        <v/>
      </c>
      <c r="O379" t="str">
        <f t="shared" ca="1" si="5"/>
        <v/>
      </c>
    </row>
    <row r="380" spans="4:15">
      <c r="D380" t="s">
        <v>175</v>
      </c>
      <c r="E380" t="e">
        <f ca="1">MATCH(type_selector,OFFSET('Ogrywanie skal'!$B:$B,SUM(E$1:E379),0,1000,1),0)</f>
        <v>#N/A</v>
      </c>
      <c r="F380" t="str">
        <f ca="1">IF(type_selector="All_options",IF('Ogrywanie skal'!C385=0,"",'Ogrywanie skal'!C385),IFERROR(INDEX('Ogrywanie skal'!$C:$C,SUM(E$1:E380)),""))</f>
        <v/>
      </c>
      <c r="G380" t="str">
        <f>IF('Ogrywanie skal'!C385=0,"",'Ogrywanie skal'!C385)</f>
        <v>b+terc up jump-down scal up</v>
      </c>
      <c r="I380" t="e">
        <f ca="1">MATCH('Scale generator'!$E$27&amp;"*",OFFSET(Rytmika!$D:$D,SUM(I$1:I379),0,1000,1),0)</f>
        <v>#N/A</v>
      </c>
      <c r="J380" t="str">
        <f ca="1">IFERROR(INDEX(Rytmika!$C:$C,SUM(I$1:I380)),"")</f>
        <v/>
      </c>
      <c r="K380" t="e">
        <f ca="1">MATCH("Def*",OFFSET(Rytmika!$D:$D,SUM(K$1:K379),0,1000,1),0)</f>
        <v>#N/A</v>
      </c>
      <c r="L380" t="str">
        <f ca="1">IFERROR(INDEX(Rytmika!$C:$C,SUM(K$1:K380)),"")</f>
        <v/>
      </c>
      <c r="M380" t="e">
        <f ca="1">IF(ISNA(I380),MATCH("Def*",OFFSET(Rytmika!$D:$D,SUM(M$1:M379),0,1000,1),0),"")</f>
        <v>#N/A</v>
      </c>
      <c r="N380" t="str">
        <f ca="1">IFERROR(INDEX(Rytmika!$C:$C,SUM(M$1:M380)),"")</f>
        <v/>
      </c>
      <c r="O380" t="str">
        <f t="shared" ca="1" si="5"/>
        <v/>
      </c>
    </row>
    <row r="381" spans="4:15">
      <c r="D381" t="s">
        <v>175</v>
      </c>
      <c r="E381" t="e">
        <f ca="1">MATCH(type_selector,OFFSET('Ogrywanie skal'!$B:$B,SUM(E$1:E380),0,1000,1),0)</f>
        <v>#N/A</v>
      </c>
      <c r="F381" t="str">
        <f ca="1">IF(type_selector="All_options",IF('Ogrywanie skal'!C386=0,"",'Ogrywanie skal'!C386),IFERROR(INDEX('Ogrywanie skal'!$C:$C,SUM(E$1:E381)),""))</f>
        <v/>
      </c>
      <c r="G381" t="str">
        <f>IF('Ogrywanie skal'!C386=0,"",'Ogrywanie skal'!C386)</f>
        <v>b+terc up jump-down scal down</v>
      </c>
      <c r="I381" t="e">
        <f ca="1">MATCH('Scale generator'!$E$27&amp;"*",OFFSET(Rytmika!$D:$D,SUM(I$1:I380),0,1000,1),0)</f>
        <v>#N/A</v>
      </c>
      <c r="J381" t="str">
        <f ca="1">IFERROR(INDEX(Rytmika!$C:$C,SUM(I$1:I381)),"")</f>
        <v/>
      </c>
      <c r="K381" t="e">
        <f ca="1">MATCH("Def*",OFFSET(Rytmika!$D:$D,SUM(K$1:K380),0,1000,1),0)</f>
        <v>#N/A</v>
      </c>
      <c r="L381" t="str">
        <f ca="1">IFERROR(INDEX(Rytmika!$C:$C,SUM(K$1:K381)),"")</f>
        <v/>
      </c>
      <c r="M381" t="e">
        <f ca="1">IF(ISNA(I381),MATCH("Def*",OFFSET(Rytmika!$D:$D,SUM(M$1:M380),0,1000,1),0),"")</f>
        <v>#N/A</v>
      </c>
      <c r="N381" t="str">
        <f ca="1">IFERROR(INDEX(Rytmika!$C:$C,SUM(M$1:M381)),"")</f>
        <v/>
      </c>
      <c r="O381" t="str">
        <f t="shared" ca="1" si="5"/>
        <v/>
      </c>
    </row>
    <row r="382" spans="4:15">
      <c r="D382" t="s">
        <v>175</v>
      </c>
      <c r="E382" t="e">
        <f ca="1">MATCH(type_selector,OFFSET('Ogrywanie skal'!$B:$B,SUM(E$1:E381),0,1000,1),0)</f>
        <v>#N/A</v>
      </c>
      <c r="F382" t="str">
        <f ca="1">IF(type_selector="All_options",IF('Ogrywanie skal'!C387=0,"",'Ogrywanie skal'!C387),IFERROR(INDEX('Ogrywanie skal'!$C:$C,SUM(E$1:E382)),""))</f>
        <v/>
      </c>
      <c r="G382" t="str">
        <f>IF('Ogrywanie skal'!C387=0,"",'Ogrywanie skal'!C387)</f>
        <v>b+terc down scal-up terc up</v>
      </c>
      <c r="I382" t="e">
        <f ca="1">MATCH('Scale generator'!$E$27&amp;"*",OFFSET(Rytmika!$D:$D,SUM(I$1:I381),0,1000,1),0)</f>
        <v>#N/A</v>
      </c>
      <c r="J382" t="str">
        <f ca="1">IFERROR(INDEX(Rytmika!$C:$C,SUM(I$1:I382)),"")</f>
        <v/>
      </c>
      <c r="K382" t="e">
        <f ca="1">MATCH("Def*",OFFSET(Rytmika!$D:$D,SUM(K$1:K381),0,1000,1),0)</f>
        <v>#N/A</v>
      </c>
      <c r="L382" t="str">
        <f ca="1">IFERROR(INDEX(Rytmika!$C:$C,SUM(K$1:K382)),"")</f>
        <v/>
      </c>
      <c r="M382" t="e">
        <f ca="1">IF(ISNA(I382),MATCH("Def*",OFFSET(Rytmika!$D:$D,SUM(M$1:M381),0,1000,1),0),"")</f>
        <v>#N/A</v>
      </c>
      <c r="N382" t="str">
        <f ca="1">IFERROR(INDEX(Rytmika!$C:$C,SUM(M$1:M382)),"")</f>
        <v/>
      </c>
      <c r="O382" t="str">
        <f t="shared" ca="1" si="5"/>
        <v/>
      </c>
    </row>
    <row r="383" spans="4:15">
      <c r="D383" t="s">
        <v>175</v>
      </c>
      <c r="E383" t="e">
        <f ca="1">MATCH(type_selector,OFFSET('Ogrywanie skal'!$B:$B,SUM(E$1:E382),0,1000,1),0)</f>
        <v>#N/A</v>
      </c>
      <c r="F383" t="str">
        <f ca="1">IF(type_selector="All_options",IF('Ogrywanie skal'!C388=0,"",'Ogrywanie skal'!C388),IFERROR(INDEX('Ogrywanie skal'!$C:$C,SUM(E$1:E383)),""))</f>
        <v/>
      </c>
      <c r="G383" t="str">
        <f>IF('Ogrywanie skal'!C388=0,"",'Ogrywanie skal'!C388)</f>
        <v>b+terc down scal-up terc down</v>
      </c>
      <c r="I383" t="e">
        <f ca="1">MATCH('Scale generator'!$E$27&amp;"*",OFFSET(Rytmika!$D:$D,SUM(I$1:I382),0,1000,1),0)</f>
        <v>#N/A</v>
      </c>
      <c r="J383" t="str">
        <f ca="1">IFERROR(INDEX(Rytmika!$C:$C,SUM(I$1:I383)),"")</f>
        <v/>
      </c>
      <c r="K383" t="e">
        <f ca="1">MATCH("Def*",OFFSET(Rytmika!$D:$D,SUM(K$1:K382),0,1000,1),0)</f>
        <v>#N/A</v>
      </c>
      <c r="L383" t="str">
        <f ca="1">IFERROR(INDEX(Rytmika!$C:$C,SUM(K$1:K383)),"")</f>
        <v/>
      </c>
      <c r="M383" t="e">
        <f ca="1">IF(ISNA(I383),MATCH("Def*",OFFSET(Rytmika!$D:$D,SUM(M$1:M382),0,1000,1),0),"")</f>
        <v>#N/A</v>
      </c>
      <c r="N383" t="str">
        <f ca="1">IFERROR(INDEX(Rytmika!$C:$C,SUM(M$1:M383)),"")</f>
        <v/>
      </c>
      <c r="O383" t="str">
        <f t="shared" ca="1" si="5"/>
        <v/>
      </c>
    </row>
    <row r="384" spans="4:15">
      <c r="D384" t="s">
        <v>175</v>
      </c>
      <c r="E384" t="e">
        <f ca="1">MATCH(type_selector,OFFSET('Ogrywanie skal'!$B:$B,SUM(E$1:E383),0,1000,1),0)</f>
        <v>#N/A</v>
      </c>
      <c r="F384" t="str">
        <f ca="1">IF(type_selector="All_options",IF('Ogrywanie skal'!C389=0,"",'Ogrywanie skal'!C389),IFERROR(INDEX('Ogrywanie skal'!$C:$C,SUM(E$1:E384)),""))</f>
        <v/>
      </c>
      <c r="G384" t="str">
        <f>IF('Ogrywanie skal'!C389=0,"",'Ogrywanie skal'!C389)</f>
        <v>b+terc down jump-up scal up</v>
      </c>
      <c r="I384" t="e">
        <f ca="1">MATCH('Scale generator'!$E$27&amp;"*",OFFSET(Rytmika!$D:$D,SUM(I$1:I383),0,1000,1),0)</f>
        <v>#N/A</v>
      </c>
      <c r="J384" t="str">
        <f ca="1">IFERROR(INDEX(Rytmika!$C:$C,SUM(I$1:I384)),"")</f>
        <v/>
      </c>
      <c r="K384" t="e">
        <f ca="1">MATCH("Def*",OFFSET(Rytmika!$D:$D,SUM(K$1:K383),0,1000,1),0)</f>
        <v>#N/A</v>
      </c>
      <c r="L384" t="str">
        <f ca="1">IFERROR(INDEX(Rytmika!$C:$C,SUM(K$1:K384)),"")</f>
        <v/>
      </c>
      <c r="M384" t="e">
        <f ca="1">IF(ISNA(I384),MATCH("Def*",OFFSET(Rytmika!$D:$D,SUM(M$1:M383),0,1000,1),0),"")</f>
        <v>#N/A</v>
      </c>
      <c r="N384" t="str">
        <f ca="1">IFERROR(INDEX(Rytmika!$C:$C,SUM(M$1:M384)),"")</f>
        <v/>
      </c>
      <c r="O384" t="str">
        <f t="shared" ca="1" si="5"/>
        <v/>
      </c>
    </row>
    <row r="385" spans="4:15">
      <c r="D385" t="s">
        <v>175</v>
      </c>
      <c r="E385" t="e">
        <f ca="1">MATCH(type_selector,OFFSET('Ogrywanie skal'!$B:$B,SUM(E$1:E384),0,1000,1),0)</f>
        <v>#N/A</v>
      </c>
      <c r="F385" t="str">
        <f ca="1">IF(type_selector="All_options",IF('Ogrywanie skal'!C390=0,"",'Ogrywanie skal'!C390),IFERROR(INDEX('Ogrywanie skal'!$C:$C,SUM(E$1:E385)),""))</f>
        <v/>
      </c>
      <c r="G385" t="str">
        <f>IF('Ogrywanie skal'!C390=0,"",'Ogrywanie skal'!C390)</f>
        <v>b+terc down jump-up scal down</v>
      </c>
      <c r="I385" t="e">
        <f ca="1">MATCH('Scale generator'!$E$27&amp;"*",OFFSET(Rytmika!$D:$D,SUM(I$1:I384),0,1000,1),0)</f>
        <v>#N/A</v>
      </c>
      <c r="J385" t="str">
        <f ca="1">IFERROR(INDEX(Rytmika!$C:$C,SUM(I$1:I385)),"")</f>
        <v/>
      </c>
      <c r="K385" t="e">
        <f ca="1">MATCH("Def*",OFFSET(Rytmika!$D:$D,SUM(K$1:K384),0,1000,1),0)</f>
        <v>#N/A</v>
      </c>
      <c r="L385" t="str">
        <f ca="1">IFERROR(INDEX(Rytmika!$C:$C,SUM(K$1:K385)),"")</f>
        <v/>
      </c>
      <c r="M385" t="e">
        <f ca="1">IF(ISNA(I385),MATCH("Def*",OFFSET(Rytmika!$D:$D,SUM(M$1:M384),0,1000,1),0),"")</f>
        <v>#N/A</v>
      </c>
      <c r="N385" t="str">
        <f ca="1">IFERROR(INDEX(Rytmika!$C:$C,SUM(M$1:M385)),"")</f>
        <v/>
      </c>
      <c r="O385" t="str">
        <f t="shared" ca="1" si="5"/>
        <v/>
      </c>
    </row>
    <row r="386" spans="4:15">
      <c r="D386" t="s">
        <v>175</v>
      </c>
      <c r="E386" t="e">
        <f ca="1">MATCH(type_selector,OFFSET('Ogrywanie skal'!$B:$B,SUM(E$1:E385),0,1000,1),0)</f>
        <v>#N/A</v>
      </c>
      <c r="F386" t="str">
        <f ca="1">IF(type_selector="All_options",IF('Ogrywanie skal'!C391=0,"",'Ogrywanie skal'!C391),IFERROR(INDEX('Ogrywanie skal'!$C:$C,SUM(E$1:E386)),""))</f>
        <v/>
      </c>
      <c r="G386" t="str">
        <f>IF('Ogrywanie skal'!C391=0,"",'Ogrywanie skal'!C391)</f>
        <v>b+tec sec-up terc-up sec-down up</v>
      </c>
      <c r="I386" t="e">
        <f ca="1">MATCH('Scale generator'!$E$27&amp;"*",OFFSET(Rytmika!$D:$D,SUM(I$1:I385),0,1000,1),0)</f>
        <v>#N/A</v>
      </c>
      <c r="J386" t="str">
        <f ca="1">IFERROR(INDEX(Rytmika!$C:$C,SUM(I$1:I386)),"")</f>
        <v/>
      </c>
      <c r="K386" t="e">
        <f ca="1">MATCH("Def*",OFFSET(Rytmika!$D:$D,SUM(K$1:K385),0,1000,1),0)</f>
        <v>#N/A</v>
      </c>
      <c r="L386" t="str">
        <f ca="1">IFERROR(INDEX(Rytmika!$C:$C,SUM(K$1:K386)),"")</f>
        <v/>
      </c>
      <c r="M386" t="e">
        <f ca="1">IF(ISNA(I386),MATCH("Def*",OFFSET(Rytmika!$D:$D,SUM(M$1:M385),0,1000,1),0),"")</f>
        <v>#N/A</v>
      </c>
      <c r="N386" t="str">
        <f ca="1">IFERROR(INDEX(Rytmika!$C:$C,SUM(M$1:M386)),"")</f>
        <v/>
      </c>
      <c r="O386" t="str">
        <f t="shared" ca="1" si="5"/>
        <v/>
      </c>
    </row>
    <row r="387" spans="4:15">
      <c r="D387" t="s">
        <v>175</v>
      </c>
      <c r="E387" t="e">
        <f ca="1">MATCH(type_selector,OFFSET('Ogrywanie skal'!$B:$B,SUM(E$1:E386),0,1000,1),0)</f>
        <v>#N/A</v>
      </c>
      <c r="F387" t="str">
        <f ca="1">IF(type_selector="All_options",IF('Ogrywanie skal'!C392=0,"",'Ogrywanie skal'!C392),IFERROR(INDEX('Ogrywanie skal'!$C:$C,SUM(E$1:E387)),""))</f>
        <v/>
      </c>
      <c r="G387" t="str">
        <f>IF('Ogrywanie skal'!C392=0,"",'Ogrywanie skal'!C392)</f>
        <v>b+tec sec-up terc-up sec-down down</v>
      </c>
      <c r="I387" t="e">
        <f ca="1">MATCH('Scale generator'!$E$27&amp;"*",OFFSET(Rytmika!$D:$D,SUM(I$1:I386),0,1000,1),0)</f>
        <v>#N/A</v>
      </c>
      <c r="J387" t="str">
        <f ca="1">IFERROR(INDEX(Rytmika!$C:$C,SUM(I$1:I387)),"")</f>
        <v/>
      </c>
      <c r="K387" t="e">
        <f ca="1">MATCH("Def*",OFFSET(Rytmika!$D:$D,SUM(K$1:K386),0,1000,1),0)</f>
        <v>#N/A</v>
      </c>
      <c r="L387" t="str">
        <f ca="1">IFERROR(INDEX(Rytmika!$C:$C,SUM(K$1:K387)),"")</f>
        <v/>
      </c>
      <c r="M387" t="e">
        <f ca="1">IF(ISNA(I387),MATCH("Def*",OFFSET(Rytmika!$D:$D,SUM(M$1:M386),0,1000,1),0),"")</f>
        <v>#N/A</v>
      </c>
      <c r="N387" t="str">
        <f ca="1">IFERROR(INDEX(Rytmika!$C:$C,SUM(M$1:M387)),"")</f>
        <v/>
      </c>
      <c r="O387" t="str">
        <f t="shared" ref="O387:O450" ca="1" si="6">IF(J387="",N387,J387)</f>
        <v/>
      </c>
    </row>
    <row r="388" spans="4:15">
      <c r="D388" t="s">
        <v>175</v>
      </c>
      <c r="E388" t="e">
        <f ca="1">MATCH(type_selector,OFFSET('Ogrywanie skal'!$B:$B,SUM(E$1:E387),0,1000,1),0)</f>
        <v>#N/A</v>
      </c>
      <c r="F388" t="str">
        <f ca="1">IF(type_selector="All_options",IF('Ogrywanie skal'!C393=0,"",'Ogrywanie skal'!C393),IFERROR(INDEX('Ogrywanie skal'!$C:$C,SUM(E$1:E388)),""))</f>
        <v/>
      </c>
      <c r="G388" t="str">
        <f>IF('Ogrywanie skal'!C393=0,"",'Ogrywanie skal'!C393)</f>
        <v>b+tec sec-down terc-up sec-up up</v>
      </c>
      <c r="I388" t="e">
        <f ca="1">MATCH('Scale generator'!$E$27&amp;"*",OFFSET(Rytmika!$D:$D,SUM(I$1:I387),0,1000,1),0)</f>
        <v>#N/A</v>
      </c>
      <c r="J388" t="str">
        <f ca="1">IFERROR(INDEX(Rytmika!$C:$C,SUM(I$1:I388)),"")</f>
        <v/>
      </c>
      <c r="K388" t="e">
        <f ca="1">MATCH("Def*",OFFSET(Rytmika!$D:$D,SUM(K$1:K387),0,1000,1),0)</f>
        <v>#N/A</v>
      </c>
      <c r="L388" t="str">
        <f ca="1">IFERROR(INDEX(Rytmika!$C:$C,SUM(K$1:K388)),"")</f>
        <v/>
      </c>
      <c r="M388" t="e">
        <f ca="1">IF(ISNA(I388),MATCH("Def*",OFFSET(Rytmika!$D:$D,SUM(M$1:M387),0,1000,1),0),"")</f>
        <v>#N/A</v>
      </c>
      <c r="N388" t="str">
        <f ca="1">IFERROR(INDEX(Rytmika!$C:$C,SUM(M$1:M388)),"")</f>
        <v/>
      </c>
      <c r="O388" t="str">
        <f t="shared" ca="1" si="6"/>
        <v/>
      </c>
    </row>
    <row r="389" spans="4:15">
      <c r="D389" t="s">
        <v>175</v>
      </c>
      <c r="E389" t="e">
        <f ca="1">MATCH(type_selector,OFFSET('Ogrywanie skal'!$B:$B,SUM(E$1:E388),0,1000,1),0)</f>
        <v>#N/A</v>
      </c>
      <c r="F389" t="str">
        <f ca="1">IF(type_selector="All_options",IF('Ogrywanie skal'!C394=0,"",'Ogrywanie skal'!C394),IFERROR(INDEX('Ogrywanie skal'!$C:$C,SUM(E$1:E389)),""))</f>
        <v/>
      </c>
      <c r="G389" t="str">
        <f>IF('Ogrywanie skal'!C394=0,"",'Ogrywanie skal'!C394)</f>
        <v>b+tec sec-down terc-up sec-up down</v>
      </c>
      <c r="I389" t="e">
        <f ca="1">MATCH('Scale generator'!$E$27&amp;"*",OFFSET(Rytmika!$D:$D,SUM(I$1:I388),0,1000,1),0)</f>
        <v>#N/A</v>
      </c>
      <c r="J389" t="str">
        <f ca="1">IFERROR(INDEX(Rytmika!$C:$C,SUM(I$1:I389)),"")</f>
        <v/>
      </c>
      <c r="K389" t="e">
        <f ca="1">MATCH("Def*",OFFSET(Rytmika!$D:$D,SUM(K$1:K388),0,1000,1),0)</f>
        <v>#N/A</v>
      </c>
      <c r="L389" t="str">
        <f ca="1">IFERROR(INDEX(Rytmika!$C:$C,SUM(K$1:K389)),"")</f>
        <v/>
      </c>
      <c r="M389" t="e">
        <f ca="1">IF(ISNA(I389),MATCH("Def*",OFFSET(Rytmika!$D:$D,SUM(M$1:M388),0,1000,1),0),"")</f>
        <v>#N/A</v>
      </c>
      <c r="N389" t="str">
        <f ca="1">IFERROR(INDEX(Rytmika!$C:$C,SUM(M$1:M389)),"")</f>
        <v/>
      </c>
      <c r="O389" t="str">
        <f t="shared" ca="1" si="6"/>
        <v/>
      </c>
    </row>
    <row r="390" spans="4:15">
      <c r="D390" t="s">
        <v>175</v>
      </c>
      <c r="E390" t="e">
        <f ca="1">MATCH(type_selector,OFFSET('Ogrywanie skal'!$B:$B,SUM(E$1:E389),0,1000,1),0)</f>
        <v>#N/A</v>
      </c>
      <c r="F390" t="str">
        <f ca="1">IF(type_selector="All_options",IF('Ogrywanie skal'!C395=0,"",'Ogrywanie skal'!C395),IFERROR(INDEX('Ogrywanie skal'!$C:$C,SUM(E$1:E390)),""))</f>
        <v/>
      </c>
      <c r="G390" t="str">
        <f>IF('Ogrywanie skal'!C395=0,"",'Ogrywanie skal'!C395)</f>
        <v>b+kwart run up up</v>
      </c>
      <c r="I390" t="e">
        <f ca="1">MATCH('Scale generator'!$E$27&amp;"*",OFFSET(Rytmika!$D:$D,SUM(I$1:I389),0,1000,1),0)</f>
        <v>#N/A</v>
      </c>
      <c r="J390" t="str">
        <f ca="1">IFERROR(INDEX(Rytmika!$C:$C,SUM(I$1:I390)),"")</f>
        <v/>
      </c>
      <c r="K390" t="e">
        <f ca="1">MATCH("Def*",OFFSET(Rytmika!$D:$D,SUM(K$1:K389),0,1000,1),0)</f>
        <v>#N/A</v>
      </c>
      <c r="L390" t="str">
        <f ca="1">IFERROR(INDEX(Rytmika!$C:$C,SUM(K$1:K390)),"")</f>
        <v/>
      </c>
      <c r="M390" t="e">
        <f ca="1">IF(ISNA(I390),MATCH("Def*",OFFSET(Rytmika!$D:$D,SUM(M$1:M389),0,1000,1),0),"")</f>
        <v>#N/A</v>
      </c>
      <c r="N390" t="str">
        <f ca="1">IFERROR(INDEX(Rytmika!$C:$C,SUM(M$1:M390)),"")</f>
        <v/>
      </c>
      <c r="O390" t="str">
        <f t="shared" ca="1" si="6"/>
        <v/>
      </c>
    </row>
    <row r="391" spans="4:15">
      <c r="D391" t="s">
        <v>175</v>
      </c>
      <c r="E391" t="e">
        <f ca="1">MATCH(type_selector,OFFSET('Ogrywanie skal'!$B:$B,SUM(E$1:E390),0,1000,1),0)</f>
        <v>#N/A</v>
      </c>
      <c r="F391" t="str">
        <f ca="1">IF(type_selector="All_options",IF('Ogrywanie skal'!C396=0,"",'Ogrywanie skal'!C396),IFERROR(INDEX('Ogrywanie skal'!$C:$C,SUM(E$1:E391)),""))</f>
        <v/>
      </c>
      <c r="G391" t="str">
        <f>IF('Ogrywanie skal'!C396=0,"",'Ogrywanie skal'!C396)</f>
        <v>b+kwart run up down</v>
      </c>
      <c r="I391" t="e">
        <f ca="1">MATCH('Scale generator'!$E$27&amp;"*",OFFSET(Rytmika!$D:$D,SUM(I$1:I390),0,1000,1),0)</f>
        <v>#N/A</v>
      </c>
      <c r="J391" t="str">
        <f ca="1">IFERROR(INDEX(Rytmika!$C:$C,SUM(I$1:I391)),"")</f>
        <v/>
      </c>
      <c r="K391" t="e">
        <f ca="1">MATCH("Def*",OFFSET(Rytmika!$D:$D,SUM(K$1:K390),0,1000,1),0)</f>
        <v>#N/A</v>
      </c>
      <c r="L391" t="str">
        <f ca="1">IFERROR(INDEX(Rytmika!$C:$C,SUM(K$1:K391)),"")</f>
        <v/>
      </c>
      <c r="M391" t="e">
        <f ca="1">IF(ISNA(I391),MATCH("Def*",OFFSET(Rytmika!$D:$D,SUM(M$1:M390),0,1000,1),0),"")</f>
        <v>#N/A</v>
      </c>
      <c r="N391" t="str">
        <f ca="1">IFERROR(INDEX(Rytmika!$C:$C,SUM(M$1:M391)),"")</f>
        <v/>
      </c>
      <c r="O391" t="str">
        <f t="shared" ca="1" si="6"/>
        <v/>
      </c>
    </row>
    <row r="392" spans="4:15">
      <c r="D392" t="s">
        <v>175</v>
      </c>
      <c r="E392" t="e">
        <f ca="1">MATCH(type_selector,OFFSET('Ogrywanie skal'!$B:$B,SUM(E$1:E391),0,1000,1),0)</f>
        <v>#N/A</v>
      </c>
      <c r="F392" t="str">
        <f ca="1">IF(type_selector="All_options",IF('Ogrywanie skal'!C397=0,"",'Ogrywanie skal'!C397),IFERROR(INDEX('Ogrywanie skal'!$C:$C,SUM(E$1:E392)),""))</f>
        <v/>
      </c>
      <c r="G392" t="str">
        <f>IF('Ogrywanie skal'!C397=0,"",'Ogrywanie skal'!C397)</f>
        <v>b+kwart run down up</v>
      </c>
      <c r="I392" t="e">
        <f ca="1">MATCH('Scale generator'!$E$27&amp;"*",OFFSET(Rytmika!$D:$D,SUM(I$1:I391),0,1000,1),0)</f>
        <v>#N/A</v>
      </c>
      <c r="J392" t="str">
        <f ca="1">IFERROR(INDEX(Rytmika!$C:$C,SUM(I$1:I392)),"")</f>
        <v/>
      </c>
      <c r="K392" t="e">
        <f ca="1">MATCH("Def*",OFFSET(Rytmika!$D:$D,SUM(K$1:K391),0,1000,1),0)</f>
        <v>#N/A</v>
      </c>
      <c r="L392" t="str">
        <f ca="1">IFERROR(INDEX(Rytmika!$C:$C,SUM(K$1:K392)),"")</f>
        <v/>
      </c>
      <c r="M392" t="e">
        <f ca="1">IF(ISNA(I392),MATCH("Def*",OFFSET(Rytmika!$D:$D,SUM(M$1:M391),0,1000,1),0),"")</f>
        <v>#N/A</v>
      </c>
      <c r="N392" t="str">
        <f ca="1">IFERROR(INDEX(Rytmika!$C:$C,SUM(M$1:M392)),"")</f>
        <v/>
      </c>
      <c r="O392" t="str">
        <f t="shared" ca="1" si="6"/>
        <v/>
      </c>
    </row>
    <row r="393" spans="4:15">
      <c r="D393" t="s">
        <v>175</v>
      </c>
      <c r="E393" t="e">
        <f ca="1">MATCH(type_selector,OFFSET('Ogrywanie skal'!$B:$B,SUM(E$1:E392),0,1000,1),0)</f>
        <v>#N/A</v>
      </c>
      <c r="F393" t="str">
        <f ca="1">IF(type_selector="All_options",IF('Ogrywanie skal'!C398=0,"",'Ogrywanie skal'!C398),IFERROR(INDEX('Ogrywanie skal'!$C:$C,SUM(E$1:E393)),""))</f>
        <v/>
      </c>
      <c r="G393" t="str">
        <f>IF('Ogrywanie skal'!C398=0,"",'Ogrywanie skal'!C398)</f>
        <v>b+kwart run down down</v>
      </c>
      <c r="I393" t="e">
        <f ca="1">MATCH('Scale generator'!$E$27&amp;"*",OFFSET(Rytmika!$D:$D,SUM(I$1:I392),0,1000,1),0)</f>
        <v>#N/A</v>
      </c>
      <c r="J393" t="str">
        <f ca="1">IFERROR(INDEX(Rytmika!$C:$C,SUM(I$1:I393)),"")</f>
        <v/>
      </c>
      <c r="K393" t="e">
        <f ca="1">MATCH("Def*",OFFSET(Rytmika!$D:$D,SUM(K$1:K392),0,1000,1),0)</f>
        <v>#N/A</v>
      </c>
      <c r="L393" t="str">
        <f ca="1">IFERROR(INDEX(Rytmika!$C:$C,SUM(K$1:K393)),"")</f>
        <v/>
      </c>
      <c r="M393" t="e">
        <f ca="1">IF(ISNA(I393),MATCH("Def*",OFFSET(Rytmika!$D:$D,SUM(M$1:M392),0,1000,1),0),"")</f>
        <v>#N/A</v>
      </c>
      <c r="N393" t="str">
        <f ca="1">IFERROR(INDEX(Rytmika!$C:$C,SUM(M$1:M393)),"")</f>
        <v/>
      </c>
      <c r="O393" t="str">
        <f t="shared" ca="1" si="6"/>
        <v/>
      </c>
    </row>
    <row r="394" spans="4:15">
      <c r="D394" t="s">
        <v>175</v>
      </c>
      <c r="E394" t="e">
        <f ca="1">MATCH(type_selector,OFFSET('Ogrywanie skal'!$B:$B,SUM(E$1:E393),0,1000,1),0)</f>
        <v>#N/A</v>
      </c>
      <c r="F394" t="str">
        <f ca="1">IF(type_selector="All_options",IF('Ogrywanie skal'!C399=0,"",'Ogrywanie skal'!C399),IFERROR(INDEX('Ogrywanie skal'!$C:$C,SUM(E$1:E394)),""))</f>
        <v/>
      </c>
      <c r="G394" t="str">
        <f>IF('Ogrywanie skal'!C399=0,"",'Ogrywanie skal'!C399)</f>
        <v>b+trio ter run up up</v>
      </c>
      <c r="I394" t="e">
        <f ca="1">MATCH('Scale generator'!$E$27&amp;"*",OFFSET(Rytmika!$D:$D,SUM(I$1:I393),0,1000,1),0)</f>
        <v>#N/A</v>
      </c>
      <c r="J394" t="str">
        <f ca="1">IFERROR(INDEX(Rytmika!$C:$C,SUM(I$1:I394)),"")</f>
        <v/>
      </c>
      <c r="K394" t="e">
        <f ca="1">MATCH("Def*",OFFSET(Rytmika!$D:$D,SUM(K$1:K393),0,1000,1),0)</f>
        <v>#N/A</v>
      </c>
      <c r="L394" t="str">
        <f ca="1">IFERROR(INDEX(Rytmika!$C:$C,SUM(K$1:K394)),"")</f>
        <v/>
      </c>
      <c r="M394" t="e">
        <f ca="1">IF(ISNA(I394),MATCH("Def*",OFFSET(Rytmika!$D:$D,SUM(M$1:M393),0,1000,1),0),"")</f>
        <v>#N/A</v>
      </c>
      <c r="N394" t="str">
        <f ca="1">IFERROR(INDEX(Rytmika!$C:$C,SUM(M$1:M394)),"")</f>
        <v/>
      </c>
      <c r="O394" t="str">
        <f t="shared" ca="1" si="6"/>
        <v/>
      </c>
    </row>
    <row r="395" spans="4:15">
      <c r="D395" t="s">
        <v>175</v>
      </c>
      <c r="E395" t="e">
        <f ca="1">MATCH(type_selector,OFFSET('Ogrywanie skal'!$B:$B,SUM(E$1:E394),0,1000,1),0)</f>
        <v>#N/A</v>
      </c>
      <c r="F395" t="str">
        <f ca="1">IF(type_selector="All_options",IF('Ogrywanie skal'!C400=0,"",'Ogrywanie skal'!C400),IFERROR(INDEX('Ogrywanie skal'!$C:$C,SUM(E$1:E395)),""))</f>
        <v/>
      </c>
      <c r="G395" t="str">
        <f>IF('Ogrywanie skal'!C400=0,"",'Ogrywanie skal'!C400)</f>
        <v>b+trio ter run up down</v>
      </c>
      <c r="I395" t="e">
        <f ca="1">MATCH('Scale generator'!$E$27&amp;"*",OFFSET(Rytmika!$D:$D,SUM(I$1:I394),0,1000,1),0)</f>
        <v>#N/A</v>
      </c>
      <c r="J395" t="str">
        <f ca="1">IFERROR(INDEX(Rytmika!$C:$C,SUM(I$1:I395)),"")</f>
        <v/>
      </c>
      <c r="K395" t="e">
        <f ca="1">MATCH("Def*",OFFSET(Rytmika!$D:$D,SUM(K$1:K394),0,1000,1),0)</f>
        <v>#N/A</v>
      </c>
      <c r="L395" t="str">
        <f ca="1">IFERROR(INDEX(Rytmika!$C:$C,SUM(K$1:K395)),"")</f>
        <v/>
      </c>
      <c r="M395" t="e">
        <f ca="1">IF(ISNA(I395),MATCH("Def*",OFFSET(Rytmika!$D:$D,SUM(M$1:M394),0,1000,1),0),"")</f>
        <v>#N/A</v>
      </c>
      <c r="N395" t="str">
        <f ca="1">IFERROR(INDEX(Rytmika!$C:$C,SUM(M$1:M395)),"")</f>
        <v/>
      </c>
      <c r="O395" t="str">
        <f t="shared" ca="1" si="6"/>
        <v/>
      </c>
    </row>
    <row r="396" spans="4:15">
      <c r="D396" t="s">
        <v>175</v>
      </c>
      <c r="E396" t="e">
        <f ca="1">MATCH(type_selector,OFFSET('Ogrywanie skal'!$B:$B,SUM(E$1:E395),0,1000,1),0)</f>
        <v>#N/A</v>
      </c>
      <c r="F396" t="str">
        <f ca="1">IF(type_selector="All_options",IF('Ogrywanie skal'!C401=0,"",'Ogrywanie skal'!C401),IFERROR(INDEX('Ogrywanie skal'!$C:$C,SUM(E$1:E396)),""))</f>
        <v/>
      </c>
      <c r="G396" t="str">
        <f>IF('Ogrywanie skal'!C401=0,"",'Ogrywanie skal'!C401)</f>
        <v>b+trio ter run down up</v>
      </c>
      <c r="I396" t="e">
        <f ca="1">MATCH('Scale generator'!$E$27&amp;"*",OFFSET(Rytmika!$D:$D,SUM(I$1:I395),0,1000,1),0)</f>
        <v>#N/A</v>
      </c>
      <c r="J396" t="str">
        <f ca="1">IFERROR(INDEX(Rytmika!$C:$C,SUM(I$1:I396)),"")</f>
        <v/>
      </c>
      <c r="K396" t="e">
        <f ca="1">MATCH("Def*",OFFSET(Rytmika!$D:$D,SUM(K$1:K395),0,1000,1),0)</f>
        <v>#N/A</v>
      </c>
      <c r="L396" t="str">
        <f ca="1">IFERROR(INDEX(Rytmika!$C:$C,SUM(K$1:K396)),"")</f>
        <v/>
      </c>
      <c r="M396" t="e">
        <f ca="1">IF(ISNA(I396),MATCH("Def*",OFFSET(Rytmika!$D:$D,SUM(M$1:M395),0,1000,1),0),"")</f>
        <v>#N/A</v>
      </c>
      <c r="N396" t="str">
        <f ca="1">IFERROR(INDEX(Rytmika!$C:$C,SUM(M$1:M396)),"")</f>
        <v/>
      </c>
      <c r="O396" t="str">
        <f t="shared" ca="1" si="6"/>
        <v/>
      </c>
    </row>
    <row r="397" spans="4:15">
      <c r="D397" t="s">
        <v>175</v>
      </c>
      <c r="E397" t="e">
        <f ca="1">MATCH(type_selector,OFFSET('Ogrywanie skal'!$B:$B,SUM(E$1:E396),0,1000,1),0)</f>
        <v>#N/A</v>
      </c>
      <c r="F397" t="str">
        <f ca="1">IF(type_selector="All_options",IF('Ogrywanie skal'!C402=0,"",'Ogrywanie skal'!C402),IFERROR(INDEX('Ogrywanie skal'!$C:$C,SUM(E$1:E397)),""))</f>
        <v/>
      </c>
      <c r="G397" t="str">
        <f>IF('Ogrywanie skal'!C402=0,"",'Ogrywanie skal'!C402)</f>
        <v>b+trio ter run down down</v>
      </c>
      <c r="I397" t="e">
        <f ca="1">MATCH('Scale generator'!$E$27&amp;"*",OFFSET(Rytmika!$D:$D,SUM(I$1:I396),0,1000,1),0)</f>
        <v>#N/A</v>
      </c>
      <c r="J397" t="str">
        <f ca="1">IFERROR(INDEX(Rytmika!$C:$C,SUM(I$1:I397)),"")</f>
        <v/>
      </c>
      <c r="K397" t="e">
        <f ca="1">MATCH("Def*",OFFSET(Rytmika!$D:$D,SUM(K$1:K396),0,1000,1),0)</f>
        <v>#N/A</v>
      </c>
      <c r="L397" t="str">
        <f ca="1">IFERROR(INDEX(Rytmika!$C:$C,SUM(K$1:K397)),"")</f>
        <v/>
      </c>
      <c r="M397" t="e">
        <f ca="1">IF(ISNA(I397),MATCH("Def*",OFFSET(Rytmika!$D:$D,SUM(M$1:M396),0,1000,1),0),"")</f>
        <v>#N/A</v>
      </c>
      <c r="N397" t="str">
        <f ca="1">IFERROR(INDEX(Rytmika!$C:$C,SUM(M$1:M397)),"")</f>
        <v/>
      </c>
      <c r="O397" t="str">
        <f t="shared" ca="1" si="6"/>
        <v/>
      </c>
    </row>
    <row r="398" spans="4:15">
      <c r="D398" t="s">
        <v>175</v>
      </c>
      <c r="E398" t="e">
        <f ca="1">MATCH(type_selector,OFFSET('Ogrywanie skal'!$B:$B,SUM(E$1:E397),0,1000,1),0)</f>
        <v>#N/A</v>
      </c>
      <c r="F398" t="str">
        <f ca="1">IF(type_selector="All_options",IF('Ogrywanie skal'!C403=0,"",'Ogrywanie skal'!C403),IFERROR(INDEX('Ogrywanie skal'!$C:$C,SUM(E$1:E398)),""))</f>
        <v/>
      </c>
      <c r="G398" t="str">
        <f>IF('Ogrywanie skal'!C403=0,"",'Ogrywanie skal'!C403)</f>
        <v>b+trio sec-up up</v>
      </c>
      <c r="I398" t="e">
        <f ca="1">MATCH('Scale generator'!$E$27&amp;"*",OFFSET(Rytmika!$D:$D,SUM(I$1:I397),0,1000,1),0)</f>
        <v>#N/A</v>
      </c>
      <c r="J398" t="str">
        <f ca="1">IFERROR(INDEX(Rytmika!$C:$C,SUM(I$1:I398)),"")</f>
        <v/>
      </c>
      <c r="K398" t="e">
        <f ca="1">MATCH("Def*",OFFSET(Rytmika!$D:$D,SUM(K$1:K397),0,1000,1),0)</f>
        <v>#N/A</v>
      </c>
      <c r="L398" t="str">
        <f ca="1">IFERROR(INDEX(Rytmika!$C:$C,SUM(K$1:K398)),"")</f>
        <v/>
      </c>
      <c r="M398" t="e">
        <f ca="1">IF(ISNA(I398),MATCH("Def*",OFFSET(Rytmika!$D:$D,SUM(M$1:M397),0,1000,1),0),"")</f>
        <v>#N/A</v>
      </c>
      <c r="N398" t="str">
        <f ca="1">IFERROR(INDEX(Rytmika!$C:$C,SUM(M$1:M398)),"")</f>
        <v/>
      </c>
      <c r="O398" t="str">
        <f t="shared" ca="1" si="6"/>
        <v/>
      </c>
    </row>
    <row r="399" spans="4:15">
      <c r="D399" t="s">
        <v>175</v>
      </c>
      <c r="E399" t="e">
        <f ca="1">MATCH(type_selector,OFFSET('Ogrywanie skal'!$B:$B,SUM(E$1:E398),0,1000,1),0)</f>
        <v>#N/A</v>
      </c>
      <c r="F399" t="str">
        <f ca="1">IF(type_selector="All_options",IF('Ogrywanie skal'!C404=0,"",'Ogrywanie skal'!C404),IFERROR(INDEX('Ogrywanie skal'!$C:$C,SUM(E$1:E399)),""))</f>
        <v/>
      </c>
      <c r="G399" t="str">
        <f>IF('Ogrywanie skal'!C404=0,"",'Ogrywanie skal'!C404)</f>
        <v>b+trio sec-up down</v>
      </c>
      <c r="I399" t="e">
        <f ca="1">MATCH('Scale generator'!$E$27&amp;"*",OFFSET(Rytmika!$D:$D,SUM(I$1:I398),0,1000,1),0)</f>
        <v>#N/A</v>
      </c>
      <c r="J399" t="str">
        <f ca="1">IFERROR(INDEX(Rytmika!$C:$C,SUM(I$1:I399)),"")</f>
        <v/>
      </c>
      <c r="K399" t="e">
        <f ca="1">MATCH("Def*",OFFSET(Rytmika!$D:$D,SUM(K$1:K398),0,1000,1),0)</f>
        <v>#N/A</v>
      </c>
      <c r="L399" t="str">
        <f ca="1">IFERROR(INDEX(Rytmika!$C:$C,SUM(K$1:K399)),"")</f>
        <v/>
      </c>
      <c r="M399" t="e">
        <f ca="1">IF(ISNA(I399),MATCH("Def*",OFFSET(Rytmika!$D:$D,SUM(M$1:M398),0,1000,1),0),"")</f>
        <v>#N/A</v>
      </c>
      <c r="N399" t="str">
        <f ca="1">IFERROR(INDEX(Rytmika!$C:$C,SUM(M$1:M399)),"")</f>
        <v/>
      </c>
      <c r="O399" t="str">
        <f t="shared" ca="1" si="6"/>
        <v/>
      </c>
    </row>
    <row r="400" spans="4:15">
      <c r="D400" t="s">
        <v>175</v>
      </c>
      <c r="E400" t="e">
        <f ca="1">MATCH(type_selector,OFFSET('Ogrywanie skal'!$B:$B,SUM(E$1:E399),0,1000,1),0)</f>
        <v>#N/A</v>
      </c>
      <c r="F400" t="str">
        <f ca="1">IF(type_selector="All_options",IF('Ogrywanie skal'!C405=0,"",'Ogrywanie skal'!C405),IFERROR(INDEX('Ogrywanie skal'!$C:$C,SUM(E$1:E400)),""))</f>
        <v/>
      </c>
      <c r="G400" t="str">
        <f>IF('Ogrywanie skal'!C405=0,"",'Ogrywanie skal'!C405)</f>
        <v>b+trio sec-down up</v>
      </c>
      <c r="I400" t="e">
        <f ca="1">MATCH('Scale generator'!$E$27&amp;"*",OFFSET(Rytmika!$D:$D,SUM(I$1:I399),0,1000,1),0)</f>
        <v>#N/A</v>
      </c>
      <c r="J400" t="str">
        <f ca="1">IFERROR(INDEX(Rytmika!$C:$C,SUM(I$1:I400)),"")</f>
        <v/>
      </c>
      <c r="K400" t="e">
        <f ca="1">MATCH("Def*",OFFSET(Rytmika!$D:$D,SUM(K$1:K399),0,1000,1),0)</f>
        <v>#N/A</v>
      </c>
      <c r="L400" t="str">
        <f ca="1">IFERROR(INDEX(Rytmika!$C:$C,SUM(K$1:K400)),"")</f>
        <v/>
      </c>
      <c r="M400" t="e">
        <f ca="1">IF(ISNA(I400),MATCH("Def*",OFFSET(Rytmika!$D:$D,SUM(M$1:M399),0,1000,1),0),"")</f>
        <v>#N/A</v>
      </c>
      <c r="N400" t="str">
        <f ca="1">IFERROR(INDEX(Rytmika!$C:$C,SUM(M$1:M400)),"")</f>
        <v/>
      </c>
      <c r="O400" t="str">
        <f t="shared" ca="1" si="6"/>
        <v/>
      </c>
    </row>
    <row r="401" spans="4:15">
      <c r="D401" t="s">
        <v>175</v>
      </c>
      <c r="E401" t="e">
        <f ca="1">MATCH(type_selector,OFFSET('Ogrywanie skal'!$B:$B,SUM(E$1:E400),0,1000,1),0)</f>
        <v>#N/A</v>
      </c>
      <c r="F401" t="str">
        <f ca="1">IF(type_selector="All_options",IF('Ogrywanie skal'!C406=0,"",'Ogrywanie skal'!C406),IFERROR(INDEX('Ogrywanie skal'!$C:$C,SUM(E$1:E401)),""))</f>
        <v/>
      </c>
      <c r="G401" t="str">
        <f>IF('Ogrywanie skal'!C406=0,"",'Ogrywanie skal'!C406)</f>
        <v>b+trio sec-down down</v>
      </c>
      <c r="I401" t="e">
        <f ca="1">MATCH('Scale generator'!$E$27&amp;"*",OFFSET(Rytmika!$D:$D,SUM(I$1:I400),0,1000,1),0)</f>
        <v>#N/A</v>
      </c>
      <c r="J401" t="str">
        <f ca="1">IFERROR(INDEX(Rytmika!$C:$C,SUM(I$1:I401)),"")</f>
        <v/>
      </c>
      <c r="K401" t="e">
        <f ca="1">MATCH("Def*",OFFSET(Rytmika!$D:$D,SUM(K$1:K400),0,1000,1),0)</f>
        <v>#N/A</v>
      </c>
      <c r="L401" t="str">
        <f ca="1">IFERROR(INDEX(Rytmika!$C:$C,SUM(K$1:K401)),"")</f>
        <v/>
      </c>
      <c r="M401" t="e">
        <f ca="1">IF(ISNA(I401),MATCH("Def*",OFFSET(Rytmika!$D:$D,SUM(M$1:M400),0,1000,1),0),"")</f>
        <v>#N/A</v>
      </c>
      <c r="N401" t="str">
        <f ca="1">IFERROR(INDEX(Rytmika!$C:$C,SUM(M$1:M401)),"")</f>
        <v/>
      </c>
      <c r="O401" t="str">
        <f t="shared" ca="1" si="6"/>
        <v/>
      </c>
    </row>
    <row r="402" spans="4:15">
      <c r="D402" t="s">
        <v>175</v>
      </c>
      <c r="E402" t="e">
        <f ca="1">MATCH(type_selector,OFFSET('Ogrywanie skal'!$B:$B,SUM(E$1:E401),0,1000,1),0)</f>
        <v>#N/A</v>
      </c>
      <c r="F402" t="str">
        <f ca="1">IF(type_selector="All_options",IF('Ogrywanie skal'!C407=0,"",'Ogrywanie skal'!C407),IFERROR(INDEX('Ogrywanie skal'!$C:$C,SUM(E$1:E402)),""))</f>
        <v/>
      </c>
      <c r="G402" t="str">
        <f>IF('Ogrywanie skal'!C407=0,"",'Ogrywanie skal'!C407)</f>
        <v>b+trio terc-up sec-down up</v>
      </c>
      <c r="I402" t="e">
        <f ca="1">MATCH('Scale generator'!$E$27&amp;"*",OFFSET(Rytmika!$D:$D,SUM(I$1:I401),0,1000,1),0)</f>
        <v>#N/A</v>
      </c>
      <c r="J402" t="str">
        <f ca="1">IFERROR(INDEX(Rytmika!$C:$C,SUM(I$1:I402)),"")</f>
        <v/>
      </c>
      <c r="K402" t="e">
        <f ca="1">MATCH("Def*",OFFSET(Rytmika!$D:$D,SUM(K$1:K401),0,1000,1),0)</f>
        <v>#N/A</v>
      </c>
      <c r="L402" t="str">
        <f ca="1">IFERROR(INDEX(Rytmika!$C:$C,SUM(K$1:K402)),"")</f>
        <v/>
      </c>
      <c r="M402" t="e">
        <f ca="1">IF(ISNA(I402),MATCH("Def*",OFFSET(Rytmika!$D:$D,SUM(M$1:M401),0,1000,1),0),"")</f>
        <v>#N/A</v>
      </c>
      <c r="N402" t="str">
        <f ca="1">IFERROR(INDEX(Rytmika!$C:$C,SUM(M$1:M402)),"")</f>
        <v/>
      </c>
      <c r="O402" t="str">
        <f t="shared" ca="1" si="6"/>
        <v/>
      </c>
    </row>
    <row r="403" spans="4:15">
      <c r="D403" t="s">
        <v>175</v>
      </c>
      <c r="E403" t="e">
        <f ca="1">MATCH(type_selector,OFFSET('Ogrywanie skal'!$B:$B,SUM(E$1:E402),0,1000,1),0)</f>
        <v>#N/A</v>
      </c>
      <c r="F403" t="str">
        <f ca="1">IF(type_selector="All_options",IF('Ogrywanie skal'!C408=0,"",'Ogrywanie skal'!C408),IFERROR(INDEX('Ogrywanie skal'!$C:$C,SUM(E$1:E403)),""))</f>
        <v/>
      </c>
      <c r="G403" t="str">
        <f>IF('Ogrywanie skal'!C408=0,"",'Ogrywanie skal'!C408)</f>
        <v>b+trio terc-up sec-down down</v>
      </c>
      <c r="I403" t="e">
        <f ca="1">MATCH('Scale generator'!$E$27&amp;"*",OFFSET(Rytmika!$D:$D,SUM(I$1:I402),0,1000,1),0)</f>
        <v>#N/A</v>
      </c>
      <c r="J403" t="str">
        <f ca="1">IFERROR(INDEX(Rytmika!$C:$C,SUM(I$1:I403)),"")</f>
        <v/>
      </c>
      <c r="K403" t="e">
        <f ca="1">MATCH("Def*",OFFSET(Rytmika!$D:$D,SUM(K$1:K402),0,1000,1),0)</f>
        <v>#N/A</v>
      </c>
      <c r="L403" t="str">
        <f ca="1">IFERROR(INDEX(Rytmika!$C:$C,SUM(K$1:K403)),"")</f>
        <v/>
      </c>
      <c r="M403" t="e">
        <f ca="1">IF(ISNA(I403),MATCH("Def*",OFFSET(Rytmika!$D:$D,SUM(M$1:M402),0,1000,1),0),"")</f>
        <v>#N/A</v>
      </c>
      <c r="N403" t="str">
        <f ca="1">IFERROR(INDEX(Rytmika!$C:$C,SUM(M$1:M403)),"")</f>
        <v/>
      </c>
      <c r="O403" t="str">
        <f t="shared" ca="1" si="6"/>
        <v/>
      </c>
    </row>
    <row r="404" spans="4:15">
      <c r="D404" t="s">
        <v>175</v>
      </c>
      <c r="E404" t="e">
        <f ca="1">MATCH(type_selector,OFFSET('Ogrywanie skal'!$B:$B,SUM(E$1:E403),0,1000,1),0)</f>
        <v>#N/A</v>
      </c>
      <c r="F404" t="str">
        <f ca="1">IF(type_selector="All_options",IF('Ogrywanie skal'!C409=0,"",'Ogrywanie skal'!C409),IFERROR(INDEX('Ogrywanie skal'!$C:$C,SUM(E$1:E404)),""))</f>
        <v/>
      </c>
      <c r="G404" t="str">
        <f>IF('Ogrywanie skal'!C409=0,"",'Ogrywanie skal'!C409)</f>
        <v>b+trio terc-down sec-up up</v>
      </c>
      <c r="I404" t="e">
        <f ca="1">MATCH('Scale generator'!$E$27&amp;"*",OFFSET(Rytmika!$D:$D,SUM(I$1:I403),0,1000,1),0)</f>
        <v>#N/A</v>
      </c>
      <c r="J404" t="str">
        <f ca="1">IFERROR(INDEX(Rytmika!$C:$C,SUM(I$1:I404)),"")</f>
        <v/>
      </c>
      <c r="K404" t="e">
        <f ca="1">MATCH("Def*",OFFSET(Rytmika!$D:$D,SUM(K$1:K403),0,1000,1),0)</f>
        <v>#N/A</v>
      </c>
      <c r="L404" t="str">
        <f ca="1">IFERROR(INDEX(Rytmika!$C:$C,SUM(K$1:K404)),"")</f>
        <v/>
      </c>
      <c r="M404" t="e">
        <f ca="1">IF(ISNA(I404),MATCH("Def*",OFFSET(Rytmika!$D:$D,SUM(M$1:M403),0,1000,1),0),"")</f>
        <v>#N/A</v>
      </c>
      <c r="N404" t="str">
        <f ca="1">IFERROR(INDEX(Rytmika!$C:$C,SUM(M$1:M404)),"")</f>
        <v/>
      </c>
      <c r="O404" t="str">
        <f t="shared" ca="1" si="6"/>
        <v/>
      </c>
    </row>
    <row r="405" spans="4:15">
      <c r="D405" t="s">
        <v>175</v>
      </c>
      <c r="E405" t="e">
        <f ca="1">MATCH(type_selector,OFFSET('Ogrywanie skal'!$B:$B,SUM(E$1:E404),0,1000,1),0)</f>
        <v>#N/A</v>
      </c>
      <c r="F405" t="str">
        <f ca="1">IF(type_selector="All_options",IF('Ogrywanie skal'!C410=0,"",'Ogrywanie skal'!C410),IFERROR(INDEX('Ogrywanie skal'!$C:$C,SUM(E$1:E405)),""))</f>
        <v/>
      </c>
      <c r="G405" t="str">
        <f>IF('Ogrywanie skal'!C410=0,"",'Ogrywanie skal'!C410)</f>
        <v>b+trio terc-down sec-up down</v>
      </c>
      <c r="I405" t="e">
        <f ca="1">MATCH('Scale generator'!$E$27&amp;"*",OFFSET(Rytmika!$D:$D,SUM(I$1:I404),0,1000,1),0)</f>
        <v>#N/A</v>
      </c>
      <c r="J405" t="str">
        <f ca="1">IFERROR(INDEX(Rytmika!$C:$C,SUM(I$1:I405)),"")</f>
        <v/>
      </c>
      <c r="K405" t="e">
        <f ca="1">MATCH("Def*",OFFSET(Rytmika!$D:$D,SUM(K$1:K404),0,1000,1),0)</f>
        <v>#N/A</v>
      </c>
      <c r="L405" t="str">
        <f ca="1">IFERROR(INDEX(Rytmika!$C:$C,SUM(K$1:K405)),"")</f>
        <v/>
      </c>
      <c r="M405" t="e">
        <f ca="1">IF(ISNA(I405),MATCH("Def*",OFFSET(Rytmika!$D:$D,SUM(M$1:M404),0,1000,1),0),"")</f>
        <v>#N/A</v>
      </c>
      <c r="N405" t="str">
        <f ca="1">IFERROR(INDEX(Rytmika!$C:$C,SUM(M$1:M405)),"")</f>
        <v/>
      </c>
      <c r="O405" t="str">
        <f t="shared" ca="1" si="6"/>
        <v/>
      </c>
    </row>
    <row r="406" spans="4:15">
      <c r="D406" t="s">
        <v>175</v>
      </c>
      <c r="E406" t="e">
        <f ca="1">MATCH(type_selector,OFFSET('Ogrywanie skal'!$B:$B,SUM(E$1:E405),0,1000,1),0)</f>
        <v>#N/A</v>
      </c>
      <c r="F406" t="str">
        <f ca="1">IF(type_selector="All_options",IF('Ogrywanie skal'!C411=0,"",'Ogrywanie skal'!C411),IFERROR(INDEX('Ogrywanie skal'!$C:$C,SUM(E$1:E406)),""))</f>
        <v/>
      </c>
      <c r="G406" t="str">
        <f>IF('Ogrywanie skal'!C411=0,"",'Ogrywanie skal'!C411)</f>
        <v>b+trio sec-up ter-down up</v>
      </c>
      <c r="I406" t="e">
        <f ca="1">MATCH('Scale generator'!$E$27&amp;"*",OFFSET(Rytmika!$D:$D,SUM(I$1:I405),0,1000,1),0)</f>
        <v>#N/A</v>
      </c>
      <c r="J406" t="str">
        <f ca="1">IFERROR(INDEX(Rytmika!$C:$C,SUM(I$1:I406)),"")</f>
        <v/>
      </c>
      <c r="K406" t="e">
        <f ca="1">MATCH("Def*",OFFSET(Rytmika!$D:$D,SUM(K$1:K405),0,1000,1),0)</f>
        <v>#N/A</v>
      </c>
      <c r="L406" t="str">
        <f ca="1">IFERROR(INDEX(Rytmika!$C:$C,SUM(K$1:K406)),"")</f>
        <v/>
      </c>
      <c r="M406" t="e">
        <f ca="1">IF(ISNA(I406),MATCH("Def*",OFFSET(Rytmika!$D:$D,SUM(M$1:M405),0,1000,1),0),"")</f>
        <v>#N/A</v>
      </c>
      <c r="N406" t="str">
        <f ca="1">IFERROR(INDEX(Rytmika!$C:$C,SUM(M$1:M406)),"")</f>
        <v/>
      </c>
      <c r="O406" t="str">
        <f t="shared" ca="1" si="6"/>
        <v/>
      </c>
    </row>
    <row r="407" spans="4:15">
      <c r="D407" t="s">
        <v>175</v>
      </c>
      <c r="E407" t="e">
        <f ca="1">MATCH(type_selector,OFFSET('Ogrywanie skal'!$B:$B,SUM(E$1:E406),0,1000,1),0)</f>
        <v>#N/A</v>
      </c>
      <c r="F407" t="str">
        <f ca="1">IF(type_selector="All_options",IF('Ogrywanie skal'!C412=0,"",'Ogrywanie skal'!C412),IFERROR(INDEX('Ogrywanie skal'!$C:$C,SUM(E$1:E407)),""))</f>
        <v/>
      </c>
      <c r="G407" t="str">
        <f>IF('Ogrywanie skal'!C412=0,"",'Ogrywanie skal'!C412)</f>
        <v>b+trio sec-up ter-down down</v>
      </c>
      <c r="I407" t="e">
        <f ca="1">MATCH('Scale generator'!$E$27&amp;"*",OFFSET(Rytmika!$D:$D,SUM(I$1:I406),0,1000,1),0)</f>
        <v>#N/A</v>
      </c>
      <c r="J407" t="str">
        <f ca="1">IFERROR(INDEX(Rytmika!$C:$C,SUM(I$1:I407)),"")</f>
        <v/>
      </c>
      <c r="K407" t="e">
        <f ca="1">MATCH("Def*",OFFSET(Rytmika!$D:$D,SUM(K$1:K406),0,1000,1),0)</f>
        <v>#N/A</v>
      </c>
      <c r="L407" t="str">
        <f ca="1">IFERROR(INDEX(Rytmika!$C:$C,SUM(K$1:K407)),"")</f>
        <v/>
      </c>
      <c r="M407" t="e">
        <f ca="1">IF(ISNA(I407),MATCH("Def*",OFFSET(Rytmika!$D:$D,SUM(M$1:M406),0,1000,1),0),"")</f>
        <v>#N/A</v>
      </c>
      <c r="N407" t="str">
        <f ca="1">IFERROR(INDEX(Rytmika!$C:$C,SUM(M$1:M407)),"")</f>
        <v/>
      </c>
      <c r="O407" t="str">
        <f t="shared" ca="1" si="6"/>
        <v/>
      </c>
    </row>
    <row r="408" spans="4:15">
      <c r="D408" t="s">
        <v>175</v>
      </c>
      <c r="E408" t="e">
        <f ca="1">MATCH(type_selector,OFFSET('Ogrywanie skal'!$B:$B,SUM(E$1:E407),0,1000,1),0)</f>
        <v>#N/A</v>
      </c>
      <c r="F408" t="str">
        <f ca="1">IF(type_selector="All_options",IF('Ogrywanie skal'!C413=0,"",'Ogrywanie skal'!C413),IFERROR(INDEX('Ogrywanie skal'!$C:$C,SUM(E$1:E408)),""))</f>
        <v/>
      </c>
      <c r="G408" t="str">
        <f>IF('Ogrywanie skal'!C413=0,"",'Ogrywanie skal'!C413)</f>
        <v>b+trio sec-down ter-up up</v>
      </c>
      <c r="I408" t="e">
        <f ca="1">MATCH('Scale generator'!$E$27&amp;"*",OFFSET(Rytmika!$D:$D,SUM(I$1:I407),0,1000,1),0)</f>
        <v>#N/A</v>
      </c>
      <c r="J408" t="str">
        <f ca="1">IFERROR(INDEX(Rytmika!$C:$C,SUM(I$1:I408)),"")</f>
        <v/>
      </c>
      <c r="K408" t="e">
        <f ca="1">MATCH("Def*",OFFSET(Rytmika!$D:$D,SUM(K$1:K407),0,1000,1),0)</f>
        <v>#N/A</v>
      </c>
      <c r="L408" t="str">
        <f ca="1">IFERROR(INDEX(Rytmika!$C:$C,SUM(K$1:K408)),"")</f>
        <v/>
      </c>
      <c r="M408" t="e">
        <f ca="1">IF(ISNA(I408),MATCH("Def*",OFFSET(Rytmika!$D:$D,SUM(M$1:M407),0,1000,1),0),"")</f>
        <v>#N/A</v>
      </c>
      <c r="N408" t="str">
        <f ca="1">IFERROR(INDEX(Rytmika!$C:$C,SUM(M$1:M408)),"")</f>
        <v/>
      </c>
      <c r="O408" t="str">
        <f t="shared" ca="1" si="6"/>
        <v/>
      </c>
    </row>
    <row r="409" spans="4:15">
      <c r="D409" t="s">
        <v>175</v>
      </c>
      <c r="E409" t="e">
        <f ca="1">MATCH(type_selector,OFFSET('Ogrywanie skal'!$B:$B,SUM(E$1:E408),0,1000,1),0)</f>
        <v>#N/A</v>
      </c>
      <c r="F409" t="str">
        <f ca="1">IF(type_selector="All_options",IF('Ogrywanie skal'!C414=0,"",'Ogrywanie skal'!C414),IFERROR(INDEX('Ogrywanie skal'!$C:$C,SUM(E$1:E409)),""))</f>
        <v/>
      </c>
      <c r="G409" t="str">
        <f>IF('Ogrywanie skal'!C414=0,"",'Ogrywanie skal'!C414)</f>
        <v>b+trio sec-down ter-up down</v>
      </c>
      <c r="I409" t="e">
        <f ca="1">MATCH('Scale generator'!$E$27&amp;"*",OFFSET(Rytmika!$D:$D,SUM(I$1:I408),0,1000,1),0)</f>
        <v>#N/A</v>
      </c>
      <c r="J409" t="str">
        <f ca="1">IFERROR(INDEX(Rytmika!$C:$C,SUM(I$1:I409)),"")</f>
        <v/>
      </c>
      <c r="K409" t="e">
        <f ca="1">MATCH("Def*",OFFSET(Rytmika!$D:$D,SUM(K$1:K408),0,1000,1),0)</f>
        <v>#N/A</v>
      </c>
      <c r="L409" t="str">
        <f ca="1">IFERROR(INDEX(Rytmika!$C:$C,SUM(K$1:K409)),"")</f>
        <v/>
      </c>
      <c r="M409" t="e">
        <f ca="1">IF(ISNA(I409),MATCH("Def*",OFFSET(Rytmika!$D:$D,SUM(M$1:M408),0,1000,1),0),"")</f>
        <v>#N/A</v>
      </c>
      <c r="N409" t="str">
        <f ca="1">IFERROR(INDEX(Rytmika!$C:$C,SUM(M$1:M409)),"")</f>
        <v/>
      </c>
      <c r="O409" t="str">
        <f t="shared" ca="1" si="6"/>
        <v/>
      </c>
    </row>
    <row r="410" spans="4:15">
      <c r="D410" t="s">
        <v>175</v>
      </c>
      <c r="E410" t="e">
        <f ca="1">MATCH(type_selector,OFFSET('Ogrywanie skal'!$B:$B,SUM(E$1:E409),0,1000,1),0)</f>
        <v>#N/A</v>
      </c>
      <c r="F410" t="str">
        <f ca="1">IF(type_selector="All_options",IF('Ogrywanie skal'!C415=0,"",'Ogrywanie skal'!C415),IFERROR(INDEX('Ogrywanie skal'!$C:$C,SUM(E$1:E410)),""))</f>
        <v/>
      </c>
      <c r="G410" t="str">
        <f>IF('Ogrywanie skal'!C415=0,"",'Ogrywanie skal'!C415)</f>
        <v>b+trio wah-up-down up</v>
      </c>
      <c r="I410" t="e">
        <f ca="1">MATCH('Scale generator'!$E$27&amp;"*",OFFSET(Rytmika!$D:$D,SUM(I$1:I409),0,1000,1),0)</f>
        <v>#N/A</v>
      </c>
      <c r="J410" t="str">
        <f ca="1">IFERROR(INDEX(Rytmika!$C:$C,SUM(I$1:I410)),"")</f>
        <v/>
      </c>
      <c r="K410" t="e">
        <f ca="1">MATCH("Def*",OFFSET(Rytmika!$D:$D,SUM(K$1:K409),0,1000,1),0)</f>
        <v>#N/A</v>
      </c>
      <c r="L410" t="str">
        <f ca="1">IFERROR(INDEX(Rytmika!$C:$C,SUM(K$1:K410)),"")</f>
        <v/>
      </c>
      <c r="M410" t="e">
        <f ca="1">IF(ISNA(I410),MATCH("Def*",OFFSET(Rytmika!$D:$D,SUM(M$1:M409),0,1000,1),0),"")</f>
        <v>#N/A</v>
      </c>
      <c r="N410" t="str">
        <f ca="1">IFERROR(INDEX(Rytmika!$C:$C,SUM(M$1:M410)),"")</f>
        <v/>
      </c>
      <c r="O410" t="str">
        <f t="shared" ca="1" si="6"/>
        <v/>
      </c>
    </row>
    <row r="411" spans="4:15">
      <c r="D411" t="s">
        <v>175</v>
      </c>
      <c r="E411" t="e">
        <f ca="1">MATCH(type_selector,OFFSET('Ogrywanie skal'!$B:$B,SUM(E$1:E410),0,1000,1),0)</f>
        <v>#N/A</v>
      </c>
      <c r="F411" t="str">
        <f ca="1">IF(type_selector="All_options",IF('Ogrywanie skal'!C416=0,"",'Ogrywanie skal'!C416),IFERROR(INDEX('Ogrywanie skal'!$C:$C,SUM(E$1:E411)),""))</f>
        <v/>
      </c>
      <c r="G411" t="str">
        <f>IF('Ogrywanie skal'!C416=0,"",'Ogrywanie skal'!C416)</f>
        <v>b+trio wah-up-down down</v>
      </c>
      <c r="I411" t="e">
        <f ca="1">MATCH('Scale generator'!$E$27&amp;"*",OFFSET(Rytmika!$D:$D,SUM(I$1:I410),0,1000,1),0)</f>
        <v>#N/A</v>
      </c>
      <c r="J411" t="str">
        <f ca="1">IFERROR(INDEX(Rytmika!$C:$C,SUM(I$1:I411)),"")</f>
        <v/>
      </c>
      <c r="K411" t="e">
        <f ca="1">MATCH("Def*",OFFSET(Rytmika!$D:$D,SUM(K$1:K410),0,1000,1),0)</f>
        <v>#N/A</v>
      </c>
      <c r="L411" t="str">
        <f ca="1">IFERROR(INDEX(Rytmika!$C:$C,SUM(K$1:K411)),"")</f>
        <v/>
      </c>
      <c r="M411" t="e">
        <f ca="1">IF(ISNA(I411),MATCH("Def*",OFFSET(Rytmika!$D:$D,SUM(M$1:M410),0,1000,1),0),"")</f>
        <v>#N/A</v>
      </c>
      <c r="N411" t="str">
        <f ca="1">IFERROR(INDEX(Rytmika!$C:$C,SUM(M$1:M411)),"")</f>
        <v/>
      </c>
      <c r="O411" t="str">
        <f t="shared" ca="1" si="6"/>
        <v/>
      </c>
    </row>
    <row r="412" spans="4:15">
      <c r="D412" t="s">
        <v>175</v>
      </c>
      <c r="E412" t="e">
        <f ca="1">MATCH(type_selector,OFFSET('Ogrywanie skal'!$B:$B,SUM(E$1:E411),0,1000,1),0)</f>
        <v>#N/A</v>
      </c>
      <c r="F412" t="str">
        <f ca="1">IF(type_selector="All_options",IF('Ogrywanie skal'!C417=0,"",'Ogrywanie skal'!C417),IFERROR(INDEX('Ogrywanie skal'!$C:$C,SUM(E$1:E412)),""))</f>
        <v/>
      </c>
      <c r="G412" t="str">
        <f>IF('Ogrywanie skal'!C417=0,"",'Ogrywanie skal'!C417)</f>
        <v>b+trio wah-down-up up</v>
      </c>
      <c r="I412" t="e">
        <f ca="1">MATCH('Scale generator'!$E$27&amp;"*",OFFSET(Rytmika!$D:$D,SUM(I$1:I411),0,1000,1),0)</f>
        <v>#N/A</v>
      </c>
      <c r="J412" t="str">
        <f ca="1">IFERROR(INDEX(Rytmika!$C:$C,SUM(I$1:I412)),"")</f>
        <v/>
      </c>
      <c r="K412" t="e">
        <f ca="1">MATCH("Def*",OFFSET(Rytmika!$D:$D,SUM(K$1:K411),0,1000,1),0)</f>
        <v>#N/A</v>
      </c>
      <c r="L412" t="str">
        <f ca="1">IFERROR(INDEX(Rytmika!$C:$C,SUM(K$1:K412)),"")</f>
        <v/>
      </c>
      <c r="M412" t="e">
        <f ca="1">IF(ISNA(I412),MATCH("Def*",OFFSET(Rytmika!$D:$D,SUM(M$1:M411),0,1000,1),0),"")</f>
        <v>#N/A</v>
      </c>
      <c r="N412" t="str">
        <f ca="1">IFERROR(INDEX(Rytmika!$C:$C,SUM(M$1:M412)),"")</f>
        <v/>
      </c>
      <c r="O412" t="str">
        <f t="shared" ca="1" si="6"/>
        <v/>
      </c>
    </row>
    <row r="413" spans="4:15">
      <c r="D413" t="s">
        <v>175</v>
      </c>
      <c r="E413" t="e">
        <f ca="1">MATCH(type_selector,OFFSET('Ogrywanie skal'!$B:$B,SUM(E$1:E412),0,1000,1),0)</f>
        <v>#N/A</v>
      </c>
      <c r="F413" t="str">
        <f ca="1">IF(type_selector="All_options",IF('Ogrywanie skal'!C418=0,"",'Ogrywanie skal'!C418),IFERROR(INDEX('Ogrywanie skal'!$C:$C,SUM(E$1:E413)),""))</f>
        <v/>
      </c>
      <c r="G413" t="str">
        <f>IF('Ogrywanie skal'!C418=0,"",'Ogrywanie skal'!C418)</f>
        <v>b+trio wah-down-up down</v>
      </c>
      <c r="I413" t="e">
        <f ca="1">MATCH('Scale generator'!$E$27&amp;"*",OFFSET(Rytmika!$D:$D,SUM(I$1:I412),0,1000,1),0)</f>
        <v>#N/A</v>
      </c>
      <c r="J413" t="str">
        <f ca="1">IFERROR(INDEX(Rytmika!$C:$C,SUM(I$1:I413)),"")</f>
        <v/>
      </c>
      <c r="K413" t="e">
        <f ca="1">MATCH("Def*",OFFSET(Rytmika!$D:$D,SUM(K$1:K412),0,1000,1),0)</f>
        <v>#N/A</v>
      </c>
      <c r="L413" t="str">
        <f ca="1">IFERROR(INDEX(Rytmika!$C:$C,SUM(K$1:K413)),"")</f>
        <v/>
      </c>
      <c r="M413" t="e">
        <f ca="1">IF(ISNA(I413),MATCH("Def*",OFFSET(Rytmika!$D:$D,SUM(M$1:M412),0,1000,1),0),"")</f>
        <v>#N/A</v>
      </c>
      <c r="N413" t="str">
        <f ca="1">IFERROR(INDEX(Rytmika!$C:$C,SUM(M$1:M413)),"")</f>
        <v/>
      </c>
      <c r="O413" t="str">
        <f t="shared" ca="1" si="6"/>
        <v/>
      </c>
    </row>
    <row r="414" spans="4:15">
      <c r="D414" t="s">
        <v>175</v>
      </c>
      <c r="E414" t="e">
        <f ca="1">MATCH(type_selector,OFFSET('Ogrywanie skal'!$B:$B,SUM(E$1:E413),0,1000,1),0)</f>
        <v>#N/A</v>
      </c>
      <c r="F414" t="str">
        <f ca="1">IF(type_selector="All_options",IF('Ogrywanie skal'!C419=0,"",'Ogrywanie skal'!C419),IFERROR(INDEX('Ogrywanie skal'!$C:$C,SUM(E$1:E414)),""))</f>
        <v/>
      </c>
      <c r="G414" t="str">
        <f>IF('Ogrywanie skal'!C419=0,"",'Ogrywanie skal'!C419)</f>
        <v>b+trio terc-down quart-up up</v>
      </c>
      <c r="I414" t="e">
        <f ca="1">MATCH('Scale generator'!$E$27&amp;"*",OFFSET(Rytmika!$D:$D,SUM(I$1:I413),0,1000,1),0)</f>
        <v>#N/A</v>
      </c>
      <c r="J414" t="str">
        <f ca="1">IFERROR(INDEX(Rytmika!$C:$C,SUM(I$1:I414)),"")</f>
        <v/>
      </c>
      <c r="K414" t="e">
        <f ca="1">MATCH("Def*",OFFSET(Rytmika!$D:$D,SUM(K$1:K413),0,1000,1),0)</f>
        <v>#N/A</v>
      </c>
      <c r="L414" t="str">
        <f ca="1">IFERROR(INDEX(Rytmika!$C:$C,SUM(K$1:K414)),"")</f>
        <v/>
      </c>
      <c r="M414" t="e">
        <f ca="1">IF(ISNA(I414),MATCH("Def*",OFFSET(Rytmika!$D:$D,SUM(M$1:M413),0,1000,1),0),"")</f>
        <v>#N/A</v>
      </c>
      <c r="N414" t="str">
        <f ca="1">IFERROR(INDEX(Rytmika!$C:$C,SUM(M$1:M414)),"")</f>
        <v/>
      </c>
      <c r="O414" t="str">
        <f t="shared" ca="1" si="6"/>
        <v/>
      </c>
    </row>
    <row r="415" spans="4:15">
      <c r="D415" t="s">
        <v>175</v>
      </c>
      <c r="E415" t="e">
        <f ca="1">MATCH(type_selector,OFFSET('Ogrywanie skal'!$B:$B,SUM(E$1:E414),0,1000,1),0)</f>
        <v>#N/A</v>
      </c>
      <c r="F415" t="str">
        <f ca="1">IF(type_selector="All_options",IF('Ogrywanie skal'!C420=0,"",'Ogrywanie skal'!C420),IFERROR(INDEX('Ogrywanie skal'!$C:$C,SUM(E$1:E415)),""))</f>
        <v/>
      </c>
      <c r="G415" t="str">
        <f>IF('Ogrywanie skal'!C420=0,"",'Ogrywanie skal'!C420)</f>
        <v>b+trio terc-down quart-up down</v>
      </c>
      <c r="I415" t="e">
        <f ca="1">MATCH('Scale generator'!$E$27&amp;"*",OFFSET(Rytmika!$D:$D,SUM(I$1:I414),0,1000,1),0)</f>
        <v>#N/A</v>
      </c>
      <c r="J415" t="str">
        <f ca="1">IFERROR(INDEX(Rytmika!$C:$C,SUM(I$1:I415)),"")</f>
        <v/>
      </c>
      <c r="K415" t="e">
        <f ca="1">MATCH("Def*",OFFSET(Rytmika!$D:$D,SUM(K$1:K414),0,1000,1),0)</f>
        <v>#N/A</v>
      </c>
      <c r="L415" t="str">
        <f ca="1">IFERROR(INDEX(Rytmika!$C:$C,SUM(K$1:K415)),"")</f>
        <v/>
      </c>
      <c r="M415" t="e">
        <f ca="1">IF(ISNA(I415),MATCH("Def*",OFFSET(Rytmika!$D:$D,SUM(M$1:M414),0,1000,1),0),"")</f>
        <v>#N/A</v>
      </c>
      <c r="N415" t="str">
        <f ca="1">IFERROR(INDEX(Rytmika!$C:$C,SUM(M$1:M415)),"")</f>
        <v/>
      </c>
      <c r="O415" t="str">
        <f t="shared" ca="1" si="6"/>
        <v/>
      </c>
    </row>
    <row r="416" spans="4:15">
      <c r="D416" t="s">
        <v>175</v>
      </c>
      <c r="E416" t="e">
        <f ca="1">MATCH(type_selector,OFFSET('Ogrywanie skal'!$B:$B,SUM(E$1:E415),0,1000,1),0)</f>
        <v>#N/A</v>
      </c>
      <c r="F416" t="str">
        <f ca="1">IF(type_selector="All_options",IF('Ogrywanie skal'!C421=0,"",'Ogrywanie skal'!C421),IFERROR(INDEX('Ogrywanie skal'!$C:$C,SUM(E$1:E416)),""))</f>
        <v/>
      </c>
      <c r="G416" t="str">
        <f>IF('Ogrywanie skal'!C421=0,"",'Ogrywanie skal'!C421)</f>
        <v>b+trio quart-up terc-down up</v>
      </c>
      <c r="I416" t="e">
        <f ca="1">MATCH('Scale generator'!$E$27&amp;"*",OFFSET(Rytmika!$D:$D,SUM(I$1:I415),0,1000,1),0)</f>
        <v>#N/A</v>
      </c>
      <c r="J416" t="str">
        <f ca="1">IFERROR(INDEX(Rytmika!$C:$C,SUM(I$1:I416)),"")</f>
        <v/>
      </c>
      <c r="K416" t="e">
        <f ca="1">MATCH("Def*",OFFSET(Rytmika!$D:$D,SUM(K$1:K415),0,1000,1),0)</f>
        <v>#N/A</v>
      </c>
      <c r="L416" t="str">
        <f ca="1">IFERROR(INDEX(Rytmika!$C:$C,SUM(K$1:K416)),"")</f>
        <v/>
      </c>
      <c r="M416" t="e">
        <f ca="1">IF(ISNA(I416),MATCH("Def*",OFFSET(Rytmika!$D:$D,SUM(M$1:M415),0,1000,1),0),"")</f>
        <v>#N/A</v>
      </c>
      <c r="N416" t="str">
        <f ca="1">IFERROR(INDEX(Rytmika!$C:$C,SUM(M$1:M416)),"")</f>
        <v/>
      </c>
      <c r="O416" t="str">
        <f t="shared" ca="1" si="6"/>
        <v/>
      </c>
    </row>
    <row r="417" spans="4:15">
      <c r="D417" t="s">
        <v>175</v>
      </c>
      <c r="E417" t="e">
        <f ca="1">MATCH(type_selector,OFFSET('Ogrywanie skal'!$B:$B,SUM(E$1:E416),0,1000,1),0)</f>
        <v>#N/A</v>
      </c>
      <c r="F417" t="str">
        <f ca="1">IF(type_selector="All_options",IF('Ogrywanie skal'!C422=0,"",'Ogrywanie skal'!C422),IFERROR(INDEX('Ogrywanie skal'!$C:$C,SUM(E$1:E417)),""))</f>
        <v/>
      </c>
      <c r="G417" t="str">
        <f>IF('Ogrywanie skal'!C422=0,"",'Ogrywanie skal'!C422)</f>
        <v>b+trio quart-up terc-down down</v>
      </c>
      <c r="I417" t="e">
        <f ca="1">MATCH('Scale generator'!$E$27&amp;"*",OFFSET(Rytmika!$D:$D,SUM(I$1:I416),0,1000,1),0)</f>
        <v>#N/A</v>
      </c>
      <c r="J417" t="str">
        <f ca="1">IFERROR(INDEX(Rytmika!$C:$C,SUM(I$1:I417)),"")</f>
        <v/>
      </c>
      <c r="K417" t="e">
        <f ca="1">MATCH("Def*",OFFSET(Rytmika!$D:$D,SUM(K$1:K416),0,1000,1),0)</f>
        <v>#N/A</v>
      </c>
      <c r="L417" t="str">
        <f ca="1">IFERROR(INDEX(Rytmika!$C:$C,SUM(K$1:K417)),"")</f>
        <v/>
      </c>
      <c r="M417" t="e">
        <f ca="1">IF(ISNA(I417),MATCH("Def*",OFFSET(Rytmika!$D:$D,SUM(M$1:M416),0,1000,1),0),"")</f>
        <v>#N/A</v>
      </c>
      <c r="N417" t="str">
        <f ca="1">IFERROR(INDEX(Rytmika!$C:$C,SUM(M$1:M417)),"")</f>
        <v/>
      </c>
      <c r="O417" t="str">
        <f t="shared" ca="1" si="6"/>
        <v/>
      </c>
    </row>
    <row r="418" spans="4:15">
      <c r="D418" t="s">
        <v>175</v>
      </c>
      <c r="E418" t="e">
        <f ca="1">MATCH(type_selector,OFFSET('Ogrywanie skal'!$B:$B,SUM(E$1:E417),0,1000,1),0)</f>
        <v>#N/A</v>
      </c>
      <c r="F418" t="str">
        <f ca="1">IF(type_selector="All_options",IF('Ogrywanie skal'!C423=0,"",'Ogrywanie skal'!C423),IFERROR(INDEX('Ogrywanie skal'!$C:$C,SUM(E$1:E418)),""))</f>
        <v/>
      </c>
      <c r="G418" t="str">
        <f>IF('Ogrywanie skal'!C423=0,"",'Ogrywanie skal'!C423)</f>
        <v>b+(5 v 5/4 kwin scale up up</v>
      </c>
      <c r="I418" t="e">
        <f ca="1">MATCH('Scale generator'!$E$27&amp;"*",OFFSET(Rytmika!$D:$D,SUM(I$1:I417),0,1000,1),0)</f>
        <v>#N/A</v>
      </c>
      <c r="J418" t="str">
        <f ca="1">IFERROR(INDEX(Rytmika!$C:$C,SUM(I$1:I418)),"")</f>
        <v/>
      </c>
      <c r="K418" t="e">
        <f ca="1">MATCH("Def*",OFFSET(Rytmika!$D:$D,SUM(K$1:K417),0,1000,1),0)</f>
        <v>#N/A</v>
      </c>
      <c r="L418" t="str">
        <f ca="1">IFERROR(INDEX(Rytmika!$C:$C,SUM(K$1:K418)),"")</f>
        <v/>
      </c>
      <c r="M418" t="e">
        <f ca="1">IF(ISNA(I418),MATCH("Def*",OFFSET(Rytmika!$D:$D,SUM(M$1:M417),0,1000,1),0),"")</f>
        <v>#N/A</v>
      </c>
      <c r="N418" t="str">
        <f ca="1">IFERROR(INDEX(Rytmika!$C:$C,SUM(M$1:M418)),"")</f>
        <v/>
      </c>
      <c r="O418" t="str">
        <f t="shared" ca="1" si="6"/>
        <v/>
      </c>
    </row>
    <row r="419" spans="4:15">
      <c r="D419" t="s">
        <v>175</v>
      </c>
      <c r="E419" t="e">
        <f ca="1">MATCH(type_selector,OFFSET('Ogrywanie skal'!$B:$B,SUM(E$1:E418),0,1000,1),0)</f>
        <v>#N/A</v>
      </c>
      <c r="F419" t="str">
        <f ca="1">IF(type_selector="All_options",IF('Ogrywanie skal'!C424=0,"",'Ogrywanie skal'!C424),IFERROR(INDEX('Ogrywanie skal'!$C:$C,SUM(E$1:E419)),""))</f>
        <v/>
      </c>
      <c r="G419" t="str">
        <f>IF('Ogrywanie skal'!C424=0,"",'Ogrywanie skal'!C424)</f>
        <v>b+(5 v 5/4 kwin scale up down</v>
      </c>
      <c r="I419" t="e">
        <f ca="1">MATCH('Scale generator'!$E$27&amp;"*",OFFSET(Rytmika!$D:$D,SUM(I$1:I418),0,1000,1),0)</f>
        <v>#N/A</v>
      </c>
      <c r="J419" t="str">
        <f ca="1">IFERROR(INDEX(Rytmika!$C:$C,SUM(I$1:I419)),"")</f>
        <v/>
      </c>
      <c r="K419" t="e">
        <f ca="1">MATCH("Def*",OFFSET(Rytmika!$D:$D,SUM(K$1:K418),0,1000,1),0)</f>
        <v>#N/A</v>
      </c>
      <c r="L419" t="str">
        <f ca="1">IFERROR(INDEX(Rytmika!$C:$C,SUM(K$1:K419)),"")</f>
        <v/>
      </c>
      <c r="M419" t="e">
        <f ca="1">IF(ISNA(I419),MATCH("Def*",OFFSET(Rytmika!$D:$D,SUM(M$1:M418),0,1000,1),0),"")</f>
        <v>#N/A</v>
      </c>
      <c r="N419" t="str">
        <f ca="1">IFERROR(INDEX(Rytmika!$C:$C,SUM(M$1:M419)),"")</f>
        <v/>
      </c>
      <c r="O419" t="str">
        <f t="shared" ca="1" si="6"/>
        <v/>
      </c>
    </row>
    <row r="420" spans="4:15">
      <c r="D420" t="s">
        <v>175</v>
      </c>
      <c r="E420" t="e">
        <f ca="1">MATCH(type_selector,OFFSET('Ogrywanie skal'!$B:$B,SUM(E$1:E419),0,1000,1),0)</f>
        <v>#N/A</v>
      </c>
      <c r="F420" t="str">
        <f ca="1">IF(type_selector="All_options",IF('Ogrywanie skal'!C425=0,"",'Ogrywanie skal'!C425),IFERROR(INDEX('Ogrywanie skal'!$C:$C,SUM(E$1:E420)),""))</f>
        <v/>
      </c>
      <c r="G420" t="str">
        <f>IF('Ogrywanie skal'!C425=0,"",'Ogrywanie skal'!C425)</f>
        <v>b+(5 v 5/4 kwin scale down up</v>
      </c>
      <c r="I420" t="e">
        <f ca="1">MATCH('Scale generator'!$E$27&amp;"*",OFFSET(Rytmika!$D:$D,SUM(I$1:I419),0,1000,1),0)</f>
        <v>#N/A</v>
      </c>
      <c r="J420" t="str">
        <f ca="1">IFERROR(INDEX(Rytmika!$C:$C,SUM(I$1:I420)),"")</f>
        <v/>
      </c>
      <c r="K420" t="e">
        <f ca="1">MATCH("Def*",OFFSET(Rytmika!$D:$D,SUM(K$1:K419),0,1000,1),0)</f>
        <v>#N/A</v>
      </c>
      <c r="L420" t="str">
        <f ca="1">IFERROR(INDEX(Rytmika!$C:$C,SUM(K$1:K420)),"")</f>
        <v/>
      </c>
      <c r="M420" t="e">
        <f ca="1">IF(ISNA(I420),MATCH("Def*",OFFSET(Rytmika!$D:$D,SUM(M$1:M419),0,1000,1),0),"")</f>
        <v>#N/A</v>
      </c>
      <c r="N420" t="str">
        <f ca="1">IFERROR(INDEX(Rytmika!$C:$C,SUM(M$1:M420)),"")</f>
        <v/>
      </c>
      <c r="O420" t="str">
        <f t="shared" ca="1" si="6"/>
        <v/>
      </c>
    </row>
    <row r="421" spans="4:15">
      <c r="D421" t="s">
        <v>175</v>
      </c>
      <c r="E421" t="e">
        <f ca="1">MATCH(type_selector,OFFSET('Ogrywanie skal'!$B:$B,SUM(E$1:E420),0,1000,1),0)</f>
        <v>#N/A</v>
      </c>
      <c r="F421" t="str">
        <f ca="1">IF(type_selector="All_options",IF('Ogrywanie skal'!C426=0,"",'Ogrywanie skal'!C426),IFERROR(INDEX('Ogrywanie skal'!$C:$C,SUM(E$1:E421)),""))</f>
        <v/>
      </c>
      <c r="G421" t="str">
        <f>IF('Ogrywanie skal'!C426=0,"",'Ogrywanie skal'!C426)</f>
        <v>b+(5 v 5/4 kwin scale down down</v>
      </c>
      <c r="I421" t="e">
        <f ca="1">MATCH('Scale generator'!$E$27&amp;"*",OFFSET(Rytmika!$D:$D,SUM(I$1:I420),0,1000,1),0)</f>
        <v>#N/A</v>
      </c>
      <c r="J421" t="str">
        <f ca="1">IFERROR(INDEX(Rytmika!$C:$C,SUM(I$1:I421)),"")</f>
        <v/>
      </c>
      <c r="K421" t="e">
        <f ca="1">MATCH("Def*",OFFSET(Rytmika!$D:$D,SUM(K$1:K420),0,1000,1),0)</f>
        <v>#N/A</v>
      </c>
      <c r="L421" t="str">
        <f ca="1">IFERROR(INDEX(Rytmika!$C:$C,SUM(K$1:K421)),"")</f>
        <v/>
      </c>
      <c r="M421" t="e">
        <f ca="1">IF(ISNA(I421),MATCH("Def*",OFFSET(Rytmika!$D:$D,SUM(M$1:M420),0,1000,1),0),"")</f>
        <v>#N/A</v>
      </c>
      <c r="N421" t="str">
        <f ca="1">IFERROR(INDEX(Rytmika!$C:$C,SUM(M$1:M421)),"")</f>
        <v/>
      </c>
      <c r="O421" t="str">
        <f t="shared" ca="1" si="6"/>
        <v/>
      </c>
    </row>
    <row r="422" spans="4:15">
      <c r="D422" t="s">
        <v>175</v>
      </c>
      <c r="E422" t="e">
        <f ca="1">MATCH(type_selector,OFFSET('Ogrywanie skal'!$B:$B,SUM(E$1:E421),0,1000,1),0)</f>
        <v>#N/A</v>
      </c>
      <c r="F422" t="str">
        <f ca="1">IF(type_selector="All_options",IF('Ogrywanie skal'!C427=0,"",'Ogrywanie skal'!C427),IFERROR(INDEX('Ogrywanie skal'!$C:$C,SUM(E$1:E422)),""))</f>
        <v/>
      </c>
      <c r="G422" t="str">
        <f>IF('Ogrywanie skal'!C427=0,"",'Ogrywanie skal'!C427)</f>
        <v>b+(5 v 5/4 terc up-down scale up</v>
      </c>
      <c r="I422" t="e">
        <f ca="1">MATCH('Scale generator'!$E$27&amp;"*",OFFSET(Rytmika!$D:$D,SUM(I$1:I421),0,1000,1),0)</f>
        <v>#N/A</v>
      </c>
      <c r="J422" t="str">
        <f ca="1">IFERROR(INDEX(Rytmika!$C:$C,SUM(I$1:I422)),"")</f>
        <v/>
      </c>
      <c r="K422" t="e">
        <f ca="1">MATCH("Def*",OFFSET(Rytmika!$D:$D,SUM(K$1:K421),0,1000,1),0)</f>
        <v>#N/A</v>
      </c>
      <c r="L422" t="str">
        <f ca="1">IFERROR(INDEX(Rytmika!$C:$C,SUM(K$1:K422)),"")</f>
        <v/>
      </c>
      <c r="M422" t="e">
        <f ca="1">IF(ISNA(I422),MATCH("Def*",OFFSET(Rytmika!$D:$D,SUM(M$1:M421),0,1000,1),0),"")</f>
        <v>#N/A</v>
      </c>
      <c r="N422" t="str">
        <f ca="1">IFERROR(INDEX(Rytmika!$C:$C,SUM(M$1:M422)),"")</f>
        <v/>
      </c>
      <c r="O422" t="str">
        <f t="shared" ca="1" si="6"/>
        <v/>
      </c>
    </row>
    <row r="423" spans="4:15">
      <c r="D423" t="s">
        <v>175</v>
      </c>
      <c r="E423" t="e">
        <f ca="1">MATCH(type_selector,OFFSET('Ogrywanie skal'!$B:$B,SUM(E$1:E422),0,1000,1),0)</f>
        <v>#N/A</v>
      </c>
      <c r="F423" t="str">
        <f ca="1">IF(type_selector="All_options",IF('Ogrywanie skal'!C428=0,"",'Ogrywanie skal'!C428),IFERROR(INDEX('Ogrywanie skal'!$C:$C,SUM(E$1:E423)),""))</f>
        <v/>
      </c>
      <c r="G423" t="str">
        <f>IF('Ogrywanie skal'!C428=0,"",'Ogrywanie skal'!C428)</f>
        <v>b+(5 v 5/4 terc up-down scale down</v>
      </c>
      <c r="I423" t="e">
        <f ca="1">MATCH('Scale generator'!$E$27&amp;"*",OFFSET(Rytmika!$D:$D,SUM(I$1:I422),0,1000,1),0)</f>
        <v>#N/A</v>
      </c>
      <c r="J423" t="str">
        <f ca="1">IFERROR(INDEX(Rytmika!$C:$C,SUM(I$1:I423)),"")</f>
        <v/>
      </c>
      <c r="K423" t="e">
        <f ca="1">MATCH("Def*",OFFSET(Rytmika!$D:$D,SUM(K$1:K422),0,1000,1),0)</f>
        <v>#N/A</v>
      </c>
      <c r="L423" t="str">
        <f ca="1">IFERROR(INDEX(Rytmika!$C:$C,SUM(K$1:K423)),"")</f>
        <v/>
      </c>
      <c r="M423" t="e">
        <f ca="1">IF(ISNA(I423),MATCH("Def*",OFFSET(Rytmika!$D:$D,SUM(M$1:M422),0,1000,1),0),"")</f>
        <v>#N/A</v>
      </c>
      <c r="N423" t="str">
        <f ca="1">IFERROR(INDEX(Rytmika!$C:$C,SUM(M$1:M423)),"")</f>
        <v/>
      </c>
      <c r="O423" t="str">
        <f t="shared" ca="1" si="6"/>
        <v/>
      </c>
    </row>
    <row r="424" spans="4:15">
      <c r="D424" t="s">
        <v>175</v>
      </c>
      <c r="E424" t="e">
        <f ca="1">MATCH(type_selector,OFFSET('Ogrywanie skal'!$B:$B,SUM(E$1:E423),0,1000,1),0)</f>
        <v>#N/A</v>
      </c>
      <c r="F424" t="str">
        <f ca="1">IF(type_selector="All_options",IF('Ogrywanie skal'!C429=0,"",'Ogrywanie skal'!C429),IFERROR(INDEX('Ogrywanie skal'!$C:$C,SUM(E$1:E424)),""))</f>
        <v/>
      </c>
      <c r="G424" t="str">
        <f>IF('Ogrywanie skal'!C429=0,"",'Ogrywanie skal'!C429)</f>
        <v>b+(5 v 5/4 terc down-up scale up</v>
      </c>
      <c r="I424" t="e">
        <f ca="1">MATCH('Scale generator'!$E$27&amp;"*",OFFSET(Rytmika!$D:$D,SUM(I$1:I423),0,1000,1),0)</f>
        <v>#N/A</v>
      </c>
      <c r="J424" t="str">
        <f ca="1">IFERROR(INDEX(Rytmika!$C:$C,SUM(I$1:I424)),"")</f>
        <v/>
      </c>
      <c r="K424" t="e">
        <f ca="1">MATCH("Def*",OFFSET(Rytmika!$D:$D,SUM(K$1:K423),0,1000,1),0)</f>
        <v>#N/A</v>
      </c>
      <c r="L424" t="str">
        <f ca="1">IFERROR(INDEX(Rytmika!$C:$C,SUM(K$1:K424)),"")</f>
        <v/>
      </c>
      <c r="M424" t="e">
        <f ca="1">IF(ISNA(I424),MATCH("Def*",OFFSET(Rytmika!$D:$D,SUM(M$1:M423),0,1000,1),0),"")</f>
        <v>#N/A</v>
      </c>
      <c r="N424" t="str">
        <f ca="1">IFERROR(INDEX(Rytmika!$C:$C,SUM(M$1:M424)),"")</f>
        <v/>
      </c>
      <c r="O424" t="str">
        <f t="shared" ca="1" si="6"/>
        <v/>
      </c>
    </row>
    <row r="425" spans="4:15">
      <c r="D425" t="s">
        <v>175</v>
      </c>
      <c r="E425" t="e">
        <f ca="1">MATCH(type_selector,OFFSET('Ogrywanie skal'!$B:$B,SUM(E$1:E424),0,1000,1),0)</f>
        <v>#N/A</v>
      </c>
      <c r="F425" t="str">
        <f ca="1">IF(type_selector="All_options",IF('Ogrywanie skal'!C430=0,"",'Ogrywanie skal'!C430),IFERROR(INDEX('Ogrywanie skal'!$C:$C,SUM(E$1:E425)),""))</f>
        <v/>
      </c>
      <c r="G425" t="str">
        <f>IF('Ogrywanie skal'!C430=0,"",'Ogrywanie skal'!C430)</f>
        <v>b+(5 v 5/4 terc down-up scale down</v>
      </c>
      <c r="I425" t="e">
        <f ca="1">MATCH('Scale generator'!$E$27&amp;"*",OFFSET(Rytmika!$D:$D,SUM(I$1:I424),0,1000,1),0)</f>
        <v>#N/A</v>
      </c>
      <c r="J425" t="str">
        <f ca="1">IFERROR(INDEX(Rytmika!$C:$C,SUM(I$1:I425)),"")</f>
        <v/>
      </c>
      <c r="K425" t="e">
        <f ca="1">MATCH("Def*",OFFSET(Rytmika!$D:$D,SUM(K$1:K424),0,1000,1),0)</f>
        <v>#N/A</v>
      </c>
      <c r="L425" t="str">
        <f ca="1">IFERROR(INDEX(Rytmika!$C:$C,SUM(K$1:K425)),"")</f>
        <v/>
      </c>
      <c r="M425" t="e">
        <f ca="1">IF(ISNA(I425),MATCH("Def*",OFFSET(Rytmika!$D:$D,SUM(M$1:M424),0,1000,1),0),"")</f>
        <v>#N/A</v>
      </c>
      <c r="N425" t="str">
        <f ca="1">IFERROR(INDEX(Rytmika!$C:$C,SUM(M$1:M425)),"")</f>
        <v/>
      </c>
      <c r="O425" t="str">
        <f t="shared" ca="1" si="6"/>
        <v/>
      </c>
    </row>
    <row r="426" spans="4:15">
      <c r="D426" t="s">
        <v>175</v>
      </c>
      <c r="E426" t="e">
        <f ca="1">MATCH(type_selector,OFFSET('Ogrywanie skal'!$B:$B,SUM(E$1:E425),0,1000,1),0)</f>
        <v>#N/A</v>
      </c>
      <c r="F426" t="str">
        <f ca="1">IF(type_selector="All_options",IF('Ogrywanie skal'!C431=0,"",'Ogrywanie skal'!C431),IFERROR(INDEX('Ogrywanie skal'!$C:$C,SUM(E$1:E426)),""))</f>
        <v/>
      </c>
      <c r="G426" t="str">
        <f>IF('Ogrywanie skal'!C431=0,"",'Ogrywanie skal'!C431)</f>
        <v>Progresja1 up</v>
      </c>
      <c r="I426" t="e">
        <f ca="1">MATCH('Scale generator'!$E$27&amp;"*",OFFSET(Rytmika!$D:$D,SUM(I$1:I425),0,1000,1),0)</f>
        <v>#N/A</v>
      </c>
      <c r="J426" t="str">
        <f ca="1">IFERROR(INDEX(Rytmika!$C:$C,SUM(I$1:I426)),"")</f>
        <v/>
      </c>
      <c r="K426" t="e">
        <f ca="1">MATCH("Def*",OFFSET(Rytmika!$D:$D,SUM(K$1:K425),0,1000,1),0)</f>
        <v>#N/A</v>
      </c>
      <c r="L426" t="str">
        <f ca="1">IFERROR(INDEX(Rytmika!$C:$C,SUM(K$1:K426)),"")</f>
        <v/>
      </c>
      <c r="M426" t="e">
        <f ca="1">IF(ISNA(I426),MATCH("Def*",OFFSET(Rytmika!$D:$D,SUM(M$1:M425),0,1000,1),0),"")</f>
        <v>#N/A</v>
      </c>
      <c r="N426" t="str">
        <f ca="1">IFERROR(INDEX(Rytmika!$C:$C,SUM(M$1:M426)),"")</f>
        <v/>
      </c>
      <c r="O426" t="str">
        <f t="shared" ca="1" si="6"/>
        <v/>
      </c>
    </row>
    <row r="427" spans="4:15">
      <c r="D427" t="s">
        <v>175</v>
      </c>
      <c r="E427" t="e">
        <f ca="1">MATCH(type_selector,OFFSET('Ogrywanie skal'!$B:$B,SUM(E$1:E426),0,1000,1),0)</f>
        <v>#N/A</v>
      </c>
      <c r="F427" t="str">
        <f ca="1">IF(type_selector="All_options",IF('Ogrywanie skal'!C432=0,"",'Ogrywanie skal'!C432),IFERROR(INDEX('Ogrywanie skal'!$C:$C,SUM(E$1:E427)),""))</f>
        <v/>
      </c>
      <c r="G427" t="str">
        <f>IF('Ogrywanie skal'!C432=0,"",'Ogrywanie skal'!C432)</f>
        <v>Progresja1 down</v>
      </c>
      <c r="I427" t="e">
        <f ca="1">MATCH('Scale generator'!$E$27&amp;"*",OFFSET(Rytmika!$D:$D,SUM(I$1:I426),0,1000,1),0)</f>
        <v>#N/A</v>
      </c>
      <c r="J427" t="str">
        <f ca="1">IFERROR(INDEX(Rytmika!$C:$C,SUM(I$1:I427)),"")</f>
        <v/>
      </c>
      <c r="K427" t="e">
        <f ca="1">MATCH("Def*",OFFSET(Rytmika!$D:$D,SUM(K$1:K426),0,1000,1),0)</f>
        <v>#N/A</v>
      </c>
      <c r="L427" t="str">
        <f ca="1">IFERROR(INDEX(Rytmika!$C:$C,SUM(K$1:K427)),"")</f>
        <v/>
      </c>
      <c r="M427" t="e">
        <f ca="1">IF(ISNA(I427),MATCH("Def*",OFFSET(Rytmika!$D:$D,SUM(M$1:M426),0,1000,1),0),"")</f>
        <v>#N/A</v>
      </c>
      <c r="N427" t="str">
        <f ca="1">IFERROR(INDEX(Rytmika!$C:$C,SUM(M$1:M427)),"")</f>
        <v/>
      </c>
      <c r="O427" t="str">
        <f t="shared" ca="1" si="6"/>
        <v/>
      </c>
    </row>
    <row r="428" spans="4:15">
      <c r="D428" t="s">
        <v>175</v>
      </c>
      <c r="E428" t="e">
        <f ca="1">MATCH(type_selector,OFFSET('Ogrywanie skal'!$B:$B,SUM(E$1:E427),0,1000,1),0)</f>
        <v>#N/A</v>
      </c>
      <c r="F428" t="str">
        <f ca="1">IF(type_selector="All_options",IF('Ogrywanie skal'!C433=0,"",'Ogrywanie skal'!C433),IFERROR(INDEX('Ogrywanie skal'!$C:$C,SUM(E$1:E428)),""))</f>
        <v/>
      </c>
      <c r="G428" t="str">
        <f>IF('Ogrywanie skal'!C433=0,"",'Ogrywanie skal'!C433)</f>
        <v>Progresja2 up</v>
      </c>
      <c r="I428" t="e">
        <f ca="1">MATCH('Scale generator'!$E$27&amp;"*",OFFSET(Rytmika!$D:$D,SUM(I$1:I427),0,1000,1),0)</f>
        <v>#N/A</v>
      </c>
      <c r="J428" t="str">
        <f ca="1">IFERROR(INDEX(Rytmika!$C:$C,SUM(I$1:I428)),"")</f>
        <v/>
      </c>
      <c r="K428" t="e">
        <f ca="1">MATCH("Def*",OFFSET(Rytmika!$D:$D,SUM(K$1:K427),0,1000,1),0)</f>
        <v>#N/A</v>
      </c>
      <c r="L428" t="str">
        <f ca="1">IFERROR(INDEX(Rytmika!$C:$C,SUM(K$1:K428)),"")</f>
        <v/>
      </c>
      <c r="M428" t="e">
        <f ca="1">IF(ISNA(I428),MATCH("Def*",OFFSET(Rytmika!$D:$D,SUM(M$1:M427),0,1000,1),0),"")</f>
        <v>#N/A</v>
      </c>
      <c r="N428" t="str">
        <f ca="1">IFERROR(INDEX(Rytmika!$C:$C,SUM(M$1:M428)),"")</f>
        <v/>
      </c>
      <c r="O428" t="str">
        <f t="shared" ca="1" si="6"/>
        <v/>
      </c>
    </row>
    <row r="429" spans="4:15">
      <c r="D429" t="s">
        <v>175</v>
      </c>
      <c r="E429" t="e">
        <f ca="1">MATCH(type_selector,OFFSET('Ogrywanie skal'!$B:$B,SUM(E$1:E428),0,1000,1),0)</f>
        <v>#N/A</v>
      </c>
      <c r="F429" t="str">
        <f ca="1">IF(type_selector="All_options",IF('Ogrywanie skal'!C434=0,"",'Ogrywanie skal'!C434),IFERROR(INDEX('Ogrywanie skal'!$C:$C,SUM(E$1:E429)),""))</f>
        <v/>
      </c>
      <c r="G429" t="str">
        <f>IF('Ogrywanie skal'!C434=0,"",'Ogrywanie skal'!C434)</f>
        <v>Progresja2 down</v>
      </c>
      <c r="I429" t="e">
        <f ca="1">MATCH('Scale generator'!$E$27&amp;"*",OFFSET(Rytmika!$D:$D,SUM(I$1:I428),0,1000,1),0)</f>
        <v>#N/A</v>
      </c>
      <c r="J429" t="str">
        <f ca="1">IFERROR(INDEX(Rytmika!$C:$C,SUM(I$1:I429)),"")</f>
        <v/>
      </c>
      <c r="K429" t="e">
        <f ca="1">MATCH("Def*",OFFSET(Rytmika!$D:$D,SUM(K$1:K428),0,1000,1),0)</f>
        <v>#N/A</v>
      </c>
      <c r="L429" t="str">
        <f ca="1">IFERROR(INDEX(Rytmika!$C:$C,SUM(K$1:K429)),"")</f>
        <v/>
      </c>
      <c r="M429" t="e">
        <f ca="1">IF(ISNA(I429),MATCH("Def*",OFFSET(Rytmika!$D:$D,SUM(M$1:M428),0,1000,1),0),"")</f>
        <v>#N/A</v>
      </c>
      <c r="N429" t="str">
        <f ca="1">IFERROR(INDEX(Rytmika!$C:$C,SUM(M$1:M429)),"")</f>
        <v/>
      </c>
      <c r="O429" t="str">
        <f t="shared" ca="1" si="6"/>
        <v/>
      </c>
    </row>
    <row r="430" spans="4:15">
      <c r="D430" t="s">
        <v>175</v>
      </c>
      <c r="E430" t="e">
        <f ca="1">MATCH(type_selector,OFFSET('Ogrywanie skal'!$B:$B,SUM(E$1:E429),0,1000,1),0)</f>
        <v>#N/A</v>
      </c>
      <c r="F430" t="str">
        <f ca="1">IF(type_selector="All_options",IF('Ogrywanie skal'!C435=0,"",'Ogrywanie skal'!C435),IFERROR(INDEX('Ogrywanie skal'!$C:$C,SUM(E$1:E430)),""))</f>
        <v/>
      </c>
      <c r="G430" t="str">
        <f>IF('Ogrywanie skal'!C435=0,"",'Ogrywanie skal'!C435)</f>
        <v>Progresja3 up</v>
      </c>
      <c r="I430" t="e">
        <f ca="1">MATCH('Scale generator'!$E$27&amp;"*",OFFSET(Rytmika!$D:$D,SUM(I$1:I429),0,1000,1),0)</f>
        <v>#N/A</v>
      </c>
      <c r="J430" t="str">
        <f ca="1">IFERROR(INDEX(Rytmika!$C:$C,SUM(I$1:I430)),"")</f>
        <v/>
      </c>
      <c r="K430" t="e">
        <f ca="1">MATCH("Def*",OFFSET(Rytmika!$D:$D,SUM(K$1:K429),0,1000,1),0)</f>
        <v>#N/A</v>
      </c>
      <c r="L430" t="str">
        <f ca="1">IFERROR(INDEX(Rytmika!$C:$C,SUM(K$1:K430)),"")</f>
        <v/>
      </c>
      <c r="M430" t="e">
        <f ca="1">IF(ISNA(I430),MATCH("Def*",OFFSET(Rytmika!$D:$D,SUM(M$1:M429),0,1000,1),0),"")</f>
        <v>#N/A</v>
      </c>
      <c r="N430" t="str">
        <f ca="1">IFERROR(INDEX(Rytmika!$C:$C,SUM(M$1:M430)),"")</f>
        <v/>
      </c>
      <c r="O430" t="str">
        <f t="shared" ca="1" si="6"/>
        <v/>
      </c>
    </row>
    <row r="431" spans="4:15">
      <c r="D431" t="s">
        <v>175</v>
      </c>
      <c r="E431" t="e">
        <f ca="1">MATCH(type_selector,OFFSET('Ogrywanie skal'!$B:$B,SUM(E$1:E430),0,1000,1),0)</f>
        <v>#N/A</v>
      </c>
      <c r="F431" t="str">
        <f ca="1">IF(type_selector="All_options",IF('Ogrywanie skal'!C436=0,"",'Ogrywanie skal'!C436),IFERROR(INDEX('Ogrywanie skal'!$C:$C,SUM(E$1:E431)),""))</f>
        <v/>
      </c>
      <c r="G431" t="str">
        <f>IF('Ogrywanie skal'!C436=0,"",'Ogrywanie skal'!C436)</f>
        <v>Progresja3 down</v>
      </c>
      <c r="I431" t="e">
        <f ca="1">MATCH('Scale generator'!$E$27&amp;"*",OFFSET(Rytmika!$D:$D,SUM(I$1:I430),0,1000,1),0)</f>
        <v>#N/A</v>
      </c>
      <c r="J431" t="str">
        <f ca="1">IFERROR(INDEX(Rytmika!$C:$C,SUM(I$1:I431)),"")</f>
        <v/>
      </c>
      <c r="K431" t="e">
        <f ca="1">MATCH("Def*",OFFSET(Rytmika!$D:$D,SUM(K$1:K430),0,1000,1),0)</f>
        <v>#N/A</v>
      </c>
      <c r="L431" t="str">
        <f ca="1">IFERROR(INDEX(Rytmika!$C:$C,SUM(K$1:K431)),"")</f>
        <v/>
      </c>
      <c r="M431" t="e">
        <f ca="1">IF(ISNA(I431),MATCH("Def*",OFFSET(Rytmika!$D:$D,SUM(M$1:M430),0,1000,1),0),"")</f>
        <v>#N/A</v>
      </c>
      <c r="N431" t="str">
        <f ca="1">IFERROR(INDEX(Rytmika!$C:$C,SUM(M$1:M431)),"")</f>
        <v/>
      </c>
      <c r="O431" t="str">
        <f t="shared" ca="1" si="6"/>
        <v/>
      </c>
    </row>
    <row r="432" spans="4:15">
      <c r="D432" t="s">
        <v>175</v>
      </c>
      <c r="E432" t="e">
        <f ca="1">MATCH(type_selector,OFFSET('Ogrywanie skal'!$B:$B,SUM(E$1:E431),0,1000,1),0)</f>
        <v>#N/A</v>
      </c>
      <c r="F432" t="str">
        <f ca="1">IF(type_selector="All_options",IF('Ogrywanie skal'!C437=0,"",'Ogrywanie skal'!C437),IFERROR(INDEX('Ogrywanie skal'!$C:$C,SUM(E$1:E432)),""))</f>
        <v/>
      </c>
      <c r="G432" t="str">
        <f>IF('Ogrywanie skal'!C437=0,"",'Ogrywanie skal'!C437)</f>
        <v>Progresja4 up</v>
      </c>
      <c r="I432" t="e">
        <f ca="1">MATCH('Scale generator'!$E$27&amp;"*",OFFSET(Rytmika!$D:$D,SUM(I$1:I431),0,1000,1),0)</f>
        <v>#N/A</v>
      </c>
      <c r="J432" t="str">
        <f ca="1">IFERROR(INDEX(Rytmika!$C:$C,SUM(I$1:I432)),"")</f>
        <v/>
      </c>
      <c r="K432" t="e">
        <f ca="1">MATCH("Def*",OFFSET(Rytmika!$D:$D,SUM(K$1:K431),0,1000,1),0)</f>
        <v>#N/A</v>
      </c>
      <c r="L432" t="str">
        <f ca="1">IFERROR(INDEX(Rytmika!$C:$C,SUM(K$1:K432)),"")</f>
        <v/>
      </c>
      <c r="M432" t="e">
        <f ca="1">IF(ISNA(I432),MATCH("Def*",OFFSET(Rytmika!$D:$D,SUM(M$1:M431),0,1000,1),0),"")</f>
        <v>#N/A</v>
      </c>
      <c r="N432" t="str">
        <f ca="1">IFERROR(INDEX(Rytmika!$C:$C,SUM(M$1:M432)),"")</f>
        <v/>
      </c>
      <c r="O432" t="str">
        <f t="shared" ca="1" si="6"/>
        <v/>
      </c>
    </row>
    <row r="433" spans="4:15">
      <c r="D433" t="s">
        <v>175</v>
      </c>
      <c r="E433" t="e">
        <f ca="1">MATCH(type_selector,OFFSET('Ogrywanie skal'!$B:$B,SUM(E$1:E432),0,1000,1),0)</f>
        <v>#N/A</v>
      </c>
      <c r="F433" t="str">
        <f ca="1">IF(type_selector="All_options",IF('Ogrywanie skal'!C438=0,"",'Ogrywanie skal'!C438),IFERROR(INDEX('Ogrywanie skal'!$C:$C,SUM(E$1:E433)),""))</f>
        <v/>
      </c>
      <c r="G433" t="str">
        <f>IF('Ogrywanie skal'!C438=0,"",'Ogrywanie skal'!C438)</f>
        <v>Progresja4 down</v>
      </c>
      <c r="I433" t="e">
        <f ca="1">MATCH('Scale generator'!$E$27&amp;"*",OFFSET(Rytmika!$D:$D,SUM(I$1:I432),0,1000,1),0)</f>
        <v>#N/A</v>
      </c>
      <c r="J433" t="str">
        <f ca="1">IFERROR(INDEX(Rytmika!$C:$C,SUM(I$1:I433)),"")</f>
        <v/>
      </c>
      <c r="K433" t="e">
        <f ca="1">MATCH("Def*",OFFSET(Rytmika!$D:$D,SUM(K$1:K432),0,1000,1),0)</f>
        <v>#N/A</v>
      </c>
      <c r="L433" t="str">
        <f ca="1">IFERROR(INDEX(Rytmika!$C:$C,SUM(K$1:K433)),"")</f>
        <v/>
      </c>
      <c r="M433" t="e">
        <f ca="1">IF(ISNA(I433),MATCH("Def*",OFFSET(Rytmika!$D:$D,SUM(M$1:M432),0,1000,1),0),"")</f>
        <v>#N/A</v>
      </c>
      <c r="N433" t="str">
        <f ca="1">IFERROR(INDEX(Rytmika!$C:$C,SUM(M$1:M433)),"")</f>
        <v/>
      </c>
      <c r="O433" t="str">
        <f t="shared" ca="1" si="6"/>
        <v/>
      </c>
    </row>
    <row r="434" spans="4:15">
      <c r="D434" t="s">
        <v>175</v>
      </c>
      <c r="E434" t="e">
        <f ca="1">MATCH(type_selector,OFFSET('Ogrywanie skal'!$B:$B,SUM(E$1:E433),0,1000,1),0)</f>
        <v>#N/A</v>
      </c>
      <c r="F434" t="str">
        <f ca="1">IF(type_selector="All_options",IF('Ogrywanie skal'!C439=0,"",'Ogrywanie skal'!C439),IFERROR(INDEX('Ogrywanie skal'!$C:$C,SUM(E$1:E434)),""))</f>
        <v/>
      </c>
      <c r="G434" t="str">
        <f>IF('Ogrywanie skal'!C439=0,"",'Ogrywanie skal'!C439)</f>
        <v>Progresja5 up</v>
      </c>
      <c r="I434" t="e">
        <f ca="1">MATCH('Scale generator'!$E$27&amp;"*",OFFSET(Rytmika!$D:$D,SUM(I$1:I433),0,1000,1),0)</f>
        <v>#N/A</v>
      </c>
      <c r="J434" t="str">
        <f ca="1">IFERROR(INDEX(Rytmika!$C:$C,SUM(I$1:I434)),"")</f>
        <v/>
      </c>
      <c r="K434" t="e">
        <f ca="1">MATCH("Def*",OFFSET(Rytmika!$D:$D,SUM(K$1:K433),0,1000,1),0)</f>
        <v>#N/A</v>
      </c>
      <c r="L434" t="str">
        <f ca="1">IFERROR(INDEX(Rytmika!$C:$C,SUM(K$1:K434)),"")</f>
        <v/>
      </c>
      <c r="M434" t="e">
        <f ca="1">IF(ISNA(I434),MATCH("Def*",OFFSET(Rytmika!$D:$D,SUM(M$1:M433),0,1000,1),0),"")</f>
        <v>#N/A</v>
      </c>
      <c r="N434" t="str">
        <f ca="1">IFERROR(INDEX(Rytmika!$C:$C,SUM(M$1:M434)),"")</f>
        <v/>
      </c>
      <c r="O434" t="str">
        <f t="shared" ca="1" si="6"/>
        <v/>
      </c>
    </row>
    <row r="435" spans="4:15">
      <c r="D435" t="s">
        <v>175</v>
      </c>
      <c r="E435" t="e">
        <f ca="1">MATCH(type_selector,OFFSET('Ogrywanie skal'!$B:$B,SUM(E$1:E434),0,1000,1),0)</f>
        <v>#N/A</v>
      </c>
      <c r="F435" t="str">
        <f ca="1">IF(type_selector="All_options",IF('Ogrywanie skal'!C440=0,"",'Ogrywanie skal'!C440),IFERROR(INDEX('Ogrywanie skal'!$C:$C,SUM(E$1:E435)),""))</f>
        <v/>
      </c>
      <c r="G435" t="str">
        <f>IF('Ogrywanie skal'!C440=0,"",'Ogrywanie skal'!C440)</f>
        <v>Progresja5 down</v>
      </c>
      <c r="I435" t="e">
        <f ca="1">MATCH('Scale generator'!$E$27&amp;"*",OFFSET(Rytmika!$D:$D,SUM(I$1:I434),0,1000,1),0)</f>
        <v>#N/A</v>
      </c>
      <c r="J435" t="str">
        <f ca="1">IFERROR(INDEX(Rytmika!$C:$C,SUM(I$1:I435)),"")</f>
        <v/>
      </c>
      <c r="K435" t="e">
        <f ca="1">MATCH("Def*",OFFSET(Rytmika!$D:$D,SUM(K$1:K434),0,1000,1),0)</f>
        <v>#N/A</v>
      </c>
      <c r="L435" t="str">
        <f ca="1">IFERROR(INDEX(Rytmika!$C:$C,SUM(K$1:K435)),"")</f>
        <v/>
      </c>
      <c r="M435" t="e">
        <f ca="1">IF(ISNA(I435),MATCH("Def*",OFFSET(Rytmika!$D:$D,SUM(M$1:M434),0,1000,1),0),"")</f>
        <v>#N/A</v>
      </c>
      <c r="N435" t="str">
        <f ca="1">IFERROR(INDEX(Rytmika!$C:$C,SUM(M$1:M435)),"")</f>
        <v/>
      </c>
      <c r="O435" t="str">
        <f t="shared" ca="1" si="6"/>
        <v/>
      </c>
    </row>
    <row r="436" spans="4:15">
      <c r="D436" t="s">
        <v>175</v>
      </c>
      <c r="E436" t="e">
        <f ca="1">MATCH(type_selector,OFFSET('Ogrywanie skal'!$B:$B,SUM(E$1:E435),0,1000,1),0)</f>
        <v>#N/A</v>
      </c>
      <c r="F436" t="str">
        <f ca="1">IF(type_selector="All_options",IF('Ogrywanie skal'!C441=0,"",'Ogrywanie skal'!C441),IFERROR(INDEX('Ogrywanie skal'!$C:$C,SUM(E$1:E436)),""))</f>
        <v/>
      </c>
      <c r="G436" t="str">
        <f>IF('Ogrywanie skal'!C441=0,"",'Ogrywanie skal'!C441)</f>
        <v>Progresja6 up</v>
      </c>
      <c r="I436" t="e">
        <f ca="1">MATCH('Scale generator'!$E$27&amp;"*",OFFSET(Rytmika!$D:$D,SUM(I$1:I435),0,1000,1),0)</f>
        <v>#N/A</v>
      </c>
      <c r="J436" t="str">
        <f ca="1">IFERROR(INDEX(Rytmika!$C:$C,SUM(I$1:I436)),"")</f>
        <v/>
      </c>
      <c r="K436" t="e">
        <f ca="1">MATCH("Def*",OFFSET(Rytmika!$D:$D,SUM(K$1:K435),0,1000,1),0)</f>
        <v>#N/A</v>
      </c>
      <c r="L436" t="str">
        <f ca="1">IFERROR(INDEX(Rytmika!$C:$C,SUM(K$1:K436)),"")</f>
        <v/>
      </c>
      <c r="M436" t="e">
        <f ca="1">IF(ISNA(I436),MATCH("Def*",OFFSET(Rytmika!$D:$D,SUM(M$1:M435),0,1000,1),0),"")</f>
        <v>#N/A</v>
      </c>
      <c r="N436" t="str">
        <f ca="1">IFERROR(INDEX(Rytmika!$C:$C,SUM(M$1:M436)),"")</f>
        <v/>
      </c>
      <c r="O436" t="str">
        <f t="shared" ca="1" si="6"/>
        <v/>
      </c>
    </row>
    <row r="437" spans="4:15">
      <c r="D437" t="s">
        <v>175</v>
      </c>
      <c r="E437" t="e">
        <f ca="1">MATCH(type_selector,OFFSET('Ogrywanie skal'!$B:$B,SUM(E$1:E436),0,1000,1),0)</f>
        <v>#N/A</v>
      </c>
      <c r="F437" t="str">
        <f ca="1">IF(type_selector="All_options",IF('Ogrywanie skal'!C442=0,"",'Ogrywanie skal'!C442),IFERROR(INDEX('Ogrywanie skal'!$C:$C,SUM(E$1:E437)),""))</f>
        <v/>
      </c>
      <c r="G437" t="str">
        <f>IF('Ogrywanie skal'!C442=0,"",'Ogrywanie skal'!C442)</f>
        <v>Progresja6 down</v>
      </c>
      <c r="I437" t="e">
        <f ca="1">MATCH('Scale generator'!$E$27&amp;"*",OFFSET(Rytmika!$D:$D,SUM(I$1:I436),0,1000,1),0)</f>
        <v>#N/A</v>
      </c>
      <c r="J437" t="str">
        <f ca="1">IFERROR(INDEX(Rytmika!$C:$C,SUM(I$1:I437)),"")</f>
        <v/>
      </c>
      <c r="K437" t="e">
        <f ca="1">MATCH("Def*",OFFSET(Rytmika!$D:$D,SUM(K$1:K436),0,1000,1),0)</f>
        <v>#N/A</v>
      </c>
      <c r="L437" t="str">
        <f ca="1">IFERROR(INDEX(Rytmika!$C:$C,SUM(K$1:K437)),"")</f>
        <v/>
      </c>
      <c r="M437" t="e">
        <f ca="1">IF(ISNA(I437),MATCH("Def*",OFFSET(Rytmika!$D:$D,SUM(M$1:M436),0,1000,1),0),"")</f>
        <v>#N/A</v>
      </c>
      <c r="N437" t="str">
        <f ca="1">IFERROR(INDEX(Rytmika!$C:$C,SUM(M$1:M437)),"")</f>
        <v/>
      </c>
      <c r="O437" t="str">
        <f t="shared" ca="1" si="6"/>
        <v/>
      </c>
    </row>
    <row r="438" spans="4:15">
      <c r="D438" t="s">
        <v>175</v>
      </c>
      <c r="E438" t="e">
        <f ca="1">MATCH(type_selector,OFFSET('Ogrywanie skal'!$B:$B,SUM(E$1:E437),0,1000,1),0)</f>
        <v>#N/A</v>
      </c>
      <c r="F438" t="str">
        <f ca="1">IF(type_selector="All_options",IF('Ogrywanie skal'!C443=0,"",'Ogrywanie skal'!C443),IFERROR(INDEX('Ogrywanie skal'!$C:$C,SUM(E$1:E438)),""))</f>
        <v/>
      </c>
      <c r="G438" t="str">
        <f>IF('Ogrywanie skal'!C443=0,"",'Ogrywanie skal'!C443)</f>
        <v>Progresja7 up</v>
      </c>
      <c r="I438" t="e">
        <f ca="1">MATCH('Scale generator'!$E$27&amp;"*",OFFSET(Rytmika!$D:$D,SUM(I$1:I437),0,1000,1),0)</f>
        <v>#N/A</v>
      </c>
      <c r="J438" t="str">
        <f ca="1">IFERROR(INDEX(Rytmika!$C:$C,SUM(I$1:I438)),"")</f>
        <v/>
      </c>
      <c r="K438" t="e">
        <f ca="1">MATCH("Def*",OFFSET(Rytmika!$D:$D,SUM(K$1:K437),0,1000,1),0)</f>
        <v>#N/A</v>
      </c>
      <c r="L438" t="str">
        <f ca="1">IFERROR(INDEX(Rytmika!$C:$C,SUM(K$1:K438)),"")</f>
        <v/>
      </c>
      <c r="M438" t="e">
        <f ca="1">IF(ISNA(I438),MATCH("Def*",OFFSET(Rytmika!$D:$D,SUM(M$1:M437),0,1000,1),0),"")</f>
        <v>#N/A</v>
      </c>
      <c r="N438" t="str">
        <f ca="1">IFERROR(INDEX(Rytmika!$C:$C,SUM(M$1:M438)),"")</f>
        <v/>
      </c>
      <c r="O438" t="str">
        <f t="shared" ca="1" si="6"/>
        <v/>
      </c>
    </row>
    <row r="439" spans="4:15">
      <c r="D439" t="s">
        <v>175</v>
      </c>
      <c r="E439" t="e">
        <f ca="1">MATCH(type_selector,OFFSET('Ogrywanie skal'!$B:$B,SUM(E$1:E438),0,1000,1),0)</f>
        <v>#N/A</v>
      </c>
      <c r="F439" t="str">
        <f ca="1">IF(type_selector="All_options",IF('Ogrywanie skal'!C444=0,"",'Ogrywanie skal'!C444),IFERROR(INDEX('Ogrywanie skal'!$C:$C,SUM(E$1:E439)),""))</f>
        <v/>
      </c>
      <c r="G439" t="str">
        <f>IF('Ogrywanie skal'!C444=0,"",'Ogrywanie skal'!C444)</f>
        <v>Progresja7 down</v>
      </c>
      <c r="I439" t="e">
        <f ca="1">MATCH('Scale generator'!$E$27&amp;"*",OFFSET(Rytmika!$D:$D,SUM(I$1:I438),0,1000,1),0)</f>
        <v>#N/A</v>
      </c>
      <c r="J439" t="str">
        <f ca="1">IFERROR(INDEX(Rytmika!$C:$C,SUM(I$1:I439)),"")</f>
        <v/>
      </c>
      <c r="K439" t="e">
        <f ca="1">MATCH("Def*",OFFSET(Rytmika!$D:$D,SUM(K$1:K438),0,1000,1),0)</f>
        <v>#N/A</v>
      </c>
      <c r="L439" t="str">
        <f ca="1">IFERROR(INDEX(Rytmika!$C:$C,SUM(K$1:K439)),"")</f>
        <v/>
      </c>
      <c r="M439" t="e">
        <f ca="1">IF(ISNA(I439),MATCH("Def*",OFFSET(Rytmika!$D:$D,SUM(M$1:M438),0,1000,1),0),"")</f>
        <v>#N/A</v>
      </c>
      <c r="N439" t="str">
        <f ca="1">IFERROR(INDEX(Rytmika!$C:$C,SUM(M$1:M439)),"")</f>
        <v/>
      </c>
      <c r="O439" t="str">
        <f t="shared" ca="1" si="6"/>
        <v/>
      </c>
    </row>
    <row r="440" spans="4:15">
      <c r="D440" t="s">
        <v>175</v>
      </c>
      <c r="E440" t="e">
        <f ca="1">MATCH(type_selector,OFFSET('Ogrywanie skal'!$B:$B,SUM(E$1:E439),0,1000,1),0)</f>
        <v>#N/A</v>
      </c>
      <c r="F440" t="str">
        <f ca="1">IF(type_selector="All_options",IF('Ogrywanie skal'!C445=0,"",'Ogrywanie skal'!C445),IFERROR(INDEX('Ogrywanie skal'!$C:$C,SUM(E$1:E440)),""))</f>
        <v/>
      </c>
      <c r="G440" t="str">
        <f>IF('Ogrywanie skal'!C445=0,"",'Ogrywanie skal'!C445)</f>
        <v>Progresja8 up</v>
      </c>
      <c r="I440" t="e">
        <f ca="1">MATCH('Scale generator'!$E$27&amp;"*",OFFSET(Rytmika!$D:$D,SUM(I$1:I439),0,1000,1),0)</f>
        <v>#N/A</v>
      </c>
      <c r="J440" t="str">
        <f ca="1">IFERROR(INDEX(Rytmika!$C:$C,SUM(I$1:I440)),"")</f>
        <v/>
      </c>
      <c r="K440" t="e">
        <f ca="1">MATCH("Def*",OFFSET(Rytmika!$D:$D,SUM(K$1:K439),0,1000,1),0)</f>
        <v>#N/A</v>
      </c>
      <c r="L440" t="str">
        <f ca="1">IFERROR(INDEX(Rytmika!$C:$C,SUM(K$1:K440)),"")</f>
        <v/>
      </c>
      <c r="M440" t="e">
        <f ca="1">IF(ISNA(I440),MATCH("Def*",OFFSET(Rytmika!$D:$D,SUM(M$1:M439),0,1000,1),0),"")</f>
        <v>#N/A</v>
      </c>
      <c r="N440" t="str">
        <f ca="1">IFERROR(INDEX(Rytmika!$C:$C,SUM(M$1:M440)),"")</f>
        <v/>
      </c>
      <c r="O440" t="str">
        <f t="shared" ca="1" si="6"/>
        <v/>
      </c>
    </row>
    <row r="441" spans="4:15">
      <c r="D441" t="s">
        <v>175</v>
      </c>
      <c r="E441" t="e">
        <f ca="1">MATCH(type_selector,OFFSET('Ogrywanie skal'!$B:$B,SUM(E$1:E440),0,1000,1),0)</f>
        <v>#N/A</v>
      </c>
      <c r="F441" t="str">
        <f ca="1">IF(type_selector="All_options",IF('Ogrywanie skal'!C446=0,"",'Ogrywanie skal'!C446),IFERROR(INDEX('Ogrywanie skal'!$C:$C,SUM(E$1:E441)),""))</f>
        <v/>
      </c>
      <c r="G441" t="str">
        <f>IF('Ogrywanie skal'!C446=0,"",'Ogrywanie skal'!C446)</f>
        <v>Progresja8 down</v>
      </c>
      <c r="I441" t="e">
        <f ca="1">MATCH('Scale generator'!$E$27&amp;"*",OFFSET(Rytmika!$D:$D,SUM(I$1:I440),0,1000,1),0)</f>
        <v>#N/A</v>
      </c>
      <c r="J441" t="str">
        <f ca="1">IFERROR(INDEX(Rytmika!$C:$C,SUM(I$1:I441)),"")</f>
        <v/>
      </c>
      <c r="K441" t="e">
        <f ca="1">MATCH("Def*",OFFSET(Rytmika!$D:$D,SUM(K$1:K440),0,1000,1),0)</f>
        <v>#N/A</v>
      </c>
      <c r="L441" t="str">
        <f ca="1">IFERROR(INDEX(Rytmika!$C:$C,SUM(K$1:K441)),"")</f>
        <v/>
      </c>
      <c r="M441" t="e">
        <f ca="1">IF(ISNA(I441),MATCH("Def*",OFFSET(Rytmika!$D:$D,SUM(M$1:M440),0,1000,1),0),"")</f>
        <v>#N/A</v>
      </c>
      <c r="N441" t="str">
        <f ca="1">IFERROR(INDEX(Rytmika!$C:$C,SUM(M$1:M441)),"")</f>
        <v/>
      </c>
      <c r="O441" t="str">
        <f t="shared" ca="1" si="6"/>
        <v/>
      </c>
    </row>
    <row r="442" spans="4:15">
      <c r="D442" t="s">
        <v>175</v>
      </c>
      <c r="E442" t="e">
        <f ca="1">MATCH(type_selector,OFFSET('Ogrywanie skal'!$B:$B,SUM(E$1:E441),0,1000,1),0)</f>
        <v>#N/A</v>
      </c>
      <c r="F442" t="str">
        <f ca="1">IF(type_selector="All_options",IF('Ogrywanie skal'!C447=0,"",'Ogrywanie skal'!C447),IFERROR(INDEX('Ogrywanie skal'!$C:$C,SUM(E$1:E442)),""))</f>
        <v/>
      </c>
      <c r="G442" t="str">
        <f>IF('Ogrywanie skal'!C447=0,"",'Ogrywanie skal'!C447)</f>
        <v>Progresja9 up</v>
      </c>
      <c r="I442" t="e">
        <f ca="1">MATCH('Scale generator'!$E$27&amp;"*",OFFSET(Rytmika!$D:$D,SUM(I$1:I441),0,1000,1),0)</f>
        <v>#N/A</v>
      </c>
      <c r="J442" t="str">
        <f ca="1">IFERROR(INDEX(Rytmika!$C:$C,SUM(I$1:I442)),"")</f>
        <v/>
      </c>
      <c r="K442" t="e">
        <f ca="1">MATCH("Def*",OFFSET(Rytmika!$D:$D,SUM(K$1:K441),0,1000,1),0)</f>
        <v>#N/A</v>
      </c>
      <c r="L442" t="str">
        <f ca="1">IFERROR(INDEX(Rytmika!$C:$C,SUM(K$1:K442)),"")</f>
        <v/>
      </c>
      <c r="M442" t="e">
        <f ca="1">IF(ISNA(I442),MATCH("Def*",OFFSET(Rytmika!$D:$D,SUM(M$1:M441),0,1000,1),0),"")</f>
        <v>#N/A</v>
      </c>
      <c r="N442" t="str">
        <f ca="1">IFERROR(INDEX(Rytmika!$C:$C,SUM(M$1:M442)),"")</f>
        <v/>
      </c>
      <c r="O442" t="str">
        <f t="shared" ca="1" si="6"/>
        <v/>
      </c>
    </row>
    <row r="443" spans="4:15">
      <c r="D443" t="s">
        <v>175</v>
      </c>
      <c r="E443" t="e">
        <f ca="1">MATCH(type_selector,OFFSET('Ogrywanie skal'!$B:$B,SUM(E$1:E442),0,1000,1),0)</f>
        <v>#N/A</v>
      </c>
      <c r="F443" t="str">
        <f ca="1">IF(type_selector="All_options",IF('Ogrywanie skal'!C448=0,"",'Ogrywanie skal'!C448),IFERROR(INDEX('Ogrywanie skal'!$C:$C,SUM(E$1:E443)),""))</f>
        <v/>
      </c>
      <c r="G443" t="str">
        <f>IF('Ogrywanie skal'!C448=0,"",'Ogrywanie skal'!C448)</f>
        <v>Progresja9 down</v>
      </c>
      <c r="I443" t="e">
        <f ca="1">MATCH('Scale generator'!$E$27&amp;"*",OFFSET(Rytmika!$D:$D,SUM(I$1:I442),0,1000,1),0)</f>
        <v>#N/A</v>
      </c>
      <c r="J443" t="str">
        <f ca="1">IFERROR(INDEX(Rytmika!$C:$C,SUM(I$1:I443)),"")</f>
        <v/>
      </c>
      <c r="K443" t="e">
        <f ca="1">MATCH("Def*",OFFSET(Rytmika!$D:$D,SUM(K$1:K442),0,1000,1),0)</f>
        <v>#N/A</v>
      </c>
      <c r="L443" t="str">
        <f ca="1">IFERROR(INDEX(Rytmika!$C:$C,SUM(K$1:K443)),"")</f>
        <v/>
      </c>
      <c r="M443" t="e">
        <f ca="1">IF(ISNA(I443),MATCH("Def*",OFFSET(Rytmika!$D:$D,SUM(M$1:M442),0,1000,1),0),"")</f>
        <v>#N/A</v>
      </c>
      <c r="N443" t="str">
        <f ca="1">IFERROR(INDEX(Rytmika!$C:$C,SUM(M$1:M443)),"")</f>
        <v/>
      </c>
      <c r="O443" t="str">
        <f t="shared" ca="1" si="6"/>
        <v/>
      </c>
    </row>
    <row r="444" spans="4:15">
      <c r="D444" t="s">
        <v>175</v>
      </c>
      <c r="E444" t="e">
        <f ca="1">MATCH(type_selector,OFFSET('Ogrywanie skal'!$B:$B,SUM(E$1:E443),0,1000,1),0)</f>
        <v>#N/A</v>
      </c>
      <c r="F444" t="str">
        <f ca="1">IF(type_selector="All_options",IF('Ogrywanie skal'!C449=0,"",'Ogrywanie skal'!C449),IFERROR(INDEX('Ogrywanie skal'!$C:$C,SUM(E$1:E444)),""))</f>
        <v/>
      </c>
      <c r="G444" t="str">
        <f>IF('Ogrywanie skal'!C449=0,"",'Ogrywanie skal'!C449)</f>
        <v>Progresja10 up</v>
      </c>
      <c r="I444" t="e">
        <f ca="1">MATCH('Scale generator'!$E$27&amp;"*",OFFSET(Rytmika!$D:$D,SUM(I$1:I443),0,1000,1),0)</f>
        <v>#N/A</v>
      </c>
      <c r="J444" t="str">
        <f ca="1">IFERROR(INDEX(Rytmika!$C:$C,SUM(I$1:I444)),"")</f>
        <v/>
      </c>
      <c r="K444" t="e">
        <f ca="1">MATCH("Def*",OFFSET(Rytmika!$D:$D,SUM(K$1:K443),0,1000,1),0)</f>
        <v>#N/A</v>
      </c>
      <c r="L444" t="str">
        <f ca="1">IFERROR(INDEX(Rytmika!$C:$C,SUM(K$1:K444)),"")</f>
        <v/>
      </c>
      <c r="M444" t="e">
        <f ca="1">IF(ISNA(I444),MATCH("Def*",OFFSET(Rytmika!$D:$D,SUM(M$1:M443),0,1000,1),0),"")</f>
        <v>#N/A</v>
      </c>
      <c r="N444" t="str">
        <f ca="1">IFERROR(INDEX(Rytmika!$C:$C,SUM(M$1:M444)),"")</f>
        <v/>
      </c>
      <c r="O444" t="str">
        <f t="shared" ca="1" si="6"/>
        <v/>
      </c>
    </row>
    <row r="445" spans="4:15">
      <c r="D445" t="s">
        <v>175</v>
      </c>
      <c r="E445" t="e">
        <f ca="1">MATCH(type_selector,OFFSET('Ogrywanie skal'!$B:$B,SUM(E$1:E444),0,1000,1),0)</f>
        <v>#N/A</v>
      </c>
      <c r="F445" t="str">
        <f ca="1">IF(type_selector="All_options",IF('Ogrywanie skal'!C450=0,"",'Ogrywanie skal'!C450),IFERROR(INDEX('Ogrywanie skal'!$C:$C,SUM(E$1:E445)),""))</f>
        <v/>
      </c>
      <c r="G445" t="str">
        <f>IF('Ogrywanie skal'!C450=0,"",'Ogrywanie skal'!C450)</f>
        <v>Progresja10 down</v>
      </c>
      <c r="I445" t="e">
        <f ca="1">MATCH('Scale generator'!$E$27&amp;"*",OFFSET(Rytmika!$D:$D,SUM(I$1:I444),0,1000,1),0)</f>
        <v>#N/A</v>
      </c>
      <c r="J445" t="str">
        <f ca="1">IFERROR(INDEX(Rytmika!$C:$C,SUM(I$1:I445)),"")</f>
        <v/>
      </c>
      <c r="K445" t="e">
        <f ca="1">MATCH("Def*",OFFSET(Rytmika!$D:$D,SUM(K$1:K444),0,1000,1),0)</f>
        <v>#N/A</v>
      </c>
      <c r="L445" t="str">
        <f ca="1">IFERROR(INDEX(Rytmika!$C:$C,SUM(K$1:K445)),"")</f>
        <v/>
      </c>
      <c r="M445" t="e">
        <f ca="1">IF(ISNA(I445),MATCH("Def*",OFFSET(Rytmika!$D:$D,SUM(M$1:M444),0,1000,1),0),"")</f>
        <v>#N/A</v>
      </c>
      <c r="N445" t="str">
        <f ca="1">IFERROR(INDEX(Rytmika!$C:$C,SUM(M$1:M445)),"")</f>
        <v/>
      </c>
      <c r="O445" t="str">
        <f t="shared" ca="1" si="6"/>
        <v/>
      </c>
    </row>
    <row r="446" spans="4:15">
      <c r="D446" t="s">
        <v>175</v>
      </c>
      <c r="E446" t="e">
        <f ca="1">MATCH(type_selector,OFFSET('Ogrywanie skal'!$B:$B,SUM(E$1:E445),0,1000,1),0)</f>
        <v>#N/A</v>
      </c>
      <c r="F446" t="str">
        <f ca="1">IF(type_selector="All_options",IF('Ogrywanie skal'!C451=0,"",'Ogrywanie skal'!C451),IFERROR(INDEX('Ogrywanie skal'!$C:$C,SUM(E$1:E446)),""))</f>
        <v/>
      </c>
      <c r="G446" t="str">
        <f>IF('Ogrywanie skal'!C451=0,"",'Ogrywanie skal'!C451)</f>
        <v/>
      </c>
      <c r="I446" t="e">
        <f ca="1">MATCH('Scale generator'!$E$27&amp;"*",OFFSET(Rytmika!$D:$D,SUM(I$1:I445),0,1000,1),0)</f>
        <v>#N/A</v>
      </c>
      <c r="J446" t="str">
        <f ca="1">IFERROR(INDEX(Rytmika!$C:$C,SUM(I$1:I446)),"")</f>
        <v/>
      </c>
      <c r="K446" t="e">
        <f ca="1">MATCH("Def*",OFFSET(Rytmika!$D:$D,SUM(K$1:K445),0,1000,1),0)</f>
        <v>#N/A</v>
      </c>
      <c r="L446" t="str">
        <f ca="1">IFERROR(INDEX(Rytmika!$C:$C,SUM(K$1:K446)),"")</f>
        <v/>
      </c>
      <c r="M446" t="e">
        <f ca="1">IF(ISNA(I446),MATCH("Def*",OFFSET(Rytmika!$D:$D,SUM(M$1:M445),0,1000,1),0),"")</f>
        <v>#N/A</v>
      </c>
      <c r="N446" t="str">
        <f ca="1">IFERROR(INDEX(Rytmika!$C:$C,SUM(M$1:M446)),"")</f>
        <v/>
      </c>
      <c r="O446" t="str">
        <f t="shared" ca="1" si="6"/>
        <v/>
      </c>
    </row>
    <row r="447" spans="4:15">
      <c r="D447" t="s">
        <v>175</v>
      </c>
      <c r="E447" t="e">
        <f ca="1">MATCH(type_selector,OFFSET('Ogrywanie skal'!$B:$B,SUM(E$1:E446),0,1000,1),0)</f>
        <v>#N/A</v>
      </c>
      <c r="F447" t="str">
        <f ca="1">IF(type_selector="All_options",IF('Ogrywanie skal'!C452=0,"",'Ogrywanie skal'!C452),IFERROR(INDEX('Ogrywanie skal'!$C:$C,SUM(E$1:E447)),""))</f>
        <v/>
      </c>
      <c r="G447" t="str">
        <f>IF('Ogrywanie skal'!C452=0,"",'Ogrywanie skal'!C452)</f>
        <v/>
      </c>
      <c r="I447" t="e">
        <f ca="1">MATCH('Scale generator'!$E$27&amp;"*",OFFSET(Rytmika!$D:$D,SUM(I$1:I446),0,1000,1),0)</f>
        <v>#N/A</v>
      </c>
      <c r="J447" t="str">
        <f ca="1">IFERROR(INDEX(Rytmika!$C:$C,SUM(I$1:I447)),"")</f>
        <v/>
      </c>
      <c r="K447" t="e">
        <f ca="1">MATCH("Def*",OFFSET(Rytmika!$D:$D,SUM(K$1:K446),0,1000,1),0)</f>
        <v>#N/A</v>
      </c>
      <c r="L447" t="str">
        <f ca="1">IFERROR(INDEX(Rytmika!$C:$C,SUM(K$1:K447)),"")</f>
        <v/>
      </c>
      <c r="M447" t="e">
        <f ca="1">IF(ISNA(I447),MATCH("Def*",OFFSET(Rytmika!$D:$D,SUM(M$1:M446),0,1000,1),0),"")</f>
        <v>#N/A</v>
      </c>
      <c r="N447" t="str">
        <f ca="1">IFERROR(INDEX(Rytmika!$C:$C,SUM(M$1:M447)),"")</f>
        <v/>
      </c>
      <c r="O447" t="str">
        <f t="shared" ca="1" si="6"/>
        <v/>
      </c>
    </row>
    <row r="448" spans="4:15">
      <c r="D448" t="s">
        <v>175</v>
      </c>
      <c r="E448" t="e">
        <f ca="1">MATCH(type_selector,OFFSET('Ogrywanie skal'!$B:$B,SUM(E$1:E447),0,1000,1),0)</f>
        <v>#N/A</v>
      </c>
      <c r="F448" t="str">
        <f ca="1">IF(type_selector="All_options",IF('Ogrywanie skal'!C453=0,"",'Ogrywanie skal'!C453),IFERROR(INDEX('Ogrywanie skal'!$C:$C,SUM(E$1:E448)),""))</f>
        <v/>
      </c>
      <c r="G448" t="str">
        <f>IF('Ogrywanie skal'!C453=0,"",'Ogrywanie skal'!C453)</f>
        <v/>
      </c>
      <c r="I448" t="e">
        <f ca="1">MATCH('Scale generator'!$E$27&amp;"*",OFFSET(Rytmika!$D:$D,SUM(I$1:I447),0,1000,1),0)</f>
        <v>#N/A</v>
      </c>
      <c r="J448" t="str">
        <f ca="1">IFERROR(INDEX(Rytmika!$C:$C,SUM(I$1:I448)),"")</f>
        <v/>
      </c>
      <c r="K448" t="e">
        <f ca="1">MATCH("Def*",OFFSET(Rytmika!$D:$D,SUM(K$1:K447),0,1000,1),0)</f>
        <v>#N/A</v>
      </c>
      <c r="L448" t="str">
        <f ca="1">IFERROR(INDEX(Rytmika!$C:$C,SUM(K$1:K448)),"")</f>
        <v/>
      </c>
      <c r="M448" t="e">
        <f ca="1">IF(ISNA(I448),MATCH("Def*",OFFSET(Rytmika!$D:$D,SUM(M$1:M447),0,1000,1),0),"")</f>
        <v>#N/A</v>
      </c>
      <c r="N448" t="str">
        <f ca="1">IFERROR(INDEX(Rytmika!$C:$C,SUM(M$1:M448)),"")</f>
        <v/>
      </c>
      <c r="O448" t="str">
        <f t="shared" ca="1" si="6"/>
        <v/>
      </c>
    </row>
    <row r="449" spans="4:15">
      <c r="D449" t="s">
        <v>175</v>
      </c>
      <c r="E449" t="e">
        <f ca="1">MATCH(type_selector,OFFSET('Ogrywanie skal'!$B:$B,SUM(E$1:E448),0,1000,1),0)</f>
        <v>#N/A</v>
      </c>
      <c r="F449" t="str">
        <f ca="1">IF(type_selector="All_options",IF('Ogrywanie skal'!C454=0,"",'Ogrywanie skal'!C454),IFERROR(INDEX('Ogrywanie skal'!$C:$C,SUM(E$1:E449)),""))</f>
        <v/>
      </c>
      <c r="G449" t="str">
        <f>IF('Ogrywanie skal'!C454=0,"",'Ogrywanie skal'!C454)</f>
        <v/>
      </c>
      <c r="I449" t="e">
        <f ca="1">MATCH('Scale generator'!$E$27&amp;"*",OFFSET(Rytmika!$D:$D,SUM(I$1:I448),0,1000,1),0)</f>
        <v>#N/A</v>
      </c>
      <c r="J449" t="str">
        <f ca="1">IFERROR(INDEX(Rytmika!$C:$C,SUM(I$1:I449)),"")</f>
        <v/>
      </c>
      <c r="K449" t="e">
        <f ca="1">MATCH("Def*",OFFSET(Rytmika!$D:$D,SUM(K$1:K448),0,1000,1),0)</f>
        <v>#N/A</v>
      </c>
      <c r="L449" t="str">
        <f ca="1">IFERROR(INDEX(Rytmika!$C:$C,SUM(K$1:K449)),"")</f>
        <v/>
      </c>
      <c r="M449" t="e">
        <f ca="1">IF(ISNA(I449),MATCH("Def*",OFFSET(Rytmika!$D:$D,SUM(M$1:M448),0,1000,1),0),"")</f>
        <v>#N/A</v>
      </c>
      <c r="N449" t="str">
        <f ca="1">IFERROR(INDEX(Rytmika!$C:$C,SUM(M$1:M449)),"")</f>
        <v/>
      </c>
      <c r="O449" t="str">
        <f t="shared" ca="1" si="6"/>
        <v/>
      </c>
    </row>
    <row r="450" spans="4:15">
      <c r="D450" t="s">
        <v>175</v>
      </c>
      <c r="E450" t="e">
        <f ca="1">MATCH(type_selector,OFFSET('Ogrywanie skal'!$B:$B,SUM(E$1:E449),0,1000,1),0)</f>
        <v>#N/A</v>
      </c>
      <c r="F450" t="str">
        <f ca="1">IF(type_selector="All_options",IF('Ogrywanie skal'!C455=0,"",'Ogrywanie skal'!C455),IFERROR(INDEX('Ogrywanie skal'!$C:$C,SUM(E$1:E450)),""))</f>
        <v/>
      </c>
      <c r="G450" t="str">
        <f>IF('Ogrywanie skal'!C455=0,"",'Ogrywanie skal'!C455)</f>
        <v/>
      </c>
      <c r="I450" t="e">
        <f ca="1">MATCH('Scale generator'!$E$27&amp;"*",OFFSET(Rytmika!$D:$D,SUM(I$1:I449),0,1000,1),0)</f>
        <v>#N/A</v>
      </c>
      <c r="J450" t="str">
        <f ca="1">IFERROR(INDEX(Rytmika!$C:$C,SUM(I$1:I450)),"")</f>
        <v/>
      </c>
      <c r="K450" t="e">
        <f ca="1">MATCH("Def*",OFFSET(Rytmika!$D:$D,SUM(K$1:K449),0,1000,1),0)</f>
        <v>#N/A</v>
      </c>
      <c r="L450" t="str">
        <f ca="1">IFERROR(INDEX(Rytmika!$C:$C,SUM(K$1:K450)),"")</f>
        <v/>
      </c>
      <c r="M450" t="e">
        <f ca="1">IF(ISNA(I450),MATCH("Def*",OFFSET(Rytmika!$D:$D,SUM(M$1:M449),0,1000,1),0),"")</f>
        <v>#N/A</v>
      </c>
      <c r="N450" t="str">
        <f ca="1">IFERROR(INDEX(Rytmika!$C:$C,SUM(M$1:M450)),"")</f>
        <v/>
      </c>
      <c r="O450" t="str">
        <f t="shared" ca="1" si="6"/>
        <v/>
      </c>
    </row>
    <row r="451" spans="4:15">
      <c r="D451" t="s">
        <v>175</v>
      </c>
      <c r="E451" t="e">
        <f ca="1">MATCH(type_selector,OFFSET('Ogrywanie skal'!$B:$B,SUM(E$1:E450),0,1000,1),0)</f>
        <v>#N/A</v>
      </c>
      <c r="F451" t="str">
        <f ca="1">IF(type_selector="All_options",IF('Ogrywanie skal'!C456=0,"",'Ogrywanie skal'!C456),IFERROR(INDEX('Ogrywanie skal'!$C:$C,SUM(E$1:E451)),""))</f>
        <v/>
      </c>
      <c r="G451" t="str">
        <f>IF('Ogrywanie skal'!C456=0,"",'Ogrywanie skal'!C456)</f>
        <v/>
      </c>
      <c r="I451" t="e">
        <f ca="1">MATCH('Scale generator'!$E$27&amp;"*",OFFSET(Rytmika!$D:$D,SUM(I$1:I450),0,1000,1),0)</f>
        <v>#N/A</v>
      </c>
      <c r="J451" t="str">
        <f ca="1">IFERROR(INDEX(Rytmika!$C:$C,SUM(I$1:I451)),"")</f>
        <v/>
      </c>
      <c r="K451" t="e">
        <f ca="1">MATCH("Def*",OFFSET(Rytmika!$D:$D,SUM(K$1:K450),0,1000,1),0)</f>
        <v>#N/A</v>
      </c>
      <c r="L451" t="str">
        <f ca="1">IFERROR(INDEX(Rytmika!$C:$C,SUM(K$1:K451)),"")</f>
        <v/>
      </c>
      <c r="M451" t="e">
        <f ca="1">IF(ISNA(I451),MATCH("Def*",OFFSET(Rytmika!$D:$D,SUM(M$1:M450),0,1000,1),0),"")</f>
        <v>#N/A</v>
      </c>
      <c r="N451" t="str">
        <f ca="1">IFERROR(INDEX(Rytmika!$C:$C,SUM(M$1:M451)),"")</f>
        <v/>
      </c>
      <c r="O451" t="str">
        <f t="shared" ref="O451:O500" ca="1" si="7">IF(J451="",N451,J451)</f>
        <v/>
      </c>
    </row>
    <row r="452" spans="4:15">
      <c r="D452" t="s">
        <v>175</v>
      </c>
      <c r="E452" t="e">
        <f ca="1">MATCH(type_selector,OFFSET('Ogrywanie skal'!$B:$B,SUM(E$1:E451),0,1000,1),0)</f>
        <v>#N/A</v>
      </c>
      <c r="F452" t="str">
        <f ca="1">IF(type_selector="All_options",IF('Ogrywanie skal'!C457=0,"",'Ogrywanie skal'!C457),IFERROR(INDEX('Ogrywanie skal'!$C:$C,SUM(E$1:E452)),""))</f>
        <v/>
      </c>
      <c r="G452" t="str">
        <f>IF('Ogrywanie skal'!C457=0,"",'Ogrywanie skal'!C457)</f>
        <v/>
      </c>
      <c r="I452" t="e">
        <f ca="1">MATCH('Scale generator'!$E$27&amp;"*",OFFSET(Rytmika!$D:$D,SUM(I$1:I451),0,1000,1),0)</f>
        <v>#N/A</v>
      </c>
      <c r="J452" t="str">
        <f ca="1">IFERROR(INDEX(Rytmika!$C:$C,SUM(I$1:I452)),"")</f>
        <v/>
      </c>
      <c r="K452" t="e">
        <f ca="1">MATCH("Def*",OFFSET(Rytmika!$D:$D,SUM(K$1:K451),0,1000,1),0)</f>
        <v>#N/A</v>
      </c>
      <c r="L452" t="str">
        <f ca="1">IFERROR(INDEX(Rytmika!$C:$C,SUM(K$1:K452)),"")</f>
        <v/>
      </c>
      <c r="M452" t="e">
        <f ca="1">IF(ISNA(I452),MATCH("Def*",OFFSET(Rytmika!$D:$D,SUM(M$1:M451),0,1000,1),0),"")</f>
        <v>#N/A</v>
      </c>
      <c r="N452" t="str">
        <f ca="1">IFERROR(INDEX(Rytmika!$C:$C,SUM(M$1:M452)),"")</f>
        <v/>
      </c>
      <c r="O452" t="str">
        <f t="shared" ca="1" si="7"/>
        <v/>
      </c>
    </row>
    <row r="453" spans="4:15">
      <c r="D453" t="s">
        <v>175</v>
      </c>
      <c r="E453" t="e">
        <f ca="1">MATCH(type_selector,OFFSET('Ogrywanie skal'!$B:$B,SUM(E$1:E452),0,1000,1),0)</f>
        <v>#N/A</v>
      </c>
      <c r="F453" t="str">
        <f ca="1">IF(type_selector="All_options",IF('Ogrywanie skal'!C458=0,"",'Ogrywanie skal'!C458),IFERROR(INDEX('Ogrywanie skal'!$C:$C,SUM(E$1:E453)),""))</f>
        <v/>
      </c>
      <c r="G453" t="str">
        <f>IF('Ogrywanie skal'!C458=0,"",'Ogrywanie skal'!C458)</f>
        <v/>
      </c>
      <c r="I453" t="e">
        <f ca="1">MATCH('Scale generator'!$E$27&amp;"*",OFFSET(Rytmika!$D:$D,SUM(I$1:I452),0,1000,1),0)</f>
        <v>#N/A</v>
      </c>
      <c r="J453" t="str">
        <f ca="1">IFERROR(INDEX(Rytmika!$C:$C,SUM(I$1:I453)),"")</f>
        <v/>
      </c>
      <c r="K453" t="e">
        <f ca="1">MATCH("Def*",OFFSET(Rytmika!$D:$D,SUM(K$1:K452),0,1000,1),0)</f>
        <v>#N/A</v>
      </c>
      <c r="L453" t="str">
        <f ca="1">IFERROR(INDEX(Rytmika!$C:$C,SUM(K$1:K453)),"")</f>
        <v/>
      </c>
      <c r="M453" t="e">
        <f ca="1">IF(ISNA(I453),MATCH("Def*",OFFSET(Rytmika!$D:$D,SUM(M$1:M452),0,1000,1),0),"")</f>
        <v>#N/A</v>
      </c>
      <c r="N453" t="str">
        <f ca="1">IFERROR(INDEX(Rytmika!$C:$C,SUM(M$1:M453)),"")</f>
        <v/>
      </c>
      <c r="O453" t="str">
        <f t="shared" ca="1" si="7"/>
        <v/>
      </c>
    </row>
    <row r="454" spans="4:15">
      <c r="D454" t="s">
        <v>175</v>
      </c>
      <c r="E454" t="e">
        <f ca="1">MATCH(type_selector,OFFSET('Ogrywanie skal'!$B:$B,SUM(E$1:E453),0,1000,1),0)</f>
        <v>#N/A</v>
      </c>
      <c r="F454" t="str">
        <f ca="1">IF(type_selector="All_options",IF('Ogrywanie skal'!C459=0,"",'Ogrywanie skal'!C459),IFERROR(INDEX('Ogrywanie skal'!$C:$C,SUM(E$1:E454)),""))</f>
        <v/>
      </c>
      <c r="G454" t="str">
        <f>IF('Ogrywanie skal'!C459=0,"",'Ogrywanie skal'!C459)</f>
        <v/>
      </c>
      <c r="I454" t="e">
        <f ca="1">MATCH('Scale generator'!$E$27&amp;"*",OFFSET(Rytmika!$D:$D,SUM(I$1:I453),0,1000,1),0)</f>
        <v>#N/A</v>
      </c>
      <c r="J454" t="str">
        <f ca="1">IFERROR(INDEX(Rytmika!$C:$C,SUM(I$1:I454)),"")</f>
        <v/>
      </c>
      <c r="K454" t="e">
        <f ca="1">MATCH("Def*",OFFSET(Rytmika!$D:$D,SUM(K$1:K453),0,1000,1),0)</f>
        <v>#N/A</v>
      </c>
      <c r="L454" t="str">
        <f ca="1">IFERROR(INDEX(Rytmika!$C:$C,SUM(K$1:K454)),"")</f>
        <v/>
      </c>
      <c r="M454" t="e">
        <f ca="1">IF(ISNA(I454),MATCH("Def*",OFFSET(Rytmika!$D:$D,SUM(M$1:M453),0,1000,1),0),"")</f>
        <v>#N/A</v>
      </c>
      <c r="N454" t="str">
        <f ca="1">IFERROR(INDEX(Rytmika!$C:$C,SUM(M$1:M454)),"")</f>
        <v/>
      </c>
      <c r="O454" t="str">
        <f t="shared" ca="1" si="7"/>
        <v/>
      </c>
    </row>
    <row r="455" spans="4:15">
      <c r="D455" t="s">
        <v>175</v>
      </c>
      <c r="E455" t="e">
        <f ca="1">MATCH(type_selector,OFFSET('Ogrywanie skal'!$B:$B,SUM(E$1:E454),0,1000,1),0)</f>
        <v>#N/A</v>
      </c>
      <c r="F455" t="str">
        <f ca="1">IF(type_selector="All_options",IF('Ogrywanie skal'!C460=0,"",'Ogrywanie skal'!C460),IFERROR(INDEX('Ogrywanie skal'!$C:$C,SUM(E$1:E455)),""))</f>
        <v/>
      </c>
      <c r="G455" t="str">
        <f>IF('Ogrywanie skal'!C460=0,"",'Ogrywanie skal'!C460)</f>
        <v/>
      </c>
      <c r="I455" t="e">
        <f ca="1">MATCH('Scale generator'!$E$27&amp;"*",OFFSET(Rytmika!$D:$D,SUM(I$1:I454),0,1000,1),0)</f>
        <v>#N/A</v>
      </c>
      <c r="J455" t="str">
        <f ca="1">IFERROR(INDEX(Rytmika!$C:$C,SUM(I$1:I455)),"")</f>
        <v/>
      </c>
      <c r="K455" t="e">
        <f ca="1">MATCH("Def*",OFFSET(Rytmika!$D:$D,SUM(K$1:K454),0,1000,1),0)</f>
        <v>#N/A</v>
      </c>
      <c r="L455" t="str">
        <f ca="1">IFERROR(INDEX(Rytmika!$C:$C,SUM(K$1:K455)),"")</f>
        <v/>
      </c>
      <c r="M455" t="e">
        <f ca="1">IF(ISNA(I455),MATCH("Def*",OFFSET(Rytmika!$D:$D,SUM(M$1:M454),0,1000,1),0),"")</f>
        <v>#N/A</v>
      </c>
      <c r="N455" t="str">
        <f ca="1">IFERROR(INDEX(Rytmika!$C:$C,SUM(M$1:M455)),"")</f>
        <v/>
      </c>
      <c r="O455" t="str">
        <f t="shared" ca="1" si="7"/>
        <v/>
      </c>
    </row>
    <row r="456" spans="4:15">
      <c r="D456" t="s">
        <v>175</v>
      </c>
      <c r="E456" t="e">
        <f ca="1">MATCH(type_selector,OFFSET('Ogrywanie skal'!$B:$B,SUM(E$1:E455),0,1000,1),0)</f>
        <v>#N/A</v>
      </c>
      <c r="F456" t="str">
        <f ca="1">IF(type_selector="All_options",IF('Ogrywanie skal'!C461=0,"",'Ogrywanie skal'!C461),IFERROR(INDEX('Ogrywanie skal'!$C:$C,SUM(E$1:E456)),""))</f>
        <v/>
      </c>
      <c r="G456" t="str">
        <f>IF('Ogrywanie skal'!C461=0,"",'Ogrywanie skal'!C461)</f>
        <v/>
      </c>
      <c r="I456" t="e">
        <f ca="1">MATCH('Scale generator'!$E$27&amp;"*",OFFSET(Rytmika!$D:$D,SUM(I$1:I455),0,1000,1),0)</f>
        <v>#N/A</v>
      </c>
      <c r="J456" t="str">
        <f ca="1">IFERROR(INDEX(Rytmika!$C:$C,SUM(I$1:I456)),"")</f>
        <v/>
      </c>
      <c r="K456" t="e">
        <f ca="1">MATCH("Def*",OFFSET(Rytmika!$D:$D,SUM(K$1:K455),0,1000,1),0)</f>
        <v>#N/A</v>
      </c>
      <c r="L456" t="str">
        <f ca="1">IFERROR(INDEX(Rytmika!$C:$C,SUM(K$1:K456)),"")</f>
        <v/>
      </c>
      <c r="M456" t="e">
        <f ca="1">IF(ISNA(I456),MATCH("Def*",OFFSET(Rytmika!$D:$D,SUM(M$1:M455),0,1000,1),0),"")</f>
        <v>#N/A</v>
      </c>
      <c r="N456" t="str">
        <f ca="1">IFERROR(INDEX(Rytmika!$C:$C,SUM(M$1:M456)),"")</f>
        <v/>
      </c>
      <c r="O456" t="str">
        <f t="shared" ca="1" si="7"/>
        <v/>
      </c>
    </row>
    <row r="457" spans="4:15">
      <c r="D457" t="s">
        <v>175</v>
      </c>
      <c r="E457" t="e">
        <f ca="1">MATCH(type_selector,OFFSET('Ogrywanie skal'!$B:$B,SUM(E$1:E456),0,1000,1),0)</f>
        <v>#N/A</v>
      </c>
      <c r="F457" t="str">
        <f ca="1">IF(type_selector="All_options",IF('Ogrywanie skal'!C462=0,"",'Ogrywanie skal'!C462),IFERROR(INDEX('Ogrywanie skal'!$C:$C,SUM(E$1:E457)),""))</f>
        <v/>
      </c>
      <c r="G457" t="str">
        <f>IF('Ogrywanie skal'!C462=0,"",'Ogrywanie skal'!C462)</f>
        <v/>
      </c>
      <c r="I457" t="e">
        <f ca="1">MATCH('Scale generator'!$E$27&amp;"*",OFFSET(Rytmika!$D:$D,SUM(I$1:I456),0,1000,1),0)</f>
        <v>#N/A</v>
      </c>
      <c r="J457" t="str">
        <f ca="1">IFERROR(INDEX(Rytmika!$C:$C,SUM(I$1:I457)),"")</f>
        <v/>
      </c>
      <c r="K457" t="e">
        <f ca="1">MATCH("Def*",OFFSET(Rytmika!$D:$D,SUM(K$1:K456),0,1000,1),0)</f>
        <v>#N/A</v>
      </c>
      <c r="L457" t="str">
        <f ca="1">IFERROR(INDEX(Rytmika!$C:$C,SUM(K$1:K457)),"")</f>
        <v/>
      </c>
      <c r="M457" t="e">
        <f ca="1">IF(ISNA(I457),MATCH("Def*",OFFSET(Rytmika!$D:$D,SUM(M$1:M456),0,1000,1),0),"")</f>
        <v>#N/A</v>
      </c>
      <c r="N457" t="str">
        <f ca="1">IFERROR(INDEX(Rytmika!$C:$C,SUM(M$1:M457)),"")</f>
        <v/>
      </c>
      <c r="O457" t="str">
        <f t="shared" ca="1" si="7"/>
        <v/>
      </c>
    </row>
    <row r="458" spans="4:15">
      <c r="D458" t="s">
        <v>175</v>
      </c>
      <c r="E458" t="e">
        <f ca="1">MATCH(type_selector,OFFSET('Ogrywanie skal'!$B:$B,SUM(E$1:E457),0,1000,1),0)</f>
        <v>#N/A</v>
      </c>
      <c r="F458" t="str">
        <f ca="1">IF(type_selector="All_options",IF('Ogrywanie skal'!C463=0,"",'Ogrywanie skal'!C463),IFERROR(INDEX('Ogrywanie skal'!$C:$C,SUM(E$1:E458)),""))</f>
        <v/>
      </c>
      <c r="G458" t="str">
        <f>IF('Ogrywanie skal'!C463=0,"",'Ogrywanie skal'!C463)</f>
        <v/>
      </c>
      <c r="I458" t="e">
        <f ca="1">MATCH('Scale generator'!$E$27&amp;"*",OFFSET(Rytmika!$D:$D,SUM(I$1:I457),0,1000,1),0)</f>
        <v>#N/A</v>
      </c>
      <c r="J458" t="str">
        <f ca="1">IFERROR(INDEX(Rytmika!$C:$C,SUM(I$1:I458)),"")</f>
        <v/>
      </c>
      <c r="K458" t="e">
        <f ca="1">MATCH("Def*",OFFSET(Rytmika!$D:$D,SUM(K$1:K457),0,1000,1),0)</f>
        <v>#N/A</v>
      </c>
      <c r="L458" t="str">
        <f ca="1">IFERROR(INDEX(Rytmika!$C:$C,SUM(K$1:K458)),"")</f>
        <v/>
      </c>
      <c r="M458" t="e">
        <f ca="1">IF(ISNA(I458),MATCH("Def*",OFFSET(Rytmika!$D:$D,SUM(M$1:M457),0,1000,1),0),"")</f>
        <v>#N/A</v>
      </c>
      <c r="N458" t="str">
        <f ca="1">IFERROR(INDEX(Rytmika!$C:$C,SUM(M$1:M458)),"")</f>
        <v/>
      </c>
      <c r="O458" t="str">
        <f t="shared" ca="1" si="7"/>
        <v/>
      </c>
    </row>
    <row r="459" spans="4:15">
      <c r="D459" t="s">
        <v>175</v>
      </c>
      <c r="E459" t="e">
        <f ca="1">MATCH(type_selector,OFFSET('Ogrywanie skal'!$B:$B,SUM(E$1:E458),0,1000,1),0)</f>
        <v>#N/A</v>
      </c>
      <c r="F459" t="str">
        <f ca="1">IF(type_selector="All_options",IF('Ogrywanie skal'!C464=0,"",'Ogrywanie skal'!C464),IFERROR(INDEX('Ogrywanie skal'!$C:$C,SUM(E$1:E459)),""))</f>
        <v/>
      </c>
      <c r="G459" t="str">
        <f>IF('Ogrywanie skal'!C464=0,"",'Ogrywanie skal'!C464)</f>
        <v/>
      </c>
      <c r="I459" t="e">
        <f ca="1">MATCH('Scale generator'!$E$27&amp;"*",OFFSET(Rytmika!$D:$D,SUM(I$1:I458),0,1000,1),0)</f>
        <v>#N/A</v>
      </c>
      <c r="J459" t="str">
        <f ca="1">IFERROR(INDEX(Rytmika!$C:$C,SUM(I$1:I459)),"")</f>
        <v/>
      </c>
      <c r="K459" t="e">
        <f ca="1">MATCH("Def*",OFFSET(Rytmika!$D:$D,SUM(K$1:K458),0,1000,1),0)</f>
        <v>#N/A</v>
      </c>
      <c r="L459" t="str">
        <f ca="1">IFERROR(INDEX(Rytmika!$C:$C,SUM(K$1:K459)),"")</f>
        <v/>
      </c>
      <c r="M459" t="e">
        <f ca="1">IF(ISNA(I459),MATCH("Def*",OFFSET(Rytmika!$D:$D,SUM(M$1:M458),0,1000,1),0),"")</f>
        <v>#N/A</v>
      </c>
      <c r="N459" t="str">
        <f ca="1">IFERROR(INDEX(Rytmika!$C:$C,SUM(M$1:M459)),"")</f>
        <v/>
      </c>
      <c r="O459" t="str">
        <f t="shared" ca="1" si="7"/>
        <v/>
      </c>
    </row>
    <row r="460" spans="4:15">
      <c r="D460" t="s">
        <v>175</v>
      </c>
      <c r="E460" t="e">
        <f ca="1">MATCH(type_selector,OFFSET('Ogrywanie skal'!$B:$B,SUM(E$1:E459),0,1000,1),0)</f>
        <v>#N/A</v>
      </c>
      <c r="F460" t="str">
        <f ca="1">IF(type_selector="All_options",IF('Ogrywanie skal'!C465=0,"",'Ogrywanie skal'!C465),IFERROR(INDEX('Ogrywanie skal'!$C:$C,SUM(E$1:E460)),""))</f>
        <v/>
      </c>
      <c r="G460" t="str">
        <f>IF('Ogrywanie skal'!C465=0,"",'Ogrywanie skal'!C465)</f>
        <v/>
      </c>
      <c r="I460" t="e">
        <f ca="1">MATCH('Scale generator'!$E$27&amp;"*",OFFSET(Rytmika!$D:$D,SUM(I$1:I459),0,1000,1),0)</f>
        <v>#N/A</v>
      </c>
      <c r="J460" t="str">
        <f ca="1">IFERROR(INDEX(Rytmika!$C:$C,SUM(I$1:I460)),"")</f>
        <v/>
      </c>
      <c r="K460" t="e">
        <f ca="1">MATCH("Def*",OFFSET(Rytmika!$D:$D,SUM(K$1:K459),0,1000,1),0)</f>
        <v>#N/A</v>
      </c>
      <c r="L460" t="str">
        <f ca="1">IFERROR(INDEX(Rytmika!$C:$C,SUM(K$1:K460)),"")</f>
        <v/>
      </c>
      <c r="M460" t="e">
        <f ca="1">IF(ISNA(I460),MATCH("Def*",OFFSET(Rytmika!$D:$D,SUM(M$1:M459),0,1000,1),0),"")</f>
        <v>#N/A</v>
      </c>
      <c r="N460" t="str">
        <f ca="1">IFERROR(INDEX(Rytmika!$C:$C,SUM(M$1:M460)),"")</f>
        <v/>
      </c>
      <c r="O460" t="str">
        <f t="shared" ca="1" si="7"/>
        <v/>
      </c>
    </row>
    <row r="461" spans="4:15">
      <c r="D461" t="s">
        <v>175</v>
      </c>
      <c r="E461" t="e">
        <f ca="1">MATCH(type_selector,OFFSET('Ogrywanie skal'!$B:$B,SUM(E$1:E460),0,1000,1),0)</f>
        <v>#N/A</v>
      </c>
      <c r="F461" t="str">
        <f ca="1">IF(type_selector="All_options",IF('Ogrywanie skal'!C466=0,"",'Ogrywanie skal'!C466),IFERROR(INDEX('Ogrywanie skal'!$C:$C,SUM(E$1:E461)),""))</f>
        <v/>
      </c>
      <c r="G461" t="str">
        <f>IF('Ogrywanie skal'!C466=0,"",'Ogrywanie skal'!C466)</f>
        <v/>
      </c>
      <c r="I461" t="e">
        <f ca="1">MATCH('Scale generator'!$E$27&amp;"*",OFFSET(Rytmika!$D:$D,SUM(I$1:I460),0,1000,1),0)</f>
        <v>#N/A</v>
      </c>
      <c r="J461" t="str">
        <f ca="1">IFERROR(INDEX(Rytmika!$C:$C,SUM(I$1:I461)),"")</f>
        <v/>
      </c>
      <c r="K461" t="e">
        <f ca="1">MATCH("Def*",OFFSET(Rytmika!$D:$D,SUM(K$1:K460),0,1000,1),0)</f>
        <v>#N/A</v>
      </c>
      <c r="L461" t="str">
        <f ca="1">IFERROR(INDEX(Rytmika!$C:$C,SUM(K$1:K461)),"")</f>
        <v/>
      </c>
      <c r="M461" t="e">
        <f ca="1">IF(ISNA(I461),MATCH("Def*",OFFSET(Rytmika!$D:$D,SUM(M$1:M460),0,1000,1),0),"")</f>
        <v>#N/A</v>
      </c>
      <c r="N461" t="str">
        <f ca="1">IFERROR(INDEX(Rytmika!$C:$C,SUM(M$1:M461)),"")</f>
        <v/>
      </c>
      <c r="O461" t="str">
        <f t="shared" ca="1" si="7"/>
        <v/>
      </c>
    </row>
    <row r="462" spans="4:15">
      <c r="D462" t="s">
        <v>175</v>
      </c>
      <c r="E462" t="e">
        <f ca="1">MATCH(type_selector,OFFSET('Ogrywanie skal'!$B:$B,SUM(E$1:E461),0,1000,1),0)</f>
        <v>#N/A</v>
      </c>
      <c r="F462" t="str">
        <f ca="1">IF(type_selector="All_options",IF('Ogrywanie skal'!C467=0,"",'Ogrywanie skal'!C467),IFERROR(INDEX('Ogrywanie skal'!$C:$C,SUM(E$1:E462)),""))</f>
        <v/>
      </c>
      <c r="G462" t="str">
        <f>IF('Ogrywanie skal'!C467=0,"",'Ogrywanie skal'!C467)</f>
        <v/>
      </c>
      <c r="I462" t="e">
        <f ca="1">MATCH('Scale generator'!$E$27&amp;"*",OFFSET(Rytmika!$D:$D,SUM(I$1:I461),0,1000,1),0)</f>
        <v>#N/A</v>
      </c>
      <c r="J462" t="str">
        <f ca="1">IFERROR(INDEX(Rytmika!$C:$C,SUM(I$1:I462)),"")</f>
        <v/>
      </c>
      <c r="K462" t="e">
        <f ca="1">MATCH("Def*",OFFSET(Rytmika!$D:$D,SUM(K$1:K461),0,1000,1),0)</f>
        <v>#N/A</v>
      </c>
      <c r="L462" t="str">
        <f ca="1">IFERROR(INDEX(Rytmika!$C:$C,SUM(K$1:K462)),"")</f>
        <v/>
      </c>
      <c r="M462" t="e">
        <f ca="1">IF(ISNA(I462),MATCH("Def*",OFFSET(Rytmika!$D:$D,SUM(M$1:M461),0,1000,1),0),"")</f>
        <v>#N/A</v>
      </c>
      <c r="N462" t="str">
        <f ca="1">IFERROR(INDEX(Rytmika!$C:$C,SUM(M$1:M462)),"")</f>
        <v/>
      </c>
      <c r="O462" t="str">
        <f t="shared" ca="1" si="7"/>
        <v/>
      </c>
    </row>
    <row r="463" spans="4:15">
      <c r="D463" t="s">
        <v>175</v>
      </c>
      <c r="E463" t="e">
        <f ca="1">MATCH(type_selector,OFFSET('Ogrywanie skal'!$B:$B,SUM(E$1:E462),0,1000,1),0)</f>
        <v>#N/A</v>
      </c>
      <c r="F463" t="str">
        <f ca="1">IF(type_selector="All_options",IF('Ogrywanie skal'!C468=0,"",'Ogrywanie skal'!C468),IFERROR(INDEX('Ogrywanie skal'!$C:$C,SUM(E$1:E463)),""))</f>
        <v/>
      </c>
      <c r="G463" t="str">
        <f>IF('Ogrywanie skal'!C468=0,"",'Ogrywanie skal'!C468)</f>
        <v/>
      </c>
      <c r="I463" t="e">
        <f ca="1">MATCH('Scale generator'!$E$27&amp;"*",OFFSET(Rytmika!$D:$D,SUM(I$1:I462),0,1000,1),0)</f>
        <v>#N/A</v>
      </c>
      <c r="J463" t="str">
        <f ca="1">IFERROR(INDEX(Rytmika!$C:$C,SUM(I$1:I463)),"")</f>
        <v/>
      </c>
      <c r="K463" t="e">
        <f ca="1">MATCH("Def*",OFFSET(Rytmika!$D:$D,SUM(K$1:K462),0,1000,1),0)</f>
        <v>#N/A</v>
      </c>
      <c r="L463" t="str">
        <f ca="1">IFERROR(INDEX(Rytmika!$C:$C,SUM(K$1:K463)),"")</f>
        <v/>
      </c>
      <c r="M463" t="e">
        <f ca="1">IF(ISNA(I463),MATCH("Def*",OFFSET(Rytmika!$D:$D,SUM(M$1:M462),0,1000,1),0),"")</f>
        <v>#N/A</v>
      </c>
      <c r="N463" t="str">
        <f ca="1">IFERROR(INDEX(Rytmika!$C:$C,SUM(M$1:M463)),"")</f>
        <v/>
      </c>
      <c r="O463" t="str">
        <f t="shared" ca="1" si="7"/>
        <v/>
      </c>
    </row>
    <row r="464" spans="4:15">
      <c r="D464" t="s">
        <v>175</v>
      </c>
      <c r="E464" t="e">
        <f ca="1">MATCH(type_selector,OFFSET('Ogrywanie skal'!$B:$B,SUM(E$1:E463),0,1000,1),0)</f>
        <v>#N/A</v>
      </c>
      <c r="F464" t="str">
        <f ca="1">IF(type_selector="All_options",IF('Ogrywanie skal'!C469=0,"",'Ogrywanie skal'!C469),IFERROR(INDEX('Ogrywanie skal'!$C:$C,SUM(E$1:E464)),""))</f>
        <v/>
      </c>
      <c r="G464" t="str">
        <f>IF('Ogrywanie skal'!C469=0,"",'Ogrywanie skal'!C469)</f>
        <v/>
      </c>
      <c r="I464" t="e">
        <f ca="1">MATCH('Scale generator'!$E$27&amp;"*",OFFSET(Rytmika!$D:$D,SUM(I$1:I463),0,1000,1),0)</f>
        <v>#N/A</v>
      </c>
      <c r="J464" t="str">
        <f ca="1">IFERROR(INDEX(Rytmika!$C:$C,SUM(I$1:I464)),"")</f>
        <v/>
      </c>
      <c r="K464" t="e">
        <f ca="1">MATCH("Def*",OFFSET(Rytmika!$D:$D,SUM(K$1:K463),0,1000,1),0)</f>
        <v>#N/A</v>
      </c>
      <c r="L464" t="str">
        <f ca="1">IFERROR(INDEX(Rytmika!$C:$C,SUM(K$1:K464)),"")</f>
        <v/>
      </c>
      <c r="M464" t="e">
        <f ca="1">IF(ISNA(I464),MATCH("Def*",OFFSET(Rytmika!$D:$D,SUM(M$1:M463),0,1000,1),0),"")</f>
        <v>#N/A</v>
      </c>
      <c r="N464" t="str">
        <f ca="1">IFERROR(INDEX(Rytmika!$C:$C,SUM(M$1:M464)),"")</f>
        <v/>
      </c>
      <c r="O464" t="str">
        <f t="shared" ca="1" si="7"/>
        <v/>
      </c>
    </row>
    <row r="465" spans="4:15">
      <c r="D465" t="s">
        <v>175</v>
      </c>
      <c r="E465" t="e">
        <f ca="1">MATCH(type_selector,OFFSET('Ogrywanie skal'!$B:$B,SUM(E$1:E464),0,1000,1),0)</f>
        <v>#N/A</v>
      </c>
      <c r="F465" t="str">
        <f ca="1">IF(type_selector="All_options",IF('Ogrywanie skal'!C470=0,"",'Ogrywanie skal'!C470),IFERROR(INDEX('Ogrywanie skal'!$C:$C,SUM(E$1:E465)),""))</f>
        <v/>
      </c>
      <c r="G465" t="str">
        <f>IF('Ogrywanie skal'!C470=0,"",'Ogrywanie skal'!C470)</f>
        <v/>
      </c>
      <c r="I465" t="e">
        <f ca="1">MATCH('Scale generator'!$E$27&amp;"*",OFFSET(Rytmika!$D:$D,SUM(I$1:I464),0,1000,1),0)</f>
        <v>#N/A</v>
      </c>
      <c r="J465" t="str">
        <f ca="1">IFERROR(INDEX(Rytmika!$C:$C,SUM(I$1:I465)),"")</f>
        <v/>
      </c>
      <c r="K465" t="e">
        <f ca="1">MATCH("Def*",OFFSET(Rytmika!$D:$D,SUM(K$1:K464),0,1000,1),0)</f>
        <v>#N/A</v>
      </c>
      <c r="L465" t="str">
        <f ca="1">IFERROR(INDEX(Rytmika!$C:$C,SUM(K$1:K465)),"")</f>
        <v/>
      </c>
      <c r="M465" t="e">
        <f ca="1">IF(ISNA(I465),MATCH("Def*",OFFSET(Rytmika!$D:$D,SUM(M$1:M464),0,1000,1),0),"")</f>
        <v>#N/A</v>
      </c>
      <c r="N465" t="str">
        <f ca="1">IFERROR(INDEX(Rytmika!$C:$C,SUM(M$1:M465)),"")</f>
        <v/>
      </c>
      <c r="O465" t="str">
        <f t="shared" ca="1" si="7"/>
        <v/>
      </c>
    </row>
    <row r="466" spans="4:15">
      <c r="D466" t="s">
        <v>175</v>
      </c>
      <c r="E466" t="e">
        <f ca="1">MATCH(type_selector,OFFSET('Ogrywanie skal'!$B:$B,SUM(E$1:E465),0,1000,1),0)</f>
        <v>#N/A</v>
      </c>
      <c r="F466" t="str">
        <f ca="1">IF(type_selector="All_options",IF('Ogrywanie skal'!C471=0,"",'Ogrywanie skal'!C471),IFERROR(INDEX('Ogrywanie skal'!$C:$C,SUM(E$1:E466)),""))</f>
        <v/>
      </c>
      <c r="G466" t="str">
        <f>IF('Ogrywanie skal'!C471=0,"",'Ogrywanie skal'!C471)</f>
        <v/>
      </c>
      <c r="I466" t="e">
        <f ca="1">MATCH('Scale generator'!$E$27&amp;"*",OFFSET(Rytmika!$D:$D,SUM(I$1:I465),0,1000,1),0)</f>
        <v>#N/A</v>
      </c>
      <c r="J466" t="str">
        <f ca="1">IFERROR(INDEX(Rytmika!$C:$C,SUM(I$1:I466)),"")</f>
        <v/>
      </c>
      <c r="K466" t="e">
        <f ca="1">MATCH("Def*",OFFSET(Rytmika!$D:$D,SUM(K$1:K465),0,1000,1),0)</f>
        <v>#N/A</v>
      </c>
      <c r="L466" t="str">
        <f ca="1">IFERROR(INDEX(Rytmika!$C:$C,SUM(K$1:K466)),"")</f>
        <v/>
      </c>
      <c r="M466" t="e">
        <f ca="1">IF(ISNA(I466),MATCH("Def*",OFFSET(Rytmika!$D:$D,SUM(M$1:M465),0,1000,1),0),"")</f>
        <v>#N/A</v>
      </c>
      <c r="N466" t="str">
        <f ca="1">IFERROR(INDEX(Rytmika!$C:$C,SUM(M$1:M466)),"")</f>
        <v/>
      </c>
      <c r="O466" t="str">
        <f t="shared" ca="1" si="7"/>
        <v/>
      </c>
    </row>
    <row r="467" spans="4:15">
      <c r="D467" t="s">
        <v>175</v>
      </c>
      <c r="E467" t="e">
        <f ca="1">MATCH(type_selector,OFFSET('Ogrywanie skal'!$B:$B,SUM(E$1:E466),0,1000,1),0)</f>
        <v>#N/A</v>
      </c>
      <c r="F467" t="str">
        <f ca="1">IF(type_selector="All_options",IF('Ogrywanie skal'!C472=0,"",'Ogrywanie skal'!C472),IFERROR(INDEX('Ogrywanie skal'!$C:$C,SUM(E$1:E467)),""))</f>
        <v/>
      </c>
      <c r="G467" t="str">
        <f>IF('Ogrywanie skal'!C472=0,"",'Ogrywanie skal'!C472)</f>
        <v/>
      </c>
      <c r="I467" t="e">
        <f ca="1">MATCH('Scale generator'!$E$27&amp;"*",OFFSET(Rytmika!$D:$D,SUM(I$1:I466),0,1000,1),0)</f>
        <v>#N/A</v>
      </c>
      <c r="J467" t="str">
        <f ca="1">IFERROR(INDEX(Rytmika!$C:$C,SUM(I$1:I467)),"")</f>
        <v/>
      </c>
      <c r="K467" t="e">
        <f ca="1">MATCH("Def*",OFFSET(Rytmika!$D:$D,SUM(K$1:K466),0,1000,1),0)</f>
        <v>#N/A</v>
      </c>
      <c r="L467" t="str">
        <f ca="1">IFERROR(INDEX(Rytmika!$C:$C,SUM(K$1:K467)),"")</f>
        <v/>
      </c>
      <c r="M467" t="e">
        <f ca="1">IF(ISNA(I467),MATCH("Def*",OFFSET(Rytmika!$D:$D,SUM(M$1:M466),0,1000,1),0),"")</f>
        <v>#N/A</v>
      </c>
      <c r="N467" t="str">
        <f ca="1">IFERROR(INDEX(Rytmika!$C:$C,SUM(M$1:M467)),"")</f>
        <v/>
      </c>
      <c r="O467" t="str">
        <f t="shared" ca="1" si="7"/>
        <v/>
      </c>
    </row>
    <row r="468" spans="4:15">
      <c r="D468" t="s">
        <v>175</v>
      </c>
      <c r="E468" t="e">
        <f ca="1">MATCH(type_selector,OFFSET('Ogrywanie skal'!$B:$B,SUM(E$1:E467),0,1000,1),0)</f>
        <v>#N/A</v>
      </c>
      <c r="F468" t="str">
        <f ca="1">IF(type_selector="All_options",IF('Ogrywanie skal'!C473=0,"",'Ogrywanie skal'!C473),IFERROR(INDEX('Ogrywanie skal'!$C:$C,SUM(E$1:E468)),""))</f>
        <v/>
      </c>
      <c r="G468" t="str">
        <f>IF('Ogrywanie skal'!C473=0,"",'Ogrywanie skal'!C473)</f>
        <v/>
      </c>
      <c r="I468" t="e">
        <f ca="1">MATCH('Scale generator'!$E$27&amp;"*",OFFSET(Rytmika!$D:$D,SUM(I$1:I467),0,1000,1),0)</f>
        <v>#N/A</v>
      </c>
      <c r="J468" t="str">
        <f ca="1">IFERROR(INDEX(Rytmika!$C:$C,SUM(I$1:I468)),"")</f>
        <v/>
      </c>
      <c r="K468" t="e">
        <f ca="1">MATCH("Def*",OFFSET(Rytmika!$D:$D,SUM(K$1:K467),0,1000,1),0)</f>
        <v>#N/A</v>
      </c>
      <c r="L468" t="str">
        <f ca="1">IFERROR(INDEX(Rytmika!$C:$C,SUM(K$1:K468)),"")</f>
        <v/>
      </c>
      <c r="M468" t="e">
        <f ca="1">IF(ISNA(I468),MATCH("Def*",OFFSET(Rytmika!$D:$D,SUM(M$1:M467),0,1000,1),0),"")</f>
        <v>#N/A</v>
      </c>
      <c r="N468" t="str">
        <f ca="1">IFERROR(INDEX(Rytmika!$C:$C,SUM(M$1:M468)),"")</f>
        <v/>
      </c>
      <c r="O468" t="str">
        <f t="shared" ca="1" si="7"/>
        <v/>
      </c>
    </row>
    <row r="469" spans="4:15">
      <c r="D469" t="s">
        <v>175</v>
      </c>
      <c r="E469" t="e">
        <f ca="1">MATCH(type_selector,OFFSET('Ogrywanie skal'!$B:$B,SUM(E$1:E468),0,1000,1),0)</f>
        <v>#N/A</v>
      </c>
      <c r="F469" t="str">
        <f ca="1">IF(type_selector="All_options",IF('Ogrywanie skal'!C474=0,"",'Ogrywanie skal'!C474),IFERROR(INDEX('Ogrywanie skal'!$C:$C,SUM(E$1:E469)),""))</f>
        <v/>
      </c>
      <c r="G469" t="str">
        <f>IF('Ogrywanie skal'!C474=0,"",'Ogrywanie skal'!C474)</f>
        <v/>
      </c>
      <c r="I469" t="e">
        <f ca="1">MATCH('Scale generator'!$E$27&amp;"*",OFFSET(Rytmika!$D:$D,SUM(I$1:I468),0,1000,1),0)</f>
        <v>#N/A</v>
      </c>
      <c r="J469" t="str">
        <f ca="1">IFERROR(INDEX(Rytmika!$C:$C,SUM(I$1:I469)),"")</f>
        <v/>
      </c>
      <c r="K469" t="e">
        <f ca="1">MATCH("Def*",OFFSET(Rytmika!$D:$D,SUM(K$1:K468),0,1000,1),0)</f>
        <v>#N/A</v>
      </c>
      <c r="L469" t="str">
        <f ca="1">IFERROR(INDEX(Rytmika!$C:$C,SUM(K$1:K469)),"")</f>
        <v/>
      </c>
      <c r="M469" t="e">
        <f ca="1">IF(ISNA(I469),MATCH("Def*",OFFSET(Rytmika!$D:$D,SUM(M$1:M468),0,1000,1),0),"")</f>
        <v>#N/A</v>
      </c>
      <c r="N469" t="str">
        <f ca="1">IFERROR(INDEX(Rytmika!$C:$C,SUM(M$1:M469)),"")</f>
        <v/>
      </c>
      <c r="O469" t="str">
        <f t="shared" ca="1" si="7"/>
        <v/>
      </c>
    </row>
    <row r="470" spans="4:15">
      <c r="D470" t="s">
        <v>175</v>
      </c>
      <c r="E470" t="e">
        <f ca="1">MATCH(type_selector,OFFSET('Ogrywanie skal'!$B:$B,SUM(E$1:E469),0,1000,1),0)</f>
        <v>#N/A</v>
      </c>
      <c r="F470" t="str">
        <f ca="1">IF(type_selector="All_options",IF('Ogrywanie skal'!C475=0,"",'Ogrywanie skal'!C475),IFERROR(INDEX('Ogrywanie skal'!$C:$C,SUM(E$1:E470)),""))</f>
        <v/>
      </c>
      <c r="G470" t="str">
        <f>IF('Ogrywanie skal'!C475=0,"",'Ogrywanie skal'!C475)</f>
        <v/>
      </c>
      <c r="I470" t="e">
        <f ca="1">MATCH('Scale generator'!$E$27&amp;"*",OFFSET(Rytmika!$D:$D,SUM(I$1:I469),0,1000,1),0)</f>
        <v>#N/A</v>
      </c>
      <c r="J470" t="str">
        <f ca="1">IFERROR(INDEX(Rytmika!$C:$C,SUM(I$1:I470)),"")</f>
        <v/>
      </c>
      <c r="K470" t="e">
        <f ca="1">MATCH("Def*",OFFSET(Rytmika!$D:$D,SUM(K$1:K469),0,1000,1),0)</f>
        <v>#N/A</v>
      </c>
      <c r="L470" t="str">
        <f ca="1">IFERROR(INDEX(Rytmika!$C:$C,SUM(K$1:K470)),"")</f>
        <v/>
      </c>
      <c r="M470" t="e">
        <f ca="1">IF(ISNA(I470),MATCH("Def*",OFFSET(Rytmika!$D:$D,SUM(M$1:M469),0,1000,1),0),"")</f>
        <v>#N/A</v>
      </c>
      <c r="N470" t="str">
        <f ca="1">IFERROR(INDEX(Rytmika!$C:$C,SUM(M$1:M470)),"")</f>
        <v/>
      </c>
      <c r="O470" t="str">
        <f t="shared" ca="1" si="7"/>
        <v/>
      </c>
    </row>
    <row r="471" spans="4:15">
      <c r="D471" t="s">
        <v>175</v>
      </c>
      <c r="E471" t="e">
        <f ca="1">MATCH(type_selector,OFFSET('Ogrywanie skal'!$B:$B,SUM(E$1:E470),0,1000,1),0)</f>
        <v>#N/A</v>
      </c>
      <c r="F471" t="str">
        <f ca="1">IF(type_selector="All_options",IF('Ogrywanie skal'!C476=0,"",'Ogrywanie skal'!C476),IFERROR(INDEX('Ogrywanie skal'!$C:$C,SUM(E$1:E471)),""))</f>
        <v/>
      </c>
      <c r="G471" t="str">
        <f>IF('Ogrywanie skal'!C476=0,"",'Ogrywanie skal'!C476)</f>
        <v/>
      </c>
      <c r="I471" t="e">
        <f ca="1">MATCH('Scale generator'!$E$27&amp;"*",OFFSET(Rytmika!$D:$D,SUM(I$1:I470),0,1000,1),0)</f>
        <v>#N/A</v>
      </c>
      <c r="J471" t="str">
        <f ca="1">IFERROR(INDEX(Rytmika!$C:$C,SUM(I$1:I471)),"")</f>
        <v/>
      </c>
      <c r="K471" t="e">
        <f ca="1">MATCH("Def*",OFFSET(Rytmika!$D:$D,SUM(K$1:K470),0,1000,1),0)</f>
        <v>#N/A</v>
      </c>
      <c r="L471" t="str">
        <f ca="1">IFERROR(INDEX(Rytmika!$C:$C,SUM(K$1:K471)),"")</f>
        <v/>
      </c>
      <c r="M471" t="e">
        <f ca="1">IF(ISNA(I471),MATCH("Def*",OFFSET(Rytmika!$D:$D,SUM(M$1:M470),0,1000,1),0),"")</f>
        <v>#N/A</v>
      </c>
      <c r="N471" t="str">
        <f ca="1">IFERROR(INDEX(Rytmika!$C:$C,SUM(M$1:M471)),"")</f>
        <v/>
      </c>
      <c r="O471" t="str">
        <f t="shared" ca="1" si="7"/>
        <v/>
      </c>
    </row>
    <row r="472" spans="4:15">
      <c r="D472" t="s">
        <v>175</v>
      </c>
      <c r="E472" t="e">
        <f ca="1">MATCH(type_selector,OFFSET('Ogrywanie skal'!$B:$B,SUM(E$1:E471),0,1000,1),0)</f>
        <v>#N/A</v>
      </c>
      <c r="F472" t="str">
        <f ca="1">IF(type_selector="All_options",IF('Ogrywanie skal'!C477=0,"",'Ogrywanie skal'!C477),IFERROR(INDEX('Ogrywanie skal'!$C:$C,SUM(E$1:E472)),""))</f>
        <v/>
      </c>
      <c r="G472" t="str">
        <f>IF('Ogrywanie skal'!C477=0,"",'Ogrywanie skal'!C477)</f>
        <v/>
      </c>
      <c r="I472" t="e">
        <f ca="1">MATCH('Scale generator'!$E$27&amp;"*",OFFSET(Rytmika!$D:$D,SUM(I$1:I471),0,1000,1),0)</f>
        <v>#N/A</v>
      </c>
      <c r="J472" t="str">
        <f ca="1">IFERROR(INDEX(Rytmika!$C:$C,SUM(I$1:I472)),"")</f>
        <v/>
      </c>
      <c r="K472" t="e">
        <f ca="1">MATCH("Def*",OFFSET(Rytmika!$D:$D,SUM(K$1:K471),0,1000,1),0)</f>
        <v>#N/A</v>
      </c>
      <c r="L472" t="str">
        <f ca="1">IFERROR(INDEX(Rytmika!$C:$C,SUM(K$1:K472)),"")</f>
        <v/>
      </c>
      <c r="M472" t="e">
        <f ca="1">IF(ISNA(I472),MATCH("Def*",OFFSET(Rytmika!$D:$D,SUM(M$1:M471),0,1000,1),0),"")</f>
        <v>#N/A</v>
      </c>
      <c r="N472" t="str">
        <f ca="1">IFERROR(INDEX(Rytmika!$C:$C,SUM(M$1:M472)),"")</f>
        <v/>
      </c>
      <c r="O472" t="str">
        <f t="shared" ca="1" si="7"/>
        <v/>
      </c>
    </row>
    <row r="473" spans="4:15">
      <c r="D473" t="s">
        <v>175</v>
      </c>
      <c r="E473" t="e">
        <f ca="1">MATCH(type_selector,OFFSET('Ogrywanie skal'!$B:$B,SUM(E$1:E472),0,1000,1),0)</f>
        <v>#N/A</v>
      </c>
      <c r="F473" t="str">
        <f ca="1">IF(type_selector="All_options",IF('Ogrywanie skal'!C478=0,"",'Ogrywanie skal'!C478),IFERROR(INDEX('Ogrywanie skal'!$C:$C,SUM(E$1:E473)),""))</f>
        <v/>
      </c>
      <c r="G473" t="str">
        <f>IF('Ogrywanie skal'!C478=0,"",'Ogrywanie skal'!C478)</f>
        <v/>
      </c>
      <c r="I473" t="e">
        <f ca="1">MATCH('Scale generator'!$E$27&amp;"*",OFFSET(Rytmika!$D:$D,SUM(I$1:I472),0,1000,1),0)</f>
        <v>#N/A</v>
      </c>
      <c r="J473" t="str">
        <f ca="1">IFERROR(INDEX(Rytmika!$C:$C,SUM(I$1:I473)),"")</f>
        <v/>
      </c>
      <c r="K473" t="e">
        <f ca="1">MATCH("Def*",OFFSET(Rytmika!$D:$D,SUM(K$1:K472),0,1000,1),0)</f>
        <v>#N/A</v>
      </c>
      <c r="L473" t="str">
        <f ca="1">IFERROR(INDEX(Rytmika!$C:$C,SUM(K$1:K473)),"")</f>
        <v/>
      </c>
      <c r="M473" t="e">
        <f ca="1">IF(ISNA(I473),MATCH("Def*",OFFSET(Rytmika!$D:$D,SUM(M$1:M472),0,1000,1),0),"")</f>
        <v>#N/A</v>
      </c>
      <c r="N473" t="str">
        <f ca="1">IFERROR(INDEX(Rytmika!$C:$C,SUM(M$1:M473)),"")</f>
        <v/>
      </c>
      <c r="O473" t="str">
        <f t="shared" ca="1" si="7"/>
        <v/>
      </c>
    </row>
    <row r="474" spans="4:15">
      <c r="D474" t="s">
        <v>175</v>
      </c>
      <c r="E474" t="e">
        <f ca="1">MATCH(type_selector,OFFSET('Ogrywanie skal'!$B:$B,SUM(E$1:E473),0,1000,1),0)</f>
        <v>#N/A</v>
      </c>
      <c r="F474" t="str">
        <f ca="1">IF(type_selector="All_options",IF('Ogrywanie skal'!C479=0,"",'Ogrywanie skal'!C479),IFERROR(INDEX('Ogrywanie skal'!$C:$C,SUM(E$1:E474)),""))</f>
        <v/>
      </c>
      <c r="G474" t="str">
        <f>IF('Ogrywanie skal'!C479=0,"",'Ogrywanie skal'!C479)</f>
        <v/>
      </c>
      <c r="I474" t="e">
        <f ca="1">MATCH('Scale generator'!$E$27&amp;"*",OFFSET(Rytmika!$D:$D,SUM(I$1:I473),0,1000,1),0)</f>
        <v>#N/A</v>
      </c>
      <c r="J474" t="str">
        <f ca="1">IFERROR(INDEX(Rytmika!$C:$C,SUM(I$1:I474)),"")</f>
        <v/>
      </c>
      <c r="K474" t="e">
        <f ca="1">MATCH("Def*",OFFSET(Rytmika!$D:$D,SUM(K$1:K473),0,1000,1),0)</f>
        <v>#N/A</v>
      </c>
      <c r="L474" t="str">
        <f ca="1">IFERROR(INDEX(Rytmika!$C:$C,SUM(K$1:K474)),"")</f>
        <v/>
      </c>
      <c r="M474" t="e">
        <f ca="1">IF(ISNA(I474),MATCH("Def*",OFFSET(Rytmika!$D:$D,SUM(M$1:M473),0,1000,1),0),"")</f>
        <v>#N/A</v>
      </c>
      <c r="N474" t="str">
        <f ca="1">IFERROR(INDEX(Rytmika!$C:$C,SUM(M$1:M474)),"")</f>
        <v/>
      </c>
      <c r="O474" t="str">
        <f t="shared" ca="1" si="7"/>
        <v/>
      </c>
    </row>
    <row r="475" spans="4:15">
      <c r="D475" t="s">
        <v>175</v>
      </c>
      <c r="E475" t="e">
        <f ca="1">MATCH(type_selector,OFFSET('Ogrywanie skal'!$B:$B,SUM(E$1:E474),0,1000,1),0)</f>
        <v>#N/A</v>
      </c>
      <c r="F475" t="str">
        <f ca="1">IF(type_selector="All_options",IF('Ogrywanie skal'!C480=0,"",'Ogrywanie skal'!C480),IFERROR(INDEX('Ogrywanie skal'!$C:$C,SUM(E$1:E475)),""))</f>
        <v/>
      </c>
      <c r="G475" t="str">
        <f>IF('Ogrywanie skal'!C480=0,"",'Ogrywanie skal'!C480)</f>
        <v/>
      </c>
      <c r="I475" t="e">
        <f ca="1">MATCH('Scale generator'!$E$27&amp;"*",OFFSET(Rytmika!$D:$D,SUM(I$1:I474),0,1000,1),0)</f>
        <v>#N/A</v>
      </c>
      <c r="J475" t="str">
        <f ca="1">IFERROR(INDEX(Rytmika!$C:$C,SUM(I$1:I475)),"")</f>
        <v/>
      </c>
      <c r="K475" t="e">
        <f ca="1">MATCH("Def*",OFFSET(Rytmika!$D:$D,SUM(K$1:K474),0,1000,1),0)</f>
        <v>#N/A</v>
      </c>
      <c r="L475" t="str">
        <f ca="1">IFERROR(INDEX(Rytmika!$C:$C,SUM(K$1:K475)),"")</f>
        <v/>
      </c>
      <c r="M475" t="e">
        <f ca="1">IF(ISNA(I475),MATCH("Def*",OFFSET(Rytmika!$D:$D,SUM(M$1:M474),0,1000,1),0),"")</f>
        <v>#N/A</v>
      </c>
      <c r="N475" t="str">
        <f ca="1">IFERROR(INDEX(Rytmika!$C:$C,SUM(M$1:M475)),"")</f>
        <v/>
      </c>
      <c r="O475" t="str">
        <f t="shared" ca="1" si="7"/>
        <v/>
      </c>
    </row>
    <row r="476" spans="4:15">
      <c r="D476" t="s">
        <v>175</v>
      </c>
      <c r="E476" t="e">
        <f ca="1">MATCH(type_selector,OFFSET('Ogrywanie skal'!$B:$B,SUM(E$1:E475),0,1000,1),0)</f>
        <v>#N/A</v>
      </c>
      <c r="F476" t="str">
        <f ca="1">IF(type_selector="All_options",IF('Ogrywanie skal'!C481=0,"",'Ogrywanie skal'!C481),IFERROR(INDEX('Ogrywanie skal'!$C:$C,SUM(E$1:E476)),""))</f>
        <v/>
      </c>
      <c r="G476" t="str">
        <f>IF('Ogrywanie skal'!C481=0,"",'Ogrywanie skal'!C481)</f>
        <v/>
      </c>
      <c r="I476" t="e">
        <f ca="1">MATCH('Scale generator'!$E$27&amp;"*",OFFSET(Rytmika!$D:$D,SUM(I$1:I475),0,1000,1),0)</f>
        <v>#N/A</v>
      </c>
      <c r="J476" t="str">
        <f ca="1">IFERROR(INDEX(Rytmika!$C:$C,SUM(I$1:I476)),"")</f>
        <v/>
      </c>
      <c r="K476" t="e">
        <f ca="1">MATCH("Def*",OFFSET(Rytmika!$D:$D,SUM(K$1:K475),0,1000,1),0)</f>
        <v>#N/A</v>
      </c>
      <c r="L476" t="str">
        <f ca="1">IFERROR(INDEX(Rytmika!$C:$C,SUM(K$1:K476)),"")</f>
        <v/>
      </c>
      <c r="M476" t="e">
        <f ca="1">IF(ISNA(I476),MATCH("Def*",OFFSET(Rytmika!$D:$D,SUM(M$1:M475),0,1000,1),0),"")</f>
        <v>#N/A</v>
      </c>
      <c r="N476" t="str">
        <f ca="1">IFERROR(INDEX(Rytmika!$C:$C,SUM(M$1:M476)),"")</f>
        <v/>
      </c>
      <c r="O476" t="str">
        <f t="shared" ca="1" si="7"/>
        <v/>
      </c>
    </row>
    <row r="477" spans="4:15">
      <c r="D477" t="s">
        <v>175</v>
      </c>
      <c r="E477" t="e">
        <f ca="1">MATCH(type_selector,OFFSET('Ogrywanie skal'!$B:$B,SUM(E$1:E476),0,1000,1),0)</f>
        <v>#N/A</v>
      </c>
      <c r="F477" t="str">
        <f ca="1">IF(type_selector="All_options",IF('Ogrywanie skal'!C482=0,"",'Ogrywanie skal'!C482),IFERROR(INDEX('Ogrywanie skal'!$C:$C,SUM(E$1:E477)),""))</f>
        <v/>
      </c>
      <c r="G477" t="str">
        <f>IF('Ogrywanie skal'!C482=0,"",'Ogrywanie skal'!C482)</f>
        <v/>
      </c>
      <c r="I477" t="e">
        <f ca="1">MATCH('Scale generator'!$E$27&amp;"*",OFFSET(Rytmika!$D:$D,SUM(I$1:I476),0,1000,1),0)</f>
        <v>#N/A</v>
      </c>
      <c r="J477" t="str">
        <f ca="1">IFERROR(INDEX(Rytmika!$C:$C,SUM(I$1:I477)),"")</f>
        <v/>
      </c>
      <c r="K477" t="e">
        <f ca="1">MATCH("Def*",OFFSET(Rytmika!$D:$D,SUM(K$1:K476),0,1000,1),0)</f>
        <v>#N/A</v>
      </c>
      <c r="L477" t="str">
        <f ca="1">IFERROR(INDEX(Rytmika!$C:$C,SUM(K$1:K477)),"")</f>
        <v/>
      </c>
      <c r="M477" t="e">
        <f ca="1">IF(ISNA(I477),MATCH("Def*",OFFSET(Rytmika!$D:$D,SUM(M$1:M476),0,1000,1),0),"")</f>
        <v>#N/A</v>
      </c>
      <c r="N477" t="str">
        <f ca="1">IFERROR(INDEX(Rytmika!$C:$C,SUM(M$1:M477)),"")</f>
        <v/>
      </c>
      <c r="O477" t="str">
        <f t="shared" ca="1" si="7"/>
        <v/>
      </c>
    </row>
    <row r="478" spans="4:15">
      <c r="D478" t="s">
        <v>175</v>
      </c>
      <c r="E478" t="e">
        <f ca="1">MATCH(type_selector,OFFSET('Ogrywanie skal'!$B:$B,SUM(E$1:E477),0,1000,1),0)</f>
        <v>#N/A</v>
      </c>
      <c r="F478" t="str">
        <f ca="1">IF(type_selector="All_options",IF('Ogrywanie skal'!C483=0,"",'Ogrywanie skal'!C483),IFERROR(INDEX('Ogrywanie skal'!$C:$C,SUM(E$1:E478)),""))</f>
        <v/>
      </c>
      <c r="G478" t="str">
        <f>IF('Ogrywanie skal'!C483=0,"",'Ogrywanie skal'!C483)</f>
        <v/>
      </c>
      <c r="I478" t="e">
        <f ca="1">MATCH('Scale generator'!$E$27&amp;"*",OFFSET(Rytmika!$D:$D,SUM(I$1:I477),0,1000,1),0)</f>
        <v>#N/A</v>
      </c>
      <c r="J478" t="str">
        <f ca="1">IFERROR(INDEX(Rytmika!$C:$C,SUM(I$1:I478)),"")</f>
        <v/>
      </c>
      <c r="K478" t="e">
        <f ca="1">MATCH("Def*",OFFSET(Rytmika!$D:$D,SUM(K$1:K477),0,1000,1),0)</f>
        <v>#N/A</v>
      </c>
      <c r="L478" t="str">
        <f ca="1">IFERROR(INDEX(Rytmika!$C:$C,SUM(K$1:K478)),"")</f>
        <v/>
      </c>
      <c r="M478" t="e">
        <f ca="1">IF(ISNA(I478),MATCH("Def*",OFFSET(Rytmika!$D:$D,SUM(M$1:M477),0,1000,1),0),"")</f>
        <v>#N/A</v>
      </c>
      <c r="N478" t="str">
        <f ca="1">IFERROR(INDEX(Rytmika!$C:$C,SUM(M$1:M478)),"")</f>
        <v/>
      </c>
      <c r="O478" t="str">
        <f t="shared" ca="1" si="7"/>
        <v/>
      </c>
    </row>
    <row r="479" spans="4:15">
      <c r="D479" t="s">
        <v>175</v>
      </c>
      <c r="E479" t="e">
        <f ca="1">MATCH(type_selector,OFFSET('Ogrywanie skal'!$B:$B,SUM(E$1:E478),0,1000,1),0)</f>
        <v>#N/A</v>
      </c>
      <c r="F479" t="str">
        <f ca="1">IF(type_selector="All_options",IF('Ogrywanie skal'!C484=0,"",'Ogrywanie skal'!C484),IFERROR(INDEX('Ogrywanie skal'!$C:$C,SUM(E$1:E479)),""))</f>
        <v/>
      </c>
      <c r="G479" t="str">
        <f>IF('Ogrywanie skal'!C484=0,"",'Ogrywanie skal'!C484)</f>
        <v/>
      </c>
      <c r="I479" t="e">
        <f ca="1">MATCH('Scale generator'!$E$27&amp;"*",OFFSET(Rytmika!$D:$D,SUM(I$1:I478),0,1000,1),0)</f>
        <v>#N/A</v>
      </c>
      <c r="J479" t="str">
        <f ca="1">IFERROR(INDEX(Rytmika!$C:$C,SUM(I$1:I479)),"")</f>
        <v/>
      </c>
      <c r="K479" t="e">
        <f ca="1">MATCH("Def*",OFFSET(Rytmika!$D:$D,SUM(K$1:K478),0,1000,1),0)</f>
        <v>#N/A</v>
      </c>
      <c r="L479" t="str">
        <f ca="1">IFERROR(INDEX(Rytmika!$C:$C,SUM(K$1:K479)),"")</f>
        <v/>
      </c>
      <c r="M479" t="e">
        <f ca="1">IF(ISNA(I479),MATCH("Def*",OFFSET(Rytmika!$D:$D,SUM(M$1:M478),0,1000,1),0),"")</f>
        <v>#N/A</v>
      </c>
      <c r="N479" t="str">
        <f ca="1">IFERROR(INDEX(Rytmika!$C:$C,SUM(M$1:M479)),"")</f>
        <v/>
      </c>
      <c r="O479" t="str">
        <f t="shared" ca="1" si="7"/>
        <v/>
      </c>
    </row>
    <row r="480" spans="4:15">
      <c r="D480" t="s">
        <v>175</v>
      </c>
      <c r="E480" t="e">
        <f ca="1">MATCH(type_selector,OFFSET('Ogrywanie skal'!$B:$B,SUM(E$1:E479),0,1000,1),0)</f>
        <v>#N/A</v>
      </c>
      <c r="F480" t="str">
        <f ca="1">IF(type_selector="All_options",IF('Ogrywanie skal'!C485=0,"",'Ogrywanie skal'!C485),IFERROR(INDEX('Ogrywanie skal'!$C:$C,SUM(E$1:E480)),""))</f>
        <v/>
      </c>
      <c r="G480" t="str">
        <f>IF('Ogrywanie skal'!C485=0,"",'Ogrywanie skal'!C485)</f>
        <v/>
      </c>
      <c r="I480" t="e">
        <f ca="1">MATCH('Scale generator'!$E$27&amp;"*",OFFSET(Rytmika!$D:$D,SUM(I$1:I479),0,1000,1),0)</f>
        <v>#N/A</v>
      </c>
      <c r="J480" t="str">
        <f ca="1">IFERROR(INDEX(Rytmika!$C:$C,SUM(I$1:I480)),"")</f>
        <v/>
      </c>
      <c r="K480" t="e">
        <f ca="1">MATCH("Def*",OFFSET(Rytmika!$D:$D,SUM(K$1:K479),0,1000,1),0)</f>
        <v>#N/A</v>
      </c>
      <c r="L480" t="str">
        <f ca="1">IFERROR(INDEX(Rytmika!$C:$C,SUM(K$1:K480)),"")</f>
        <v/>
      </c>
      <c r="M480" t="e">
        <f ca="1">IF(ISNA(I480),MATCH("Def*",OFFSET(Rytmika!$D:$D,SUM(M$1:M479),0,1000,1),0),"")</f>
        <v>#N/A</v>
      </c>
      <c r="N480" t="str">
        <f ca="1">IFERROR(INDEX(Rytmika!$C:$C,SUM(M$1:M480)),"")</f>
        <v/>
      </c>
      <c r="O480" t="str">
        <f t="shared" ca="1" si="7"/>
        <v/>
      </c>
    </row>
    <row r="481" spans="4:15">
      <c r="D481" t="s">
        <v>175</v>
      </c>
      <c r="E481" t="e">
        <f ca="1">MATCH(type_selector,OFFSET('Ogrywanie skal'!$B:$B,SUM(E$1:E480),0,1000,1),0)</f>
        <v>#N/A</v>
      </c>
      <c r="F481" t="str">
        <f ca="1">IF(type_selector="All_options",IF('Ogrywanie skal'!C486=0,"",'Ogrywanie skal'!C486),IFERROR(INDEX('Ogrywanie skal'!$C:$C,SUM(E$1:E481)),""))</f>
        <v/>
      </c>
      <c r="G481" t="str">
        <f>IF('Ogrywanie skal'!C486=0,"",'Ogrywanie skal'!C486)</f>
        <v/>
      </c>
      <c r="I481" t="e">
        <f ca="1">MATCH('Scale generator'!$E$27&amp;"*",OFFSET(Rytmika!$D:$D,SUM(I$1:I480),0,1000,1),0)</f>
        <v>#N/A</v>
      </c>
      <c r="J481" t="str">
        <f ca="1">IFERROR(INDEX(Rytmika!$C:$C,SUM(I$1:I481)),"")</f>
        <v/>
      </c>
      <c r="K481" t="e">
        <f ca="1">MATCH("Def*",OFFSET(Rytmika!$D:$D,SUM(K$1:K480),0,1000,1),0)</f>
        <v>#N/A</v>
      </c>
      <c r="L481" t="str">
        <f ca="1">IFERROR(INDEX(Rytmika!$C:$C,SUM(K$1:K481)),"")</f>
        <v/>
      </c>
      <c r="M481" t="e">
        <f ca="1">IF(ISNA(I481),MATCH("Def*",OFFSET(Rytmika!$D:$D,SUM(M$1:M480),0,1000,1),0),"")</f>
        <v>#N/A</v>
      </c>
      <c r="N481" t="str">
        <f ca="1">IFERROR(INDEX(Rytmika!$C:$C,SUM(M$1:M481)),"")</f>
        <v/>
      </c>
      <c r="O481" t="str">
        <f t="shared" ca="1" si="7"/>
        <v/>
      </c>
    </row>
    <row r="482" spans="4:15">
      <c r="D482" t="s">
        <v>175</v>
      </c>
      <c r="E482" t="e">
        <f ca="1">MATCH(type_selector,OFFSET('Ogrywanie skal'!$B:$B,SUM(E$1:E481),0,1000,1),0)</f>
        <v>#N/A</v>
      </c>
      <c r="F482" t="str">
        <f ca="1">IF(type_selector="All_options",IF('Ogrywanie skal'!C487=0,"",'Ogrywanie skal'!C487),IFERROR(INDEX('Ogrywanie skal'!$C:$C,SUM(E$1:E482)),""))</f>
        <v/>
      </c>
      <c r="G482" t="str">
        <f>IF('Ogrywanie skal'!C487=0,"",'Ogrywanie skal'!C487)</f>
        <v/>
      </c>
      <c r="I482" t="e">
        <f ca="1">MATCH('Scale generator'!$E$27&amp;"*",OFFSET(Rytmika!$D:$D,SUM(I$1:I481),0,1000,1),0)</f>
        <v>#N/A</v>
      </c>
      <c r="J482" t="str">
        <f ca="1">IFERROR(INDEX(Rytmika!$C:$C,SUM(I$1:I482)),"")</f>
        <v/>
      </c>
      <c r="K482" t="e">
        <f ca="1">MATCH("Def*",OFFSET(Rytmika!$D:$D,SUM(K$1:K481),0,1000,1),0)</f>
        <v>#N/A</v>
      </c>
      <c r="L482" t="str">
        <f ca="1">IFERROR(INDEX(Rytmika!$C:$C,SUM(K$1:K482)),"")</f>
        <v/>
      </c>
      <c r="M482" t="e">
        <f ca="1">IF(ISNA(I482),MATCH("Def*",OFFSET(Rytmika!$D:$D,SUM(M$1:M481),0,1000,1),0),"")</f>
        <v>#N/A</v>
      </c>
      <c r="N482" t="str">
        <f ca="1">IFERROR(INDEX(Rytmika!$C:$C,SUM(M$1:M482)),"")</f>
        <v/>
      </c>
      <c r="O482" t="str">
        <f t="shared" ca="1" si="7"/>
        <v/>
      </c>
    </row>
    <row r="483" spans="4:15">
      <c r="D483" t="s">
        <v>175</v>
      </c>
      <c r="E483" t="e">
        <f ca="1">MATCH(type_selector,OFFSET('Ogrywanie skal'!$B:$B,SUM(E$1:E482),0,1000,1),0)</f>
        <v>#N/A</v>
      </c>
      <c r="F483" t="str">
        <f ca="1">IF(type_selector="All_options",IF('Ogrywanie skal'!C488=0,"",'Ogrywanie skal'!C488),IFERROR(INDEX('Ogrywanie skal'!$C:$C,SUM(E$1:E483)),""))</f>
        <v/>
      </c>
      <c r="G483" t="str">
        <f>IF('Ogrywanie skal'!C488=0,"",'Ogrywanie skal'!C488)</f>
        <v/>
      </c>
      <c r="I483" t="e">
        <f ca="1">MATCH('Scale generator'!$E$27&amp;"*",OFFSET(Rytmika!$D:$D,SUM(I$1:I482),0,1000,1),0)</f>
        <v>#N/A</v>
      </c>
      <c r="J483" t="str">
        <f ca="1">IFERROR(INDEX(Rytmika!$C:$C,SUM(I$1:I483)),"")</f>
        <v/>
      </c>
      <c r="K483" t="e">
        <f ca="1">MATCH("Def*",OFFSET(Rytmika!$D:$D,SUM(K$1:K482),0,1000,1),0)</f>
        <v>#N/A</v>
      </c>
      <c r="L483" t="str">
        <f ca="1">IFERROR(INDEX(Rytmika!$C:$C,SUM(K$1:K483)),"")</f>
        <v/>
      </c>
      <c r="M483" t="e">
        <f ca="1">IF(ISNA(I483),MATCH("Def*",OFFSET(Rytmika!$D:$D,SUM(M$1:M482),0,1000,1),0),"")</f>
        <v>#N/A</v>
      </c>
      <c r="N483" t="str">
        <f ca="1">IFERROR(INDEX(Rytmika!$C:$C,SUM(M$1:M483)),"")</f>
        <v/>
      </c>
      <c r="O483" t="str">
        <f t="shared" ca="1" si="7"/>
        <v/>
      </c>
    </row>
    <row r="484" spans="4:15">
      <c r="D484" t="s">
        <v>175</v>
      </c>
      <c r="E484" t="e">
        <f ca="1">MATCH(type_selector,OFFSET('Ogrywanie skal'!$B:$B,SUM(E$1:E483),0,1000,1),0)</f>
        <v>#N/A</v>
      </c>
      <c r="F484" t="str">
        <f ca="1">IF(type_selector="All_options",IF('Ogrywanie skal'!C489=0,"",'Ogrywanie skal'!C489),IFERROR(INDEX('Ogrywanie skal'!$C:$C,SUM(E$1:E484)),""))</f>
        <v/>
      </c>
      <c r="G484" t="str">
        <f>IF('Ogrywanie skal'!C489=0,"",'Ogrywanie skal'!C489)</f>
        <v/>
      </c>
      <c r="I484" t="e">
        <f ca="1">MATCH('Scale generator'!$E$27&amp;"*",OFFSET(Rytmika!$D:$D,SUM(I$1:I483),0,1000,1),0)</f>
        <v>#N/A</v>
      </c>
      <c r="J484" t="str">
        <f ca="1">IFERROR(INDEX(Rytmika!$C:$C,SUM(I$1:I484)),"")</f>
        <v/>
      </c>
      <c r="K484" t="e">
        <f ca="1">MATCH("Def*",OFFSET(Rytmika!$D:$D,SUM(K$1:K483),0,1000,1),0)</f>
        <v>#N/A</v>
      </c>
      <c r="L484" t="str">
        <f ca="1">IFERROR(INDEX(Rytmika!$C:$C,SUM(K$1:K484)),"")</f>
        <v/>
      </c>
      <c r="M484" t="e">
        <f ca="1">IF(ISNA(I484),MATCH("Def*",OFFSET(Rytmika!$D:$D,SUM(M$1:M483),0,1000,1),0),"")</f>
        <v>#N/A</v>
      </c>
      <c r="N484" t="str">
        <f ca="1">IFERROR(INDEX(Rytmika!$C:$C,SUM(M$1:M484)),"")</f>
        <v/>
      </c>
      <c r="O484" t="str">
        <f t="shared" ca="1" si="7"/>
        <v/>
      </c>
    </row>
    <row r="485" spans="4:15">
      <c r="D485" t="s">
        <v>175</v>
      </c>
      <c r="E485" t="e">
        <f ca="1">MATCH(type_selector,OFFSET('Ogrywanie skal'!$B:$B,SUM(E$1:E484),0,1000,1),0)</f>
        <v>#N/A</v>
      </c>
      <c r="F485" t="str">
        <f ca="1">IF(type_selector="All_options",IF('Ogrywanie skal'!C490=0,"",'Ogrywanie skal'!C490),IFERROR(INDEX('Ogrywanie skal'!$C:$C,SUM(E$1:E485)),""))</f>
        <v/>
      </c>
      <c r="G485" t="str">
        <f>IF('Ogrywanie skal'!C490=0,"",'Ogrywanie skal'!C490)</f>
        <v/>
      </c>
      <c r="I485" t="e">
        <f ca="1">MATCH('Scale generator'!$E$27&amp;"*",OFFSET(Rytmika!$D:$D,SUM(I$1:I484),0,1000,1),0)</f>
        <v>#N/A</v>
      </c>
      <c r="J485" t="str">
        <f ca="1">IFERROR(INDEX(Rytmika!$C:$C,SUM(I$1:I485)),"")</f>
        <v/>
      </c>
      <c r="K485" t="e">
        <f ca="1">MATCH("Def*",OFFSET(Rytmika!$D:$D,SUM(K$1:K484),0,1000,1),0)</f>
        <v>#N/A</v>
      </c>
      <c r="L485" t="str">
        <f ca="1">IFERROR(INDEX(Rytmika!$C:$C,SUM(K$1:K485)),"")</f>
        <v/>
      </c>
      <c r="M485" t="e">
        <f ca="1">IF(ISNA(I485),MATCH("Def*",OFFSET(Rytmika!$D:$D,SUM(M$1:M484),0,1000,1),0),"")</f>
        <v>#N/A</v>
      </c>
      <c r="N485" t="str">
        <f ca="1">IFERROR(INDEX(Rytmika!$C:$C,SUM(M$1:M485)),"")</f>
        <v/>
      </c>
      <c r="O485" t="str">
        <f t="shared" ca="1" si="7"/>
        <v/>
      </c>
    </row>
    <row r="486" spans="4:15">
      <c r="D486" t="s">
        <v>175</v>
      </c>
      <c r="E486" t="e">
        <f ca="1">MATCH(type_selector,OFFSET('Ogrywanie skal'!$B:$B,SUM(E$1:E485),0,1000,1),0)</f>
        <v>#N/A</v>
      </c>
      <c r="F486" t="str">
        <f ca="1">IF(type_selector="All_options",IF('Ogrywanie skal'!C491=0,"",'Ogrywanie skal'!C491),IFERROR(INDEX('Ogrywanie skal'!$C:$C,SUM(E$1:E486)),""))</f>
        <v/>
      </c>
      <c r="G486" t="str">
        <f>IF('Ogrywanie skal'!C491=0,"",'Ogrywanie skal'!C491)</f>
        <v/>
      </c>
      <c r="I486" t="e">
        <f ca="1">MATCH('Scale generator'!$E$27&amp;"*",OFFSET(Rytmika!$D:$D,SUM(I$1:I485),0,1000,1),0)</f>
        <v>#N/A</v>
      </c>
      <c r="J486" t="str">
        <f ca="1">IFERROR(INDEX(Rytmika!$C:$C,SUM(I$1:I486)),"")</f>
        <v/>
      </c>
      <c r="K486" t="e">
        <f ca="1">MATCH("Def*",OFFSET(Rytmika!$D:$D,SUM(K$1:K485),0,1000,1),0)</f>
        <v>#N/A</v>
      </c>
      <c r="L486" t="str">
        <f ca="1">IFERROR(INDEX(Rytmika!$C:$C,SUM(K$1:K486)),"")</f>
        <v/>
      </c>
      <c r="M486" t="e">
        <f ca="1">IF(ISNA(I486),MATCH("Def*",OFFSET(Rytmika!$D:$D,SUM(M$1:M485),0,1000,1),0),"")</f>
        <v>#N/A</v>
      </c>
      <c r="N486" t="str">
        <f ca="1">IFERROR(INDEX(Rytmika!$C:$C,SUM(M$1:M486)),"")</f>
        <v/>
      </c>
      <c r="O486" t="str">
        <f t="shared" ca="1" si="7"/>
        <v/>
      </c>
    </row>
    <row r="487" spans="4:15">
      <c r="D487" t="s">
        <v>175</v>
      </c>
      <c r="E487" t="e">
        <f ca="1">MATCH(type_selector,OFFSET('Ogrywanie skal'!$B:$B,SUM(E$1:E486),0,1000,1),0)</f>
        <v>#N/A</v>
      </c>
      <c r="F487" t="str">
        <f ca="1">IF(type_selector="All_options",IF('Ogrywanie skal'!C492=0,"",'Ogrywanie skal'!C492),IFERROR(INDEX('Ogrywanie skal'!$C:$C,SUM(E$1:E487)),""))</f>
        <v/>
      </c>
      <c r="G487" t="str">
        <f>IF('Ogrywanie skal'!C492=0,"",'Ogrywanie skal'!C492)</f>
        <v/>
      </c>
      <c r="I487" t="e">
        <f ca="1">MATCH('Scale generator'!$E$27&amp;"*",OFFSET(Rytmika!$D:$D,SUM(I$1:I486),0,1000,1),0)</f>
        <v>#N/A</v>
      </c>
      <c r="J487" t="str">
        <f ca="1">IFERROR(INDEX(Rytmika!$C:$C,SUM(I$1:I487)),"")</f>
        <v/>
      </c>
      <c r="K487" t="e">
        <f ca="1">MATCH("Def*",OFFSET(Rytmika!$D:$D,SUM(K$1:K486),0,1000,1),0)</f>
        <v>#N/A</v>
      </c>
      <c r="L487" t="str">
        <f ca="1">IFERROR(INDEX(Rytmika!$C:$C,SUM(K$1:K487)),"")</f>
        <v/>
      </c>
      <c r="M487" t="e">
        <f ca="1">IF(ISNA(I487),MATCH("Def*",OFFSET(Rytmika!$D:$D,SUM(M$1:M486),0,1000,1),0),"")</f>
        <v>#N/A</v>
      </c>
      <c r="N487" t="str">
        <f ca="1">IFERROR(INDEX(Rytmika!$C:$C,SUM(M$1:M487)),"")</f>
        <v/>
      </c>
      <c r="O487" t="str">
        <f t="shared" ca="1" si="7"/>
        <v/>
      </c>
    </row>
    <row r="488" spans="4:15">
      <c r="D488" t="s">
        <v>175</v>
      </c>
      <c r="E488" t="e">
        <f ca="1">MATCH(type_selector,OFFSET('Ogrywanie skal'!$B:$B,SUM(E$1:E487),0,1000,1),0)</f>
        <v>#N/A</v>
      </c>
      <c r="F488" t="str">
        <f ca="1">IF(type_selector="All_options",IF('Ogrywanie skal'!C493=0,"",'Ogrywanie skal'!C493),IFERROR(INDEX('Ogrywanie skal'!$C:$C,SUM(E$1:E488)),""))</f>
        <v/>
      </c>
      <c r="G488" t="str">
        <f>IF('Ogrywanie skal'!C493=0,"",'Ogrywanie skal'!C493)</f>
        <v/>
      </c>
      <c r="I488" t="e">
        <f ca="1">MATCH('Scale generator'!$E$27&amp;"*",OFFSET(Rytmika!$D:$D,SUM(I$1:I487),0,1000,1),0)</f>
        <v>#N/A</v>
      </c>
      <c r="J488" t="str">
        <f ca="1">IFERROR(INDEX(Rytmika!$C:$C,SUM(I$1:I488)),"")</f>
        <v/>
      </c>
      <c r="K488" t="e">
        <f ca="1">MATCH("Def*",OFFSET(Rytmika!$D:$D,SUM(K$1:K487),0,1000,1),0)</f>
        <v>#N/A</v>
      </c>
      <c r="L488" t="str">
        <f ca="1">IFERROR(INDEX(Rytmika!$C:$C,SUM(K$1:K488)),"")</f>
        <v/>
      </c>
      <c r="M488" t="e">
        <f ca="1">IF(ISNA(I488),MATCH("Def*",OFFSET(Rytmika!$D:$D,SUM(M$1:M487),0,1000,1),0),"")</f>
        <v>#N/A</v>
      </c>
      <c r="N488" t="str">
        <f ca="1">IFERROR(INDEX(Rytmika!$C:$C,SUM(M$1:M488)),"")</f>
        <v/>
      </c>
      <c r="O488" t="str">
        <f t="shared" ca="1" si="7"/>
        <v/>
      </c>
    </row>
    <row r="489" spans="4:15">
      <c r="D489" t="s">
        <v>175</v>
      </c>
      <c r="E489" t="e">
        <f ca="1">MATCH(type_selector,OFFSET('Ogrywanie skal'!$B:$B,SUM(E$1:E488),0,1000,1),0)</f>
        <v>#N/A</v>
      </c>
      <c r="F489" t="str">
        <f ca="1">IF(type_selector="All_options",IF('Ogrywanie skal'!C494=0,"",'Ogrywanie skal'!C494),IFERROR(INDEX('Ogrywanie skal'!$C:$C,SUM(E$1:E489)),""))</f>
        <v/>
      </c>
      <c r="G489" t="str">
        <f>IF('Ogrywanie skal'!C494=0,"",'Ogrywanie skal'!C494)</f>
        <v/>
      </c>
      <c r="I489" t="e">
        <f ca="1">MATCH('Scale generator'!$E$27&amp;"*",OFFSET(Rytmika!$D:$D,SUM(I$1:I488),0,1000,1),0)</f>
        <v>#N/A</v>
      </c>
      <c r="J489" t="str">
        <f ca="1">IFERROR(INDEX(Rytmika!$C:$C,SUM(I$1:I489)),"")</f>
        <v/>
      </c>
      <c r="K489" t="e">
        <f ca="1">MATCH("Def*",OFFSET(Rytmika!$D:$D,SUM(K$1:K488),0,1000,1),0)</f>
        <v>#N/A</v>
      </c>
      <c r="L489" t="str">
        <f ca="1">IFERROR(INDEX(Rytmika!$C:$C,SUM(K$1:K489)),"")</f>
        <v/>
      </c>
      <c r="M489" t="e">
        <f ca="1">IF(ISNA(I489),MATCH("Def*",OFFSET(Rytmika!$D:$D,SUM(M$1:M488),0,1000,1),0),"")</f>
        <v>#N/A</v>
      </c>
      <c r="N489" t="str">
        <f ca="1">IFERROR(INDEX(Rytmika!$C:$C,SUM(M$1:M489)),"")</f>
        <v/>
      </c>
      <c r="O489" t="str">
        <f t="shared" ca="1" si="7"/>
        <v/>
      </c>
    </row>
    <row r="490" spans="4:15">
      <c r="D490" t="s">
        <v>175</v>
      </c>
      <c r="E490" t="e">
        <f ca="1">MATCH(type_selector,OFFSET('Ogrywanie skal'!$B:$B,SUM(E$1:E489),0,1000,1),0)</f>
        <v>#N/A</v>
      </c>
      <c r="F490" t="str">
        <f ca="1">IF(type_selector="All_options",IF('Ogrywanie skal'!C495=0,"",'Ogrywanie skal'!C495),IFERROR(INDEX('Ogrywanie skal'!$C:$C,SUM(E$1:E490)),""))</f>
        <v/>
      </c>
      <c r="G490" t="str">
        <f>IF('Ogrywanie skal'!C495=0,"",'Ogrywanie skal'!C495)</f>
        <v/>
      </c>
      <c r="I490" t="e">
        <f ca="1">MATCH('Scale generator'!$E$27&amp;"*",OFFSET(Rytmika!$D:$D,SUM(I$1:I489),0,1000,1),0)</f>
        <v>#N/A</v>
      </c>
      <c r="J490" t="str">
        <f ca="1">IFERROR(INDEX(Rytmika!$C:$C,SUM(I$1:I490)),"")</f>
        <v/>
      </c>
      <c r="K490" t="e">
        <f ca="1">MATCH("Def*",OFFSET(Rytmika!$D:$D,SUM(K$1:K489),0,1000,1),0)</f>
        <v>#N/A</v>
      </c>
      <c r="L490" t="str">
        <f ca="1">IFERROR(INDEX(Rytmika!$C:$C,SUM(K$1:K490)),"")</f>
        <v/>
      </c>
      <c r="M490" t="e">
        <f ca="1">IF(ISNA(I490),MATCH("Def*",OFFSET(Rytmika!$D:$D,SUM(M$1:M489),0,1000,1),0),"")</f>
        <v>#N/A</v>
      </c>
      <c r="N490" t="str">
        <f ca="1">IFERROR(INDEX(Rytmika!$C:$C,SUM(M$1:M490)),"")</f>
        <v/>
      </c>
      <c r="O490" t="str">
        <f t="shared" ca="1" si="7"/>
        <v/>
      </c>
    </row>
    <row r="491" spans="4:15">
      <c r="D491" t="s">
        <v>175</v>
      </c>
      <c r="E491" t="e">
        <f ca="1">MATCH(type_selector,OFFSET('Ogrywanie skal'!$B:$B,SUM(E$1:E490),0,1000,1),0)</f>
        <v>#N/A</v>
      </c>
      <c r="F491" t="str">
        <f ca="1">IF(type_selector="All_options",IF('Ogrywanie skal'!C496=0,"",'Ogrywanie skal'!C496),IFERROR(INDEX('Ogrywanie skal'!$C:$C,SUM(E$1:E491)),""))</f>
        <v/>
      </c>
      <c r="G491" t="str">
        <f>IF('Ogrywanie skal'!C496=0,"",'Ogrywanie skal'!C496)</f>
        <v/>
      </c>
      <c r="I491" t="e">
        <f ca="1">MATCH('Scale generator'!$E$27&amp;"*",OFFSET(Rytmika!$D:$D,SUM(I$1:I490),0,1000,1),0)</f>
        <v>#N/A</v>
      </c>
      <c r="J491" t="str">
        <f ca="1">IFERROR(INDEX(Rytmika!$C:$C,SUM(I$1:I491)),"")</f>
        <v/>
      </c>
      <c r="K491" t="e">
        <f ca="1">MATCH("Def*",OFFSET(Rytmika!$D:$D,SUM(K$1:K490),0,1000,1),0)</f>
        <v>#N/A</v>
      </c>
      <c r="L491" t="str">
        <f ca="1">IFERROR(INDEX(Rytmika!$C:$C,SUM(K$1:K491)),"")</f>
        <v/>
      </c>
      <c r="M491" t="e">
        <f ca="1">IF(ISNA(I491),MATCH("Def*",OFFSET(Rytmika!$D:$D,SUM(M$1:M490),0,1000,1),0),"")</f>
        <v>#N/A</v>
      </c>
      <c r="N491" t="str">
        <f ca="1">IFERROR(INDEX(Rytmika!$C:$C,SUM(M$1:M491)),"")</f>
        <v/>
      </c>
      <c r="O491" t="str">
        <f t="shared" ca="1" si="7"/>
        <v/>
      </c>
    </row>
    <row r="492" spans="4:15">
      <c r="D492" t="s">
        <v>175</v>
      </c>
      <c r="E492" t="e">
        <f ca="1">MATCH(type_selector,OFFSET('Ogrywanie skal'!$B:$B,SUM(E$1:E491),0,1000,1),0)</f>
        <v>#N/A</v>
      </c>
      <c r="F492" t="str">
        <f ca="1">IF(type_selector="All_options",IF('Ogrywanie skal'!C497=0,"",'Ogrywanie skal'!C497),IFERROR(INDEX('Ogrywanie skal'!$C:$C,SUM(E$1:E492)),""))</f>
        <v/>
      </c>
      <c r="G492" t="str">
        <f>IF('Ogrywanie skal'!C497=0,"",'Ogrywanie skal'!C497)</f>
        <v/>
      </c>
      <c r="I492" t="e">
        <f ca="1">MATCH('Scale generator'!$E$27&amp;"*",OFFSET(Rytmika!$D:$D,SUM(I$1:I491),0,1000,1),0)</f>
        <v>#N/A</v>
      </c>
      <c r="J492" t="str">
        <f ca="1">IFERROR(INDEX(Rytmika!$C:$C,SUM(I$1:I492)),"")</f>
        <v/>
      </c>
      <c r="K492" t="e">
        <f ca="1">MATCH("Def*",OFFSET(Rytmika!$D:$D,SUM(K$1:K491),0,1000,1),0)</f>
        <v>#N/A</v>
      </c>
      <c r="L492" t="str">
        <f ca="1">IFERROR(INDEX(Rytmika!$C:$C,SUM(K$1:K492)),"")</f>
        <v/>
      </c>
      <c r="M492" t="e">
        <f ca="1">IF(ISNA(I492),MATCH("Def*",OFFSET(Rytmika!$D:$D,SUM(M$1:M491),0,1000,1),0),"")</f>
        <v>#N/A</v>
      </c>
      <c r="N492" t="str">
        <f ca="1">IFERROR(INDEX(Rytmika!$C:$C,SUM(M$1:M492)),"")</f>
        <v/>
      </c>
      <c r="O492" t="str">
        <f t="shared" ca="1" si="7"/>
        <v/>
      </c>
    </row>
    <row r="493" spans="4:15">
      <c r="D493" t="s">
        <v>175</v>
      </c>
      <c r="E493" t="e">
        <f ca="1">MATCH(type_selector,OFFSET('Ogrywanie skal'!$B:$B,SUM(E$1:E492),0,1000,1),0)</f>
        <v>#N/A</v>
      </c>
      <c r="F493" t="str">
        <f ca="1">IF(type_selector="All_options",IF('Ogrywanie skal'!C498=0,"",'Ogrywanie skal'!C498),IFERROR(INDEX('Ogrywanie skal'!$C:$C,SUM(E$1:E493)),""))</f>
        <v/>
      </c>
      <c r="G493" t="str">
        <f>IF('Ogrywanie skal'!C498=0,"",'Ogrywanie skal'!C498)</f>
        <v/>
      </c>
      <c r="I493" t="e">
        <f ca="1">MATCH('Scale generator'!$E$27&amp;"*",OFFSET(Rytmika!$D:$D,SUM(I$1:I492),0,1000,1),0)</f>
        <v>#N/A</v>
      </c>
      <c r="J493" t="str">
        <f ca="1">IFERROR(INDEX(Rytmika!$C:$C,SUM(I$1:I493)),"")</f>
        <v/>
      </c>
      <c r="K493" t="e">
        <f ca="1">MATCH("Def*",OFFSET(Rytmika!$D:$D,SUM(K$1:K492),0,1000,1),0)</f>
        <v>#N/A</v>
      </c>
      <c r="L493" t="str">
        <f ca="1">IFERROR(INDEX(Rytmika!$C:$C,SUM(K$1:K493)),"")</f>
        <v/>
      </c>
      <c r="M493" t="e">
        <f ca="1">IF(ISNA(I493),MATCH("Def*",OFFSET(Rytmika!$D:$D,SUM(M$1:M492),0,1000,1),0),"")</f>
        <v>#N/A</v>
      </c>
      <c r="N493" t="str">
        <f ca="1">IFERROR(INDEX(Rytmika!$C:$C,SUM(M$1:M493)),"")</f>
        <v/>
      </c>
      <c r="O493" t="str">
        <f t="shared" ca="1" si="7"/>
        <v/>
      </c>
    </row>
    <row r="494" spans="4:15">
      <c r="D494" t="s">
        <v>175</v>
      </c>
      <c r="E494" t="e">
        <f ca="1">MATCH(type_selector,OFFSET('Ogrywanie skal'!$B:$B,SUM(E$1:E493),0,1000,1),0)</f>
        <v>#N/A</v>
      </c>
      <c r="F494" t="str">
        <f ca="1">IF(type_selector="All_options",IF('Ogrywanie skal'!C499=0,"",'Ogrywanie skal'!C499),IFERROR(INDEX('Ogrywanie skal'!$C:$C,SUM(E$1:E494)),""))</f>
        <v/>
      </c>
      <c r="G494" t="str">
        <f>IF('Ogrywanie skal'!C499=0,"",'Ogrywanie skal'!C499)</f>
        <v/>
      </c>
      <c r="I494" t="e">
        <f ca="1">MATCH('Scale generator'!$E$27&amp;"*",OFFSET(Rytmika!$D:$D,SUM(I$1:I493),0,1000,1),0)</f>
        <v>#N/A</v>
      </c>
      <c r="J494" t="str">
        <f ca="1">IFERROR(INDEX(Rytmika!$C:$C,SUM(I$1:I494)),"")</f>
        <v/>
      </c>
      <c r="K494" t="e">
        <f ca="1">MATCH("Def*",OFFSET(Rytmika!$D:$D,SUM(K$1:K493),0,1000,1),0)</f>
        <v>#N/A</v>
      </c>
      <c r="L494" t="str">
        <f ca="1">IFERROR(INDEX(Rytmika!$C:$C,SUM(K$1:K494)),"")</f>
        <v/>
      </c>
      <c r="M494" t="e">
        <f ca="1">IF(ISNA(I494),MATCH("Def*",OFFSET(Rytmika!$D:$D,SUM(M$1:M493),0,1000,1),0),"")</f>
        <v>#N/A</v>
      </c>
      <c r="N494" t="str">
        <f ca="1">IFERROR(INDEX(Rytmika!$C:$C,SUM(M$1:M494)),"")</f>
        <v/>
      </c>
      <c r="O494" t="str">
        <f t="shared" ca="1" si="7"/>
        <v/>
      </c>
    </row>
    <row r="495" spans="4:15">
      <c r="D495" t="s">
        <v>175</v>
      </c>
      <c r="E495" t="e">
        <f ca="1">MATCH(type_selector,OFFSET('Ogrywanie skal'!$B:$B,SUM(E$1:E494),0,1000,1),0)</f>
        <v>#N/A</v>
      </c>
      <c r="F495" t="str">
        <f ca="1">IF(type_selector="All_options",IF('Ogrywanie skal'!C500=0,"",'Ogrywanie skal'!C500),IFERROR(INDEX('Ogrywanie skal'!$C:$C,SUM(E$1:E495)),""))</f>
        <v/>
      </c>
      <c r="G495" t="str">
        <f>IF('Ogrywanie skal'!C500=0,"",'Ogrywanie skal'!C500)</f>
        <v/>
      </c>
      <c r="I495" t="e">
        <f ca="1">MATCH('Scale generator'!$E$27&amp;"*",OFFSET(Rytmika!$D:$D,SUM(I$1:I494),0,1000,1),0)</f>
        <v>#N/A</v>
      </c>
      <c r="J495" t="str">
        <f ca="1">IFERROR(INDEX(Rytmika!$C:$C,SUM(I$1:I495)),"")</f>
        <v/>
      </c>
      <c r="K495" t="e">
        <f ca="1">MATCH("Def*",OFFSET(Rytmika!$D:$D,SUM(K$1:K494),0,1000,1),0)</f>
        <v>#N/A</v>
      </c>
      <c r="L495" t="str">
        <f ca="1">IFERROR(INDEX(Rytmika!$C:$C,SUM(K$1:K495)),"")</f>
        <v/>
      </c>
      <c r="M495" t="e">
        <f ca="1">IF(ISNA(I495),MATCH("Def*",OFFSET(Rytmika!$D:$D,SUM(M$1:M494),0,1000,1),0),"")</f>
        <v>#N/A</v>
      </c>
      <c r="N495" t="str">
        <f ca="1">IFERROR(INDEX(Rytmika!$C:$C,SUM(M$1:M495)),"")</f>
        <v/>
      </c>
      <c r="O495" t="str">
        <f t="shared" ca="1" si="7"/>
        <v/>
      </c>
    </row>
    <row r="496" spans="4:15">
      <c r="D496" t="s">
        <v>175</v>
      </c>
      <c r="E496" t="e">
        <f ca="1">MATCH(type_selector,OFFSET('Ogrywanie skal'!$B:$B,SUM(E$1:E495),0,1000,1),0)</f>
        <v>#N/A</v>
      </c>
      <c r="F496" t="str">
        <f ca="1">IF(type_selector="All_options",IF('Ogrywanie skal'!C501=0,"",'Ogrywanie skal'!C501),IFERROR(INDEX('Ogrywanie skal'!$C:$C,SUM(E$1:E496)),""))</f>
        <v/>
      </c>
      <c r="G496" t="str">
        <f>IF('Ogrywanie skal'!C501=0,"",'Ogrywanie skal'!C501)</f>
        <v/>
      </c>
      <c r="I496" t="e">
        <f ca="1">MATCH('Scale generator'!$E$27&amp;"*",OFFSET(Rytmika!$D:$D,SUM(I$1:I495),0,1000,1),0)</f>
        <v>#N/A</v>
      </c>
      <c r="J496" t="str">
        <f ca="1">IFERROR(INDEX(Rytmika!$C:$C,SUM(I$1:I496)),"")</f>
        <v/>
      </c>
      <c r="K496" t="e">
        <f ca="1">MATCH("Def*",OFFSET(Rytmika!$D:$D,SUM(K$1:K495),0,1000,1),0)</f>
        <v>#N/A</v>
      </c>
      <c r="L496" t="str">
        <f ca="1">IFERROR(INDEX(Rytmika!$C:$C,SUM(K$1:K496)),"")</f>
        <v/>
      </c>
      <c r="M496" t="e">
        <f ca="1">IF(ISNA(I496),MATCH("Def*",OFFSET(Rytmika!$D:$D,SUM(M$1:M495),0,1000,1),0),"")</f>
        <v>#N/A</v>
      </c>
      <c r="N496" t="str">
        <f ca="1">IFERROR(INDEX(Rytmika!$C:$C,SUM(M$1:M496)),"")</f>
        <v/>
      </c>
      <c r="O496" t="str">
        <f t="shared" ca="1" si="7"/>
        <v/>
      </c>
    </row>
    <row r="497" spans="4:15">
      <c r="D497" t="s">
        <v>175</v>
      </c>
      <c r="E497" t="e">
        <f ca="1">MATCH(type_selector,OFFSET('Ogrywanie skal'!$B:$B,SUM(E$1:E496),0,1000,1),0)</f>
        <v>#N/A</v>
      </c>
      <c r="F497" t="str">
        <f ca="1">IF(type_selector="All_options",IF('Ogrywanie skal'!C502=0,"",'Ogrywanie skal'!C502),IFERROR(INDEX('Ogrywanie skal'!$C:$C,SUM(E$1:E497)),""))</f>
        <v/>
      </c>
      <c r="G497" t="str">
        <f>IF('Ogrywanie skal'!C502=0,"",'Ogrywanie skal'!C502)</f>
        <v/>
      </c>
      <c r="I497" t="e">
        <f ca="1">MATCH('Scale generator'!$E$27&amp;"*",OFFSET(Rytmika!$D:$D,SUM(I$1:I496),0,1000,1),0)</f>
        <v>#N/A</v>
      </c>
      <c r="J497" t="str">
        <f ca="1">IFERROR(INDEX(Rytmika!$C:$C,SUM(I$1:I497)),"")</f>
        <v/>
      </c>
      <c r="K497" t="e">
        <f ca="1">MATCH("Def*",OFFSET(Rytmika!$D:$D,SUM(K$1:K496),0,1000,1),0)</f>
        <v>#N/A</v>
      </c>
      <c r="L497" t="str">
        <f ca="1">IFERROR(INDEX(Rytmika!$C:$C,SUM(K$1:K497)),"")</f>
        <v/>
      </c>
      <c r="M497" t="e">
        <f ca="1">IF(ISNA(I497),MATCH("Def*",OFFSET(Rytmika!$D:$D,SUM(M$1:M496),0,1000,1),0),"")</f>
        <v>#N/A</v>
      </c>
      <c r="N497" t="str">
        <f ca="1">IFERROR(INDEX(Rytmika!$C:$C,SUM(M$1:M497)),"")</f>
        <v/>
      </c>
      <c r="O497" t="str">
        <f t="shared" ca="1" si="7"/>
        <v/>
      </c>
    </row>
    <row r="498" spans="4:15">
      <c r="D498" t="s">
        <v>175</v>
      </c>
      <c r="E498" t="e">
        <f ca="1">MATCH(type_selector,OFFSET('Ogrywanie skal'!$B:$B,SUM(E$1:E497),0,1000,1),0)</f>
        <v>#N/A</v>
      </c>
      <c r="F498" t="str">
        <f ca="1">IF(type_selector="All_options",IF('Ogrywanie skal'!C503=0,"",'Ogrywanie skal'!C503),IFERROR(INDEX('Ogrywanie skal'!$C:$C,SUM(E$1:E498)),""))</f>
        <v/>
      </c>
      <c r="G498" t="str">
        <f>IF('Ogrywanie skal'!C503=0,"",'Ogrywanie skal'!C503)</f>
        <v/>
      </c>
      <c r="I498" t="e">
        <f ca="1">MATCH('Scale generator'!$E$27&amp;"*",OFFSET(Rytmika!$D:$D,SUM(I$1:I497),0,1000,1),0)</f>
        <v>#N/A</v>
      </c>
      <c r="J498" t="str">
        <f ca="1">IFERROR(INDEX(Rytmika!$C:$C,SUM(I$1:I498)),"")</f>
        <v/>
      </c>
      <c r="K498" t="e">
        <f ca="1">MATCH("Def*",OFFSET(Rytmika!$D:$D,SUM(K$1:K497),0,1000,1),0)</f>
        <v>#N/A</v>
      </c>
      <c r="L498" t="str">
        <f ca="1">IFERROR(INDEX(Rytmika!$C:$C,SUM(K$1:K498)),"")</f>
        <v/>
      </c>
      <c r="M498" t="e">
        <f ca="1">IF(ISNA(I498),MATCH("Def*",OFFSET(Rytmika!$D:$D,SUM(M$1:M497),0,1000,1),0),"")</f>
        <v>#N/A</v>
      </c>
      <c r="N498" t="str">
        <f ca="1">IFERROR(INDEX(Rytmika!$C:$C,SUM(M$1:M498)),"")</f>
        <v/>
      </c>
      <c r="O498" t="str">
        <f t="shared" ca="1" si="7"/>
        <v/>
      </c>
    </row>
    <row r="499" spans="4:15">
      <c r="D499" t="s">
        <v>175</v>
      </c>
      <c r="E499" t="e">
        <f ca="1">MATCH(type_selector,OFFSET('Ogrywanie skal'!$B:$B,SUM(E$1:E498),0,1000,1),0)</f>
        <v>#N/A</v>
      </c>
      <c r="F499" t="str">
        <f ca="1">IF(type_selector="All_options",IF('Ogrywanie skal'!C504=0,"",'Ogrywanie skal'!C504),IFERROR(INDEX('Ogrywanie skal'!$C:$C,SUM(E$1:E499)),""))</f>
        <v/>
      </c>
      <c r="G499" t="str">
        <f>IF('Ogrywanie skal'!C504=0,"",'Ogrywanie skal'!C504)</f>
        <v/>
      </c>
      <c r="I499" t="e">
        <f ca="1">MATCH('Scale generator'!$E$27&amp;"*",OFFSET(Rytmika!$D:$D,SUM(I$1:I498),0,1000,1),0)</f>
        <v>#N/A</v>
      </c>
      <c r="J499" t="str">
        <f ca="1">IFERROR(INDEX(Rytmika!$C:$C,SUM(I$1:I499)),"")</f>
        <v/>
      </c>
      <c r="K499" t="e">
        <f ca="1">MATCH("Def*",OFFSET(Rytmika!$D:$D,SUM(K$1:K498),0,1000,1),0)</f>
        <v>#N/A</v>
      </c>
      <c r="L499" t="str">
        <f ca="1">IFERROR(INDEX(Rytmika!$C:$C,SUM(K$1:K499)),"")</f>
        <v/>
      </c>
      <c r="M499" t="e">
        <f ca="1">IF(ISNA(I499),MATCH("Def*",OFFSET(Rytmika!$D:$D,SUM(M$1:M498),0,1000,1),0),"")</f>
        <v>#N/A</v>
      </c>
      <c r="N499" t="str">
        <f ca="1">IFERROR(INDEX(Rytmika!$C:$C,SUM(M$1:M499)),"")</f>
        <v/>
      </c>
      <c r="O499" t="str">
        <f t="shared" ca="1" si="7"/>
        <v/>
      </c>
    </row>
    <row r="500" spans="4:15">
      <c r="D500" t="s">
        <v>175</v>
      </c>
      <c r="E500" t="e">
        <f ca="1">MATCH(type_selector,OFFSET('Ogrywanie skal'!$B:$B,SUM(E$1:E499),0,1000,1),0)</f>
        <v>#N/A</v>
      </c>
      <c r="F500" t="str">
        <f ca="1">IF(type_selector="All_options",IF('Ogrywanie skal'!C505=0,"",'Ogrywanie skal'!C505),IFERROR(INDEX('Ogrywanie skal'!$C:$C,SUM(E$1:E500)),""))</f>
        <v/>
      </c>
      <c r="G500" t="str">
        <f>IF('Ogrywanie skal'!C505=0,"",'Ogrywanie skal'!C505)</f>
        <v/>
      </c>
      <c r="I500" t="e">
        <f ca="1">MATCH('Scale generator'!$E$27&amp;"*",OFFSET(Rytmika!$D:$D,SUM(I$1:I499),0,1000,1),0)</f>
        <v>#N/A</v>
      </c>
      <c r="J500" t="str">
        <f ca="1">IFERROR(INDEX(Rytmika!$C:$C,SUM(I$1:I500)),"")</f>
        <v/>
      </c>
      <c r="K500" t="e">
        <f ca="1">MATCH("Def*",OFFSET(Rytmika!$D:$D,SUM(K$1:K499),0,1000,1),0)</f>
        <v>#N/A</v>
      </c>
      <c r="L500" t="str">
        <f ca="1">IFERROR(INDEX(Rytmika!$C:$C,SUM(K$1:K500)),"")</f>
        <v/>
      </c>
      <c r="M500" t="e">
        <f ca="1">IF(ISNA(I500),MATCH("Def*",OFFSET(Rytmika!$D:$D,SUM(M$1:M499),0,1000,1),0),"")</f>
        <v>#N/A</v>
      </c>
      <c r="N500" t="str">
        <f ca="1">IFERROR(INDEX(Rytmika!$C:$C,SUM(M$1:M500)),"")</f>
        <v/>
      </c>
      <c r="O500" t="str">
        <f t="shared" ca="1" si="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pioterek</dc:creator>
  <cp:keywords/>
  <dc:description/>
  <cp:lastModifiedBy/>
  <cp:revision/>
  <dcterms:created xsi:type="dcterms:W3CDTF">2013-05-03T06:07:33Z</dcterms:created>
  <dcterms:modified xsi:type="dcterms:W3CDTF">2022-02-27T19:03:30Z</dcterms:modified>
  <cp:category/>
  <cp:contentStatus/>
</cp:coreProperties>
</file>