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al" sheetId="1" state="visible" r:id="rId2"/>
    <sheet name="Calculations" sheetId="2" state="visible" r:id="rId3"/>
    <sheet name="Test Ques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<sst xmlns="http://schemas.openxmlformats.org/spreadsheetml/2006/main" count="67" uniqueCount="62">
  <si>
    <t xml:space="preserve">2. Zener Diode</t>
  </si>
  <si>
    <t xml:space="preserve">B7  Pultorak</t>
  </si>
  <si>
    <t xml:space="preserve">22.06.2023 10:29:53</t>
  </si>
  <si>
    <t xml:space="preserve">N</t>
  </si>
  <si>
    <t xml:space="preserve">e do x</t>
  </si>
  <si>
    <t xml:space="preserve">+E [V]</t>
  </si>
  <si>
    <t xml:space="preserve">wsteczny</t>
  </si>
  <si>
    <t xml:space="preserve">I0</t>
  </si>
  <si>
    <t xml:space="preserve">25mV*(273+20)</t>
  </si>
  <si>
    <t xml:space="preserve">Circuit diagram for plotting the negative branch of the I-V characteristic</t>
  </si>
  <si>
    <t xml:space="preserve">R [Ω]</t>
  </si>
  <si>
    <t xml:space="preserve">gamma</t>
  </si>
  <si>
    <t xml:space="preserve">-E[V]</t>
  </si>
  <si>
    <t xml:space="preserve">V2_DC[V]</t>
  </si>
  <si>
    <t xml:space="preserve">A1_DC[mA]</t>
  </si>
  <si>
    <t xml:space="preserve">V1_DC[V]</t>
  </si>
  <si>
    <t xml:space="preserve">R[Ohm]</t>
  </si>
  <si>
    <t xml:space="preserve">Column6</t>
  </si>
  <si>
    <t xml:space="preserve">Column7</t>
  </si>
  <si>
    <t xml:space="preserve">Column8</t>
  </si>
  <si>
    <t xml:space="preserve">V1</t>
  </si>
  <si>
    <t xml:space="preserve">A1 DC</t>
  </si>
  <si>
    <t xml:space="preserve">Session 1</t>
  </si>
  <si>
    <t xml:space="preserve">RL [Ω]</t>
  </si>
  <si>
    <t xml:space="preserve">-</t>
  </si>
  <si>
    <t xml:space="preserve">Device type</t>
  </si>
  <si>
    <t xml:space="preserve">Zener diode
SMAZ5V1</t>
  </si>
  <si>
    <t xml:space="preserve">Zener diode
1N4729</t>
  </si>
  <si>
    <t xml:space="preserve">Stabistor
BAS17</t>
  </si>
  <si>
    <t xml:space="preserve">       </t>
  </si>
  <si>
    <t xml:space="preserve"> </t>
  </si>
  <si>
    <t xml:space="preserve">Session 2</t>
  </si>
  <si>
    <t xml:space="preserve">Session 3</t>
  </si>
  <si>
    <t xml:space="preserve">Полупроводниковый стабилитрон</t>
  </si>
  <si>
    <t xml:space="preserve">Табл. 1</t>
  </si>
  <si>
    <t xml:space="preserve">Measurements</t>
  </si>
  <si>
    <t xml:space="preserve">V1 (V)</t>
  </si>
  <si>
    <t xml:space="preserve">A1 (A)</t>
  </si>
  <si>
    <t xml:space="preserve">V1[V]</t>
  </si>
  <si>
    <t xml:space="preserve">V2[V]</t>
  </si>
  <si>
    <t xml:space="preserve">A1[A]</t>
  </si>
  <si>
    <t xml:space="preserve">A2[A]</t>
  </si>
  <si>
    <t xml:space="preserve">Rdyn [Ω]</t>
  </si>
  <si>
    <t xml:space="preserve">Rout [Ω]</t>
  </si>
  <si>
    <r>
      <rPr>
        <sz val="12"/>
        <rFont val="Calibri"/>
        <family val="2"/>
        <charset val="204"/>
      </rPr>
      <t xml:space="preserve">Ks.</t>
    </r>
    <r>
      <rPr>
        <sz val="8"/>
        <rFont val="Calibri"/>
        <family val="2"/>
        <charset val="204"/>
      </rPr>
      <t xml:space="preserve">V</t>
    </r>
  </si>
  <si>
    <r>
      <rPr>
        <sz val="12"/>
        <rFont val="Calibri"/>
        <family val="2"/>
        <charset val="204"/>
      </rPr>
      <t xml:space="preserve">Ks.</t>
    </r>
    <r>
      <rPr>
        <sz val="8"/>
        <rFont val="Calibri"/>
        <family val="2"/>
        <charset val="204"/>
      </rPr>
      <t xml:space="preserve">I</t>
    </r>
  </si>
  <si>
    <t xml:space="preserve">1. How is called the voltage at which the Zener diode becomes conducting?</t>
  </si>
  <si>
    <t xml:space="preserve">a) Maximum voltage</t>
  </si>
  <si>
    <t xml:space="preserve">b) Supply voltage</t>
  </si>
  <si>
    <t xml:space="preserve">c) Breakdown voltage</t>
  </si>
  <si>
    <t xml:space="preserve">2. Which features of the I-V characteristics of the tested semiconductor devices define their application in voltage stabilizers?</t>
  </si>
  <si>
    <t xml:space="preserve">a)Low dynamic resistance on the reverse (forward) branch of the I-V characteristic</t>
  </si>
  <si>
    <t xml:space="preserve">b) Low voltage drop across the semiconductor device</t>
  </si>
  <si>
    <t xml:space="preserve">c) High conductivity on the forward branch of the I-V characteristic</t>
  </si>
  <si>
    <t xml:space="preserve">3. Which type of breakdown is used in Zener diodes?</t>
  </si>
  <si>
    <t xml:space="preserve">a) Avalanche</t>
  </si>
  <si>
    <t xml:space="preserve">b) Heating</t>
  </si>
  <si>
    <t xml:space="preserve">c) Tunneling</t>
  </si>
  <si>
    <t xml:space="preserve">4. What is called a “working point” in semiconductor stabistors and Zener diodes?</t>
  </si>
  <si>
    <t xml:space="preserve">a) Point of intersection of 
the I-V curve with the X-axis</t>
  </si>
  <si>
    <t xml:space="preserve">b) Point of intersection of the load line with the reverse branch of the I-V curve</t>
  </si>
  <si>
    <t xml:space="preserve">c) Point of intersection of the load 
line with the Y-axis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</si>
</sst>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FFFF"/>
      <name val="Calibri"/>
      <family val="2"/>
      <charset val="204"/>
    </font>
    <font>
      <sz val="12"/>
      <color rgb="FFFFFFFF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F2F2F2"/>
      </patternFill>
    </fill>
    <fill>
      <patternFill patternType="solid">
        <fgColor rgb="FFD0CECE"/>
        <bgColor rgb="FFDAE3F3"/>
      </patternFill>
    </fill>
    <fill>
      <patternFill patternType="solid">
        <fgColor rgb="FFF2F2F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Experimental!$AO$10:$AO$104</c:f>
              <c:numCache>
                <c:formatCode>General</c:formatCode>
                <c:ptCount val="95"/>
                <c:pt idx="0">
                  <c:v>0.023</c:v>
                </c:pt>
                <c:pt idx="1">
                  <c:v>0.023</c:v>
                </c:pt>
                <c:pt idx="2">
                  <c:v>0.125</c:v>
                </c:pt>
                <c:pt idx="3">
                  <c:v>0.226</c:v>
                </c:pt>
                <c:pt idx="4">
                  <c:v>0.326</c:v>
                </c:pt>
                <c:pt idx="5">
                  <c:v>0.326</c:v>
                </c:pt>
                <c:pt idx="6">
                  <c:v>0.425</c:v>
                </c:pt>
                <c:pt idx="7">
                  <c:v>0.613</c:v>
                </c:pt>
                <c:pt idx="8">
                  <c:v>0.714</c:v>
                </c:pt>
                <c:pt idx="9">
                  <c:v>0.81</c:v>
                </c:pt>
                <c:pt idx="10">
                  <c:v>0.866</c:v>
                </c:pt>
                <c:pt idx="11">
                  <c:v>0.913</c:v>
                </c:pt>
                <c:pt idx="12">
                  <c:v>1.014</c:v>
                </c:pt>
                <c:pt idx="13">
                  <c:v>1.117</c:v>
                </c:pt>
                <c:pt idx="14">
                  <c:v>1.219</c:v>
                </c:pt>
                <c:pt idx="15">
                  <c:v>1.322</c:v>
                </c:pt>
                <c:pt idx="16">
                  <c:v>1.322</c:v>
                </c:pt>
                <c:pt idx="17">
                  <c:v>1.322</c:v>
                </c:pt>
                <c:pt idx="18">
                  <c:v>1.513</c:v>
                </c:pt>
                <c:pt idx="19">
                  <c:v>1.513</c:v>
                </c:pt>
                <c:pt idx="20">
                  <c:v>1.513</c:v>
                </c:pt>
                <c:pt idx="21">
                  <c:v>1.513</c:v>
                </c:pt>
                <c:pt idx="22">
                  <c:v>1.615</c:v>
                </c:pt>
                <c:pt idx="23">
                  <c:v>1.717</c:v>
                </c:pt>
                <c:pt idx="24">
                  <c:v>1.818</c:v>
                </c:pt>
                <c:pt idx="25">
                  <c:v>1.921</c:v>
                </c:pt>
                <c:pt idx="26">
                  <c:v>1.921</c:v>
                </c:pt>
                <c:pt idx="27">
                  <c:v>1.921</c:v>
                </c:pt>
                <c:pt idx="28">
                  <c:v>1.921</c:v>
                </c:pt>
                <c:pt idx="29">
                  <c:v>1.921</c:v>
                </c:pt>
                <c:pt idx="30">
                  <c:v>1.921</c:v>
                </c:pt>
                <c:pt idx="31">
                  <c:v>2.008</c:v>
                </c:pt>
                <c:pt idx="32">
                  <c:v>2.023</c:v>
                </c:pt>
                <c:pt idx="33">
                  <c:v>2.023</c:v>
                </c:pt>
                <c:pt idx="34">
                  <c:v>2.023</c:v>
                </c:pt>
                <c:pt idx="35">
                  <c:v>2.122</c:v>
                </c:pt>
                <c:pt idx="36">
                  <c:v>2.211</c:v>
                </c:pt>
                <c:pt idx="37">
                  <c:v>2.211</c:v>
                </c:pt>
                <c:pt idx="38">
                  <c:v>2.412</c:v>
                </c:pt>
                <c:pt idx="39">
                  <c:v>2.511</c:v>
                </c:pt>
                <c:pt idx="40">
                  <c:v>2.513</c:v>
                </c:pt>
                <c:pt idx="41">
                  <c:v>2.713</c:v>
                </c:pt>
                <c:pt idx="42">
                  <c:v>2.814</c:v>
                </c:pt>
                <c:pt idx="43">
                  <c:v>2.814</c:v>
                </c:pt>
                <c:pt idx="44">
                  <c:v>2.915</c:v>
                </c:pt>
                <c:pt idx="45">
                  <c:v>2.934</c:v>
                </c:pt>
                <c:pt idx="46">
                  <c:v>3.599</c:v>
                </c:pt>
                <c:pt idx="47">
                  <c:v>3.107</c:v>
                </c:pt>
                <c:pt idx="48">
                  <c:v>3.209</c:v>
                </c:pt>
                <c:pt idx="49">
                  <c:v>3.311</c:v>
                </c:pt>
                <c:pt idx="50">
                  <c:v>3.311</c:v>
                </c:pt>
                <c:pt idx="51">
                  <c:v>3.414</c:v>
                </c:pt>
                <c:pt idx="52">
                  <c:v>3.514</c:v>
                </c:pt>
                <c:pt idx="53">
                  <c:v>3.615</c:v>
                </c:pt>
                <c:pt idx="54">
                  <c:v>3.714</c:v>
                </c:pt>
                <c:pt idx="55">
                  <c:v>3.814</c:v>
                </c:pt>
                <c:pt idx="56">
                  <c:v>3.815</c:v>
                </c:pt>
                <c:pt idx="57">
                  <c:v>3.815</c:v>
                </c:pt>
                <c:pt idx="58">
                  <c:v>3.903</c:v>
                </c:pt>
                <c:pt idx="59">
                  <c:v>3.915</c:v>
                </c:pt>
                <c:pt idx="60">
                  <c:v>4.004</c:v>
                </c:pt>
                <c:pt idx="61">
                  <c:v>4.102</c:v>
                </c:pt>
                <c:pt idx="62">
                  <c:v>4.103</c:v>
                </c:pt>
                <c:pt idx="63">
                  <c:v>4.202</c:v>
                </c:pt>
                <c:pt idx="64">
                  <c:v>4.204</c:v>
                </c:pt>
                <c:pt idx="65">
                  <c:v>4.304</c:v>
                </c:pt>
                <c:pt idx="66">
                  <c:v>4.405</c:v>
                </c:pt>
                <c:pt idx="67">
                  <c:v>4.405</c:v>
                </c:pt>
                <c:pt idx="68">
                  <c:v>4.507</c:v>
                </c:pt>
                <c:pt idx="69">
                  <c:v>4.609</c:v>
                </c:pt>
                <c:pt idx="70">
                  <c:v>4.711</c:v>
                </c:pt>
                <c:pt idx="71">
                  <c:v>4.711</c:v>
                </c:pt>
                <c:pt idx="72">
                  <c:v>4.8</c:v>
                </c:pt>
                <c:pt idx="73">
                  <c:v>4.8</c:v>
                </c:pt>
                <c:pt idx="74">
                  <c:v>4.842</c:v>
                </c:pt>
                <c:pt idx="75">
                  <c:v>5.001</c:v>
                </c:pt>
                <c:pt idx="76">
                  <c:v>5.102</c:v>
                </c:pt>
                <c:pt idx="77">
                  <c:v>5.104</c:v>
                </c:pt>
                <c:pt idx="78">
                  <c:v>5.104</c:v>
                </c:pt>
                <c:pt idx="79">
                  <c:v>5.104</c:v>
                </c:pt>
                <c:pt idx="80">
                  <c:v>5.104</c:v>
                </c:pt>
                <c:pt idx="81">
                  <c:v>5.308</c:v>
                </c:pt>
                <c:pt idx="82">
                  <c:v>5.308</c:v>
                </c:pt>
                <c:pt idx="83">
                  <c:v>5.511</c:v>
                </c:pt>
                <c:pt idx="84">
                  <c:v>5.512</c:v>
                </c:pt>
                <c:pt idx="85">
                  <c:v>5.511</c:v>
                </c:pt>
                <c:pt idx="86">
                  <c:v>5.561</c:v>
                </c:pt>
                <c:pt idx="87">
                  <c:v>5.696</c:v>
                </c:pt>
                <c:pt idx="88">
                  <c:v>5.701</c:v>
                </c:pt>
                <c:pt idx="89">
                  <c:v>5.802</c:v>
                </c:pt>
                <c:pt idx="90">
                  <c:v>5.802</c:v>
                </c:pt>
                <c:pt idx="91">
                  <c:v>5.898</c:v>
                </c:pt>
                <c:pt idx="92">
                  <c:v>6.004</c:v>
                </c:pt>
                <c:pt idx="93">
                  <c:v>6.005</c:v>
                </c:pt>
                <c:pt idx="94">
                  <c:v>6.107</c:v>
                </c:pt>
              </c:numCache>
            </c:numRef>
          </c:xVal>
          <c:yVal>
            <c:numRef>
              <c:f>Experimental!$AQ$10:$AQ$104</c:f>
              <c:numCache>
                <c:formatCode>General</c:formatCode>
                <c:ptCount val="95"/>
                <c:pt idx="0">
                  <c:v>0.183167478269026</c:v>
                </c:pt>
                <c:pt idx="1">
                  <c:v>0.183167478269026</c:v>
                </c:pt>
                <c:pt idx="2">
                  <c:v>0.197899940747745</c:v>
                </c:pt>
                <c:pt idx="3">
                  <c:v>0.213655253842549</c:v>
                </c:pt>
                <c:pt idx="4">
                  <c:v>0.230490008522477</c:v>
                </c:pt>
                <c:pt idx="5">
                  <c:v>0.230490008522477</c:v>
                </c:pt>
                <c:pt idx="6">
                  <c:v>0.248462726110541</c:v>
                </c:pt>
                <c:pt idx="7">
                  <c:v>0.286540277533921</c:v>
                </c:pt>
                <c:pt idx="8">
                  <c:v>0.309352471260516</c:v>
                </c:pt>
                <c:pt idx="9">
                  <c:v>0.332716681615433</c:v>
                </c:pt>
                <c:pt idx="10">
                  <c:v>0.347152383302984</c:v>
                </c:pt>
                <c:pt idx="11">
                  <c:v>0.35975037803219</c:v>
                </c:pt>
                <c:pt idx="12">
                  <c:v>0.388391012387388</c:v>
                </c:pt>
                <c:pt idx="13">
                  <c:v>0.419948326162275</c:v>
                </c:pt>
                <c:pt idx="14">
                  <c:v>0.45372546289339</c:v>
                </c:pt>
                <c:pt idx="15">
                  <c:v>0.490591292285706</c:v>
                </c:pt>
                <c:pt idx="16">
                  <c:v>0.490591292285706</c:v>
                </c:pt>
                <c:pt idx="17">
                  <c:v>0.490591292285706</c:v>
                </c:pt>
                <c:pt idx="18">
                  <c:v>0.567064451129186</c:v>
                </c:pt>
                <c:pt idx="19">
                  <c:v>0.567064451129186</c:v>
                </c:pt>
                <c:pt idx="20">
                  <c:v>0.567064451129186</c:v>
                </c:pt>
                <c:pt idx="21">
                  <c:v>0.567064451129186</c:v>
                </c:pt>
                <c:pt idx="22">
                  <c:v>0.612674380513078</c:v>
                </c:pt>
                <c:pt idx="23">
                  <c:v>0.661952791767525</c:v>
                </c:pt>
                <c:pt idx="24">
                  <c:v>0.71465252198913</c:v>
                </c:pt>
                <c:pt idx="25">
                  <c:v>0.772719040412916</c:v>
                </c:pt>
                <c:pt idx="26">
                  <c:v>0.772719040412916</c:v>
                </c:pt>
                <c:pt idx="27">
                  <c:v>0.772719040412916</c:v>
                </c:pt>
                <c:pt idx="28">
                  <c:v>0.772719040412916</c:v>
                </c:pt>
                <c:pt idx="29">
                  <c:v>0.772719040412916</c:v>
                </c:pt>
                <c:pt idx="30">
                  <c:v>0.772719040412916</c:v>
                </c:pt>
                <c:pt idx="31">
                  <c:v>0.825425977010892</c:v>
                </c:pt>
                <c:pt idx="32">
                  <c:v>0.834870107715128</c:v>
                </c:pt>
                <c:pt idx="33">
                  <c:v>0.834870107715128</c:v>
                </c:pt>
                <c:pt idx="34">
                  <c:v>0.834870107715128</c:v>
                </c:pt>
                <c:pt idx="35">
                  <c:v>0.89997004313041</c:v>
                </c:pt>
                <c:pt idx="36">
                  <c:v>0.962816097667043</c:v>
                </c:pt>
                <c:pt idx="37">
                  <c:v>0.962816097667043</c:v>
                </c:pt>
                <c:pt idx="38">
                  <c:v>1.12137219303025</c:v>
                </c:pt>
                <c:pt idx="39">
                  <c:v>1.20881245070405</c:v>
                </c:pt>
                <c:pt idx="40">
                  <c:v>1.21064745976477</c:v>
                </c:pt>
                <c:pt idx="41">
                  <c:v>1.40894730156467</c:v>
                </c:pt>
                <c:pt idx="42">
                  <c:v>1.52111714753005</c:v>
                </c:pt>
                <c:pt idx="43">
                  <c:v>1.52111714753005</c:v>
                </c:pt>
                <c:pt idx="44">
                  <c:v>1.6422171176597</c:v>
                </c:pt>
                <c:pt idx="45">
                  <c:v>1.66605331428525</c:v>
                </c:pt>
                <c:pt idx="46">
                  <c:v>2.75886278641106</c:v>
                </c:pt>
                <c:pt idx="47">
                  <c:v>1.89964542931196</c:v>
                </c:pt>
                <c:pt idx="48">
                  <c:v>2.0524370453493</c:v>
                </c:pt>
                <c:pt idx="49">
                  <c:v>2.21751794315</c:v>
                </c:pt>
                <c:pt idx="50">
                  <c:v>2.21751794315</c:v>
                </c:pt>
                <c:pt idx="51">
                  <c:v>2.3976943821033</c:v>
                </c:pt>
                <c:pt idx="52">
                  <c:v>2.58661834252177</c:v>
                </c:pt>
                <c:pt idx="53">
                  <c:v>2.79254554840781</c:v>
                </c:pt>
                <c:pt idx="54">
                  <c:v>3.01029742761105</c:v>
                </c:pt>
                <c:pt idx="55">
                  <c:v>3.24749083987694</c:v>
                </c:pt>
                <c:pt idx="56">
                  <c:v>3.24995479335505</c:v>
                </c:pt>
                <c:pt idx="57">
                  <c:v>3.24995479335505</c:v>
                </c:pt>
                <c:pt idx="58">
                  <c:v>3.47426726203453</c:v>
                </c:pt>
                <c:pt idx="59">
                  <c:v>3.50603177102351</c:v>
                </c:pt>
                <c:pt idx="60">
                  <c:v>3.75086243574485</c:v>
                </c:pt>
                <c:pt idx="61">
                  <c:v>4.04027469316458</c:v>
                </c:pt>
                <c:pt idx="62">
                  <c:v>4.04334015181361</c:v>
                </c:pt>
                <c:pt idx="63">
                  <c:v>4.35862414666817</c:v>
                </c:pt>
                <c:pt idx="64">
                  <c:v>4.36524065264205</c:v>
                </c:pt>
                <c:pt idx="65">
                  <c:v>4.70919547792443</c:v>
                </c:pt>
                <c:pt idx="66">
                  <c:v>5.08410639956999</c:v>
                </c:pt>
                <c:pt idx="67">
                  <c:v>5.08410639956999</c:v>
                </c:pt>
                <c:pt idx="68">
                  <c:v>5.49302946537465</c:v>
                </c:pt>
                <c:pt idx="69">
                  <c:v>5.93484288802967</c:v>
                </c:pt>
                <c:pt idx="70">
                  <c:v>6.41219209320118</c:v>
                </c:pt>
                <c:pt idx="71">
                  <c:v>6.41219209320118</c:v>
                </c:pt>
                <c:pt idx="72">
                  <c:v>6.85996363522605</c:v>
                </c:pt>
                <c:pt idx="73">
                  <c:v>6.85996363522605</c:v>
                </c:pt>
                <c:pt idx="74">
                  <c:v>7.0820011828628</c:v>
                </c:pt>
                <c:pt idx="75">
                  <c:v>7.98965917206903</c:v>
                </c:pt>
                <c:pt idx="76">
                  <c:v>8.62573607689833</c:v>
                </c:pt>
                <c:pt idx="77">
                  <c:v>8.63883017089715</c:v>
                </c:pt>
                <c:pt idx="78">
                  <c:v>8.63883017089715</c:v>
                </c:pt>
                <c:pt idx="79">
                  <c:v>8.63883017089715</c:v>
                </c:pt>
                <c:pt idx="80">
                  <c:v>8.63883017089715</c:v>
                </c:pt>
                <c:pt idx="81">
                  <c:v>10.0843876526623</c:v>
                </c:pt>
                <c:pt idx="82">
                  <c:v>10.0843876526623</c:v>
                </c:pt>
                <c:pt idx="83">
                  <c:v>11.7629091372417</c:v>
                </c:pt>
                <c:pt idx="84">
                  <c:v>11.771833954065</c:v>
                </c:pt>
                <c:pt idx="85">
                  <c:v>11.7629091372417</c:v>
                </c:pt>
                <c:pt idx="86">
                  <c:v>12.217546649645</c:v>
                </c:pt>
                <c:pt idx="87">
                  <c:v>13.5347742902092</c:v>
                </c:pt>
                <c:pt idx="88">
                  <c:v>13.5861981429427</c:v>
                </c:pt>
                <c:pt idx="89">
                  <c:v>14.6678296214633</c:v>
                </c:pt>
                <c:pt idx="90">
                  <c:v>14.6678296214633</c:v>
                </c:pt>
                <c:pt idx="91">
                  <c:v>15.7756347582044</c:v>
                </c:pt>
                <c:pt idx="92">
                  <c:v>17.0962823496188</c:v>
                </c:pt>
                <c:pt idx="93">
                  <c:v>17.1092537316596</c:v>
                </c:pt>
                <c:pt idx="94">
                  <c:v>18.4853792372493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Experimental!$AO$10:$AO$104</c:f>
              <c:numCache>
                <c:formatCode>General</c:formatCode>
                <c:ptCount val="95"/>
                <c:pt idx="0">
                  <c:v>0.023</c:v>
                </c:pt>
                <c:pt idx="1">
                  <c:v>0.023</c:v>
                </c:pt>
                <c:pt idx="2">
                  <c:v>0.125</c:v>
                </c:pt>
                <c:pt idx="3">
                  <c:v>0.226</c:v>
                </c:pt>
                <c:pt idx="4">
                  <c:v>0.326</c:v>
                </c:pt>
                <c:pt idx="5">
                  <c:v>0.326</c:v>
                </c:pt>
                <c:pt idx="6">
                  <c:v>0.425</c:v>
                </c:pt>
                <c:pt idx="7">
                  <c:v>0.613</c:v>
                </c:pt>
                <c:pt idx="8">
                  <c:v>0.714</c:v>
                </c:pt>
                <c:pt idx="9">
                  <c:v>0.81</c:v>
                </c:pt>
                <c:pt idx="10">
                  <c:v>0.866</c:v>
                </c:pt>
                <c:pt idx="11">
                  <c:v>0.913</c:v>
                </c:pt>
                <c:pt idx="12">
                  <c:v>1.014</c:v>
                </c:pt>
                <c:pt idx="13">
                  <c:v>1.117</c:v>
                </c:pt>
                <c:pt idx="14">
                  <c:v>1.219</c:v>
                </c:pt>
                <c:pt idx="15">
                  <c:v>1.322</c:v>
                </c:pt>
                <c:pt idx="16">
                  <c:v>1.322</c:v>
                </c:pt>
                <c:pt idx="17">
                  <c:v>1.322</c:v>
                </c:pt>
                <c:pt idx="18">
                  <c:v>1.513</c:v>
                </c:pt>
                <c:pt idx="19">
                  <c:v>1.513</c:v>
                </c:pt>
                <c:pt idx="20">
                  <c:v>1.513</c:v>
                </c:pt>
                <c:pt idx="21">
                  <c:v>1.513</c:v>
                </c:pt>
                <c:pt idx="22">
                  <c:v>1.615</c:v>
                </c:pt>
                <c:pt idx="23">
                  <c:v>1.717</c:v>
                </c:pt>
                <c:pt idx="24">
                  <c:v>1.818</c:v>
                </c:pt>
                <c:pt idx="25">
                  <c:v>1.921</c:v>
                </c:pt>
                <c:pt idx="26">
                  <c:v>1.921</c:v>
                </c:pt>
                <c:pt idx="27">
                  <c:v>1.921</c:v>
                </c:pt>
                <c:pt idx="28">
                  <c:v>1.921</c:v>
                </c:pt>
                <c:pt idx="29">
                  <c:v>1.921</c:v>
                </c:pt>
                <c:pt idx="30">
                  <c:v>1.921</c:v>
                </c:pt>
                <c:pt idx="31">
                  <c:v>2.008</c:v>
                </c:pt>
                <c:pt idx="32">
                  <c:v>2.023</c:v>
                </c:pt>
                <c:pt idx="33">
                  <c:v>2.023</c:v>
                </c:pt>
                <c:pt idx="34">
                  <c:v>2.023</c:v>
                </c:pt>
                <c:pt idx="35">
                  <c:v>2.122</c:v>
                </c:pt>
                <c:pt idx="36">
                  <c:v>2.211</c:v>
                </c:pt>
                <c:pt idx="37">
                  <c:v>2.211</c:v>
                </c:pt>
                <c:pt idx="38">
                  <c:v>2.412</c:v>
                </c:pt>
                <c:pt idx="39">
                  <c:v>2.511</c:v>
                </c:pt>
                <c:pt idx="40">
                  <c:v>2.513</c:v>
                </c:pt>
                <c:pt idx="41">
                  <c:v>2.713</c:v>
                </c:pt>
                <c:pt idx="42">
                  <c:v>2.814</c:v>
                </c:pt>
                <c:pt idx="43">
                  <c:v>2.814</c:v>
                </c:pt>
                <c:pt idx="44">
                  <c:v>2.915</c:v>
                </c:pt>
                <c:pt idx="45">
                  <c:v>2.934</c:v>
                </c:pt>
                <c:pt idx="46">
                  <c:v>3.599</c:v>
                </c:pt>
                <c:pt idx="47">
                  <c:v>3.107</c:v>
                </c:pt>
                <c:pt idx="48">
                  <c:v>3.209</c:v>
                </c:pt>
                <c:pt idx="49">
                  <c:v>3.311</c:v>
                </c:pt>
                <c:pt idx="50">
                  <c:v>3.311</c:v>
                </c:pt>
                <c:pt idx="51">
                  <c:v>3.414</c:v>
                </c:pt>
                <c:pt idx="52">
                  <c:v>3.514</c:v>
                </c:pt>
                <c:pt idx="53">
                  <c:v>3.615</c:v>
                </c:pt>
                <c:pt idx="54">
                  <c:v>3.714</c:v>
                </c:pt>
                <c:pt idx="55">
                  <c:v>3.814</c:v>
                </c:pt>
                <c:pt idx="56">
                  <c:v>3.815</c:v>
                </c:pt>
                <c:pt idx="57">
                  <c:v>3.815</c:v>
                </c:pt>
                <c:pt idx="58">
                  <c:v>3.903</c:v>
                </c:pt>
                <c:pt idx="59">
                  <c:v>3.915</c:v>
                </c:pt>
                <c:pt idx="60">
                  <c:v>4.004</c:v>
                </c:pt>
                <c:pt idx="61">
                  <c:v>4.102</c:v>
                </c:pt>
                <c:pt idx="62">
                  <c:v>4.103</c:v>
                </c:pt>
                <c:pt idx="63">
                  <c:v>4.202</c:v>
                </c:pt>
                <c:pt idx="64">
                  <c:v>4.204</c:v>
                </c:pt>
                <c:pt idx="65">
                  <c:v>4.304</c:v>
                </c:pt>
                <c:pt idx="66">
                  <c:v>4.405</c:v>
                </c:pt>
                <c:pt idx="67">
                  <c:v>4.405</c:v>
                </c:pt>
                <c:pt idx="68">
                  <c:v>4.507</c:v>
                </c:pt>
                <c:pt idx="69">
                  <c:v>4.609</c:v>
                </c:pt>
                <c:pt idx="70">
                  <c:v>4.711</c:v>
                </c:pt>
                <c:pt idx="71">
                  <c:v>4.711</c:v>
                </c:pt>
                <c:pt idx="72">
                  <c:v>4.8</c:v>
                </c:pt>
                <c:pt idx="73">
                  <c:v>4.8</c:v>
                </c:pt>
                <c:pt idx="74">
                  <c:v>4.842</c:v>
                </c:pt>
                <c:pt idx="75">
                  <c:v>5.001</c:v>
                </c:pt>
                <c:pt idx="76">
                  <c:v>5.102</c:v>
                </c:pt>
                <c:pt idx="77">
                  <c:v>5.104</c:v>
                </c:pt>
                <c:pt idx="78">
                  <c:v>5.104</c:v>
                </c:pt>
                <c:pt idx="79">
                  <c:v>5.104</c:v>
                </c:pt>
                <c:pt idx="80">
                  <c:v>5.104</c:v>
                </c:pt>
                <c:pt idx="81">
                  <c:v>5.308</c:v>
                </c:pt>
                <c:pt idx="82">
                  <c:v>5.308</c:v>
                </c:pt>
                <c:pt idx="83">
                  <c:v>5.511</c:v>
                </c:pt>
                <c:pt idx="84">
                  <c:v>5.512</c:v>
                </c:pt>
                <c:pt idx="85">
                  <c:v>5.511</c:v>
                </c:pt>
                <c:pt idx="86">
                  <c:v>5.561</c:v>
                </c:pt>
                <c:pt idx="87">
                  <c:v>5.696</c:v>
                </c:pt>
                <c:pt idx="88">
                  <c:v>5.701</c:v>
                </c:pt>
                <c:pt idx="89">
                  <c:v>5.802</c:v>
                </c:pt>
                <c:pt idx="90">
                  <c:v>5.802</c:v>
                </c:pt>
                <c:pt idx="91">
                  <c:v>5.898</c:v>
                </c:pt>
                <c:pt idx="92">
                  <c:v>6.004</c:v>
                </c:pt>
                <c:pt idx="93">
                  <c:v>6.005</c:v>
                </c:pt>
                <c:pt idx="94">
                  <c:v>6.107</c:v>
                </c:pt>
              </c:numCache>
            </c:numRef>
          </c:xVal>
          <c:yVal>
            <c:numRef>
              <c:f>Experimental!$AP$10:$AP$104</c:f>
              <c:numCache>
                <c:formatCode>General</c:formatCode>
                <c:ptCount val="95"/>
                <c:pt idx="0">
                  <c:v>-0.143</c:v>
                </c:pt>
                <c:pt idx="1">
                  <c:v>-0.143</c:v>
                </c:pt>
                <c:pt idx="2">
                  <c:v>-0.142</c:v>
                </c:pt>
                <c:pt idx="3">
                  <c:v>-0.141</c:v>
                </c:pt>
                <c:pt idx="4">
                  <c:v>-0.141</c:v>
                </c:pt>
                <c:pt idx="5">
                  <c:v>-0.141</c:v>
                </c:pt>
                <c:pt idx="6">
                  <c:v>-0.14</c:v>
                </c:pt>
                <c:pt idx="7">
                  <c:v>-0.14</c:v>
                </c:pt>
                <c:pt idx="8">
                  <c:v>-0.139</c:v>
                </c:pt>
                <c:pt idx="9">
                  <c:v>-0.138</c:v>
                </c:pt>
                <c:pt idx="10">
                  <c:v>-0.139</c:v>
                </c:pt>
                <c:pt idx="11">
                  <c:v>-0.139</c:v>
                </c:pt>
                <c:pt idx="12">
                  <c:v>-0.138</c:v>
                </c:pt>
                <c:pt idx="13">
                  <c:v>-0.138</c:v>
                </c:pt>
                <c:pt idx="14">
                  <c:v>-0.138</c:v>
                </c:pt>
                <c:pt idx="15">
                  <c:v>-0.138</c:v>
                </c:pt>
                <c:pt idx="16">
                  <c:v>-0.137</c:v>
                </c:pt>
                <c:pt idx="17">
                  <c:v>-0.137</c:v>
                </c:pt>
                <c:pt idx="18">
                  <c:v>-0.134</c:v>
                </c:pt>
                <c:pt idx="19">
                  <c:v>-0.136</c:v>
                </c:pt>
                <c:pt idx="20">
                  <c:v>-0.135</c:v>
                </c:pt>
                <c:pt idx="21">
                  <c:v>-0.136</c:v>
                </c:pt>
                <c:pt idx="22">
                  <c:v>-0.134</c:v>
                </c:pt>
                <c:pt idx="23">
                  <c:v>-0.133</c:v>
                </c:pt>
                <c:pt idx="24">
                  <c:v>-0.133</c:v>
                </c:pt>
                <c:pt idx="25">
                  <c:v>-0.132</c:v>
                </c:pt>
                <c:pt idx="26">
                  <c:v>-0.131</c:v>
                </c:pt>
                <c:pt idx="27">
                  <c:v>-0.131</c:v>
                </c:pt>
                <c:pt idx="28">
                  <c:v>-0.132</c:v>
                </c:pt>
                <c:pt idx="29">
                  <c:v>-0.132</c:v>
                </c:pt>
                <c:pt idx="30">
                  <c:v>-0.132</c:v>
                </c:pt>
                <c:pt idx="31">
                  <c:v>-0.133</c:v>
                </c:pt>
                <c:pt idx="32">
                  <c:v>-0.131</c:v>
                </c:pt>
                <c:pt idx="33">
                  <c:v>-0.131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-0.127</c:v>
                </c:pt>
                <c:pt idx="38">
                  <c:v>-0.126</c:v>
                </c:pt>
                <c:pt idx="39">
                  <c:v>-0.123</c:v>
                </c:pt>
                <c:pt idx="40">
                  <c:v>-0.118</c:v>
                </c:pt>
                <c:pt idx="41">
                  <c:v>-0.119</c:v>
                </c:pt>
                <c:pt idx="42">
                  <c:v>-0.108</c:v>
                </c:pt>
                <c:pt idx="43">
                  <c:v>-0.105</c:v>
                </c:pt>
                <c:pt idx="44">
                  <c:v>-0.093</c:v>
                </c:pt>
                <c:pt idx="45">
                  <c:v>-0.08</c:v>
                </c:pt>
                <c:pt idx="46">
                  <c:v>0.583</c:v>
                </c:pt>
                <c:pt idx="47">
                  <c:v>-0.063</c:v>
                </c:pt>
                <c:pt idx="48">
                  <c:v>-0.039</c:v>
                </c:pt>
                <c:pt idx="49">
                  <c:v>-0.038</c:v>
                </c:pt>
                <c:pt idx="50">
                  <c:v>-0.008</c:v>
                </c:pt>
                <c:pt idx="51">
                  <c:v>0.031</c:v>
                </c:pt>
                <c:pt idx="52">
                  <c:v>0.084</c:v>
                </c:pt>
                <c:pt idx="53">
                  <c:v>0.148</c:v>
                </c:pt>
                <c:pt idx="54">
                  <c:v>0.228</c:v>
                </c:pt>
                <c:pt idx="55">
                  <c:v>0.231</c:v>
                </c:pt>
                <c:pt idx="56">
                  <c:v>0.333</c:v>
                </c:pt>
                <c:pt idx="57">
                  <c:v>0.332</c:v>
                </c:pt>
                <c:pt idx="58">
                  <c:v>0.438</c:v>
                </c:pt>
                <c:pt idx="59">
                  <c:v>0.586</c:v>
                </c:pt>
                <c:pt idx="60">
                  <c:v>0.585</c:v>
                </c:pt>
                <c:pt idx="61">
                  <c:v>0.76</c:v>
                </c:pt>
                <c:pt idx="62">
                  <c:v>0.759</c:v>
                </c:pt>
                <c:pt idx="63">
                  <c:v>0.966</c:v>
                </c:pt>
                <c:pt idx="64">
                  <c:v>0.968</c:v>
                </c:pt>
                <c:pt idx="65">
                  <c:v>1.211</c:v>
                </c:pt>
                <c:pt idx="66">
                  <c:v>1.496</c:v>
                </c:pt>
                <c:pt idx="67">
                  <c:v>1.498</c:v>
                </c:pt>
                <c:pt idx="68">
                  <c:v>1.822</c:v>
                </c:pt>
                <c:pt idx="69">
                  <c:v>2.186</c:v>
                </c:pt>
                <c:pt idx="70">
                  <c:v>2.607</c:v>
                </c:pt>
                <c:pt idx="71">
                  <c:v>2.61</c:v>
                </c:pt>
                <c:pt idx="72">
                  <c:v>2.797</c:v>
                </c:pt>
                <c:pt idx="73">
                  <c:v>3.007</c:v>
                </c:pt>
                <c:pt idx="74">
                  <c:v>3.497</c:v>
                </c:pt>
                <c:pt idx="75">
                  <c:v>4.028</c:v>
                </c:pt>
                <c:pt idx="76">
                  <c:v>4.035</c:v>
                </c:pt>
                <c:pt idx="77">
                  <c:v>4.598</c:v>
                </c:pt>
                <c:pt idx="78">
                  <c:v>4.601</c:v>
                </c:pt>
                <c:pt idx="79">
                  <c:v>4.601</c:v>
                </c:pt>
                <c:pt idx="80">
                  <c:v>5.21</c:v>
                </c:pt>
                <c:pt idx="81">
                  <c:v>5.851</c:v>
                </c:pt>
                <c:pt idx="82">
                  <c:v>6.515</c:v>
                </c:pt>
                <c:pt idx="83">
                  <c:v>7.214</c:v>
                </c:pt>
                <c:pt idx="84">
                  <c:v>7.216</c:v>
                </c:pt>
                <c:pt idx="85">
                  <c:v>7.218</c:v>
                </c:pt>
                <c:pt idx="86">
                  <c:v>7.94</c:v>
                </c:pt>
                <c:pt idx="87">
                  <c:v>7.943</c:v>
                </c:pt>
                <c:pt idx="88">
                  <c:v>8.583</c:v>
                </c:pt>
                <c:pt idx="89">
                  <c:v>9.346</c:v>
                </c:pt>
                <c:pt idx="90">
                  <c:v>9.348</c:v>
                </c:pt>
                <c:pt idx="91">
                  <c:v>10.125</c:v>
                </c:pt>
                <c:pt idx="92">
                  <c:v>10.93</c:v>
                </c:pt>
                <c:pt idx="93">
                  <c:v>10.933</c:v>
                </c:pt>
                <c:pt idx="94">
                  <c:v>11.743</c:v>
                </c:pt>
              </c:numCache>
            </c:numRef>
          </c:yVal>
          <c:smooth val="0"/>
        </c:ser>
        <c:axId val="94868776"/>
        <c:axId val="14595102"/>
      </c:scatterChart>
      <c:valAx>
        <c:axId val="9486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95102"/>
        <c:crosses val="autoZero"/>
        <c:crossBetween val="midCat"/>
      </c:valAx>
      <c:valAx>
        <c:axId val="14595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68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761400</xdr:colOff>
      <xdr:row>13</xdr:row>
      <xdr:rowOff>126720</xdr:rowOff>
    </xdr:from>
    <xdr:to>
      <xdr:col>38</xdr:col>
      <xdr:colOff>113400</xdr:colOff>
      <xdr:row>32</xdr:row>
      <xdr:rowOff>36360</xdr:rowOff>
    </xdr:to>
    <xdr:graphicFrame>
      <xdr:nvGraphicFramePr>
        <xdr:cNvPr id="0" name=""/>
        <xdr:cNvGraphicFramePr/>
      </xdr:nvGraphicFramePr>
      <xdr:xfrm>
        <a:off x="5458320" y="407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9:J214" headerRowCount="1" totalsRowCount="0" totalsRowShown="0">
  <tableColumns count="9">
    <tableColumn id="1" name="N"/>
    <tableColumn id="2" name="-E[V]"/>
    <tableColumn id="3" name="V2_DC[V]"/>
    <tableColumn id="4" name="A1_DC[mA]"/>
    <tableColumn id="5" name="V1_DC[V]"/>
    <tableColumn id="6" name="R[Ohm]"/>
    <tableColumn id="7" name="Column6"/>
    <tableColumn id="8" name="Column7"/>
    <tableColumn id="9" name="Column8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14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M15" activeCellId="0" sqref="AM15"/>
    </sheetView>
  </sheetViews>
  <sheetFormatPr defaultColWidth="9.01171875" defaultRowHeight="13.8" zeroHeight="false" outlineLevelRow="0" outlineLevelCol="0"/>
  <cols>
    <col collapsed="false" customWidth="true" hidden="false" outlineLevel="0" max="1" min="1" style="1" width="3.57"/>
    <col collapsed="false" customWidth="false" hidden="false" outlineLevel="0" max="7" min="2" style="1" width="9"/>
    <col collapsed="false" customWidth="false" hidden="true" outlineLevel="0" max="26" min="8" style="1" width="9"/>
    <col collapsed="false" customWidth="true" hidden="true" outlineLevel="0" max="27" min="27" style="1" width="11.52"/>
    <col collapsed="false" customWidth="false" hidden="false" outlineLevel="0" max="28" min="28" style="1" width="9"/>
    <col collapsed="false" customWidth="true" hidden="false" outlineLevel="0" max="29" min="29" style="1" width="20.99"/>
    <col collapsed="false" customWidth="true" hidden="false" outlineLevel="0" max="35" min="30" style="1" width="8.42"/>
    <col collapsed="false" customWidth="true" hidden="false" outlineLevel="0" max="38" min="36" style="1" width="6.42"/>
    <col collapsed="false" customWidth="false" hidden="false" outlineLevel="0" max="42" min="39" style="1" width="9"/>
    <col collapsed="false" customWidth="true" hidden="false" outlineLevel="0" max="43" min="43" style="1" width="14.16"/>
    <col collapsed="false" customWidth="false" hidden="false" outlineLevel="0" max="1023" min="44" style="1" width="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4" customFormat="false" ht="15.75" hidden="false" customHeight="true" outlineLevel="0" collapsed="false">
      <c r="AC4" s="2" t="s">
        <v>3</v>
      </c>
      <c r="AD4" s="2" t="n">
        <v>1</v>
      </c>
      <c r="AE4" s="2" t="n">
        <v>2</v>
      </c>
      <c r="AF4" s="2" t="n">
        <v>3</v>
      </c>
      <c r="AG4" s="2" t="n">
        <v>4</v>
      </c>
      <c r="AH4" s="3" t="n">
        <v>5</v>
      </c>
      <c r="AI4" s="3" t="n">
        <v>6</v>
      </c>
      <c r="AJ4" s="3" t="n">
        <v>7</v>
      </c>
      <c r="AK4" s="3" t="n">
        <v>8</v>
      </c>
      <c r="AL4" s="3" t="n">
        <v>9</v>
      </c>
    </row>
    <row r="5" customFormat="false" ht="18" hidden="false" customHeight="true" outlineLevel="0" collapsed="false">
      <c r="AC5" s="2"/>
      <c r="AD5" s="2"/>
      <c r="AE5" s="2"/>
      <c r="AF5" s="2"/>
      <c r="AG5" s="2"/>
      <c r="AH5" s="3"/>
      <c r="AI5" s="3"/>
      <c r="AJ5" s="3"/>
      <c r="AK5" s="3"/>
      <c r="AL5" s="3"/>
      <c r="AO5" s="1" t="s">
        <v>4</v>
      </c>
    </row>
    <row r="6" customFormat="false" ht="36" hidden="false" customHeight="true" outlineLevel="0" collapsed="false">
      <c r="AC6" s="4" t="s">
        <v>5</v>
      </c>
      <c r="AD6" s="5" t="n">
        <v>8</v>
      </c>
      <c r="AE6" s="6" t="n">
        <v>9</v>
      </c>
      <c r="AF6" s="6" t="n">
        <v>10</v>
      </c>
      <c r="AG6" s="6" t="n">
        <v>8</v>
      </c>
      <c r="AH6" s="6" t="n">
        <v>9</v>
      </c>
      <c r="AI6" s="6" t="n">
        <v>10</v>
      </c>
      <c r="AJ6" s="6" t="n">
        <v>8</v>
      </c>
      <c r="AK6" s="6" t="n">
        <v>9</v>
      </c>
      <c r="AL6" s="6" t="n">
        <v>10</v>
      </c>
      <c r="AO6" s="7" t="s">
        <v>6</v>
      </c>
      <c r="AP6" s="7" t="s">
        <v>7</v>
      </c>
      <c r="AQ6" s="8" t="n">
        <v>0.18</v>
      </c>
    </row>
    <row r="7" customFormat="false" ht="25.5" hidden="false" customHeight="true" outlineLevel="0" collapsed="false">
      <c r="AC7" s="4"/>
      <c r="AD7" s="5"/>
      <c r="AE7" s="5"/>
      <c r="AF7" s="5"/>
      <c r="AG7" s="5"/>
      <c r="AH7" s="5"/>
      <c r="AI7" s="5"/>
      <c r="AJ7" s="5"/>
      <c r="AK7" s="5"/>
      <c r="AL7" s="5"/>
      <c r="AO7" s="7" t="s">
        <v>8</v>
      </c>
      <c r="AP7" s="7"/>
      <c r="AQ7" s="8" t="n">
        <f aca="false">25*0.001*(273+20)</f>
        <v>7.325</v>
      </c>
    </row>
    <row r="8" customFormat="false" ht="30.75" hidden="false" customHeight="true" outlineLevel="0" collapsed="false">
      <c r="B8" s="1" t="s">
        <v>9</v>
      </c>
      <c r="AC8" s="2" t="s">
        <v>10</v>
      </c>
      <c r="AD8" s="6" t="n">
        <v>100</v>
      </c>
      <c r="AE8" s="6"/>
      <c r="AF8" s="6"/>
      <c r="AG8" s="6"/>
      <c r="AH8" s="6"/>
      <c r="AI8" s="6"/>
      <c r="AJ8" s="6"/>
      <c r="AK8" s="6"/>
      <c r="AL8" s="6"/>
      <c r="AO8" s="7" t="s">
        <v>11</v>
      </c>
      <c r="AP8" s="7"/>
      <c r="AQ8" s="8" t="n">
        <v>0.18</v>
      </c>
    </row>
    <row r="9" customFormat="false" ht="16.5" hidden="false" customHeight="true" outlineLevel="0" collapsed="false">
      <c r="B9" s="9" t="s">
        <v>3</v>
      </c>
      <c r="C9" s="10" t="s">
        <v>12</v>
      </c>
      <c r="D9" s="10" t="s">
        <v>13</v>
      </c>
      <c r="E9" s="10" t="s">
        <v>14</v>
      </c>
      <c r="F9" s="11" t="s">
        <v>15</v>
      </c>
      <c r="G9" s="11" t="s">
        <v>16</v>
      </c>
      <c r="H9" s="11" t="s">
        <v>17</v>
      </c>
      <c r="I9" s="11" t="s">
        <v>18</v>
      </c>
      <c r="J9" s="11" t="s">
        <v>19</v>
      </c>
      <c r="AC9" s="2"/>
      <c r="AD9" s="6"/>
      <c r="AE9" s="6"/>
      <c r="AF9" s="6"/>
      <c r="AG9" s="6"/>
      <c r="AH9" s="6"/>
      <c r="AI9" s="6"/>
      <c r="AJ9" s="6"/>
      <c r="AK9" s="6"/>
      <c r="AL9" s="6"/>
      <c r="AN9" s="0"/>
      <c r="AO9" s="1" t="s">
        <v>20</v>
      </c>
      <c r="AP9" s="1" t="s">
        <v>21</v>
      </c>
    </row>
    <row r="10" customFormat="false" ht="34.5" hidden="false" customHeight="true" outlineLevel="0" collapsed="false">
      <c r="B10" s="12" t="s">
        <v>22</v>
      </c>
      <c r="C10" s="13"/>
      <c r="D10" s="13"/>
      <c r="E10" s="13"/>
      <c r="F10" s="13"/>
      <c r="G10" s="13"/>
      <c r="H10" s="13"/>
      <c r="I10" s="13"/>
      <c r="J10" s="13"/>
      <c r="AC10" s="2" t="s">
        <v>23</v>
      </c>
      <c r="AD10" s="6" t="n">
        <v>1000</v>
      </c>
      <c r="AE10" s="6" t="n">
        <v>1500</v>
      </c>
      <c r="AF10" s="6" t="n">
        <v>2000</v>
      </c>
      <c r="AG10" s="6" t="n">
        <v>1000</v>
      </c>
      <c r="AH10" s="6" t="n">
        <v>1500</v>
      </c>
      <c r="AI10" s="6" t="n">
        <v>2000</v>
      </c>
      <c r="AJ10" s="6" t="s">
        <v>24</v>
      </c>
      <c r="AK10" s="6" t="s">
        <v>24</v>
      </c>
      <c r="AL10" s="6" t="s">
        <v>24</v>
      </c>
      <c r="AN10" s="0"/>
      <c r="AO10" s="14" t="n">
        <f aca="false">F11*(-1)</f>
        <v>0.023</v>
      </c>
      <c r="AP10" s="14" t="n">
        <f aca="false">E11*-1</f>
        <v>-0.143</v>
      </c>
      <c r="AQ10" s="1" t="n">
        <f aca="false">$AQ$6 *( EXP( AO10 / ( $AQ$8*$AQ$7 ) ))</f>
        <v>0.183167478269026</v>
      </c>
    </row>
    <row r="11" customFormat="false" ht="15.75" hidden="false" customHeight="true" outlineLevel="0" collapsed="false">
      <c r="B11" s="15" t="n">
        <v>1</v>
      </c>
      <c r="C11" s="14" t="n">
        <v>0</v>
      </c>
      <c r="D11" s="14" t="n">
        <v>-0.022</v>
      </c>
      <c r="E11" s="14" t="n">
        <v>0.143</v>
      </c>
      <c r="F11" s="14" t="n">
        <v>-0.023</v>
      </c>
      <c r="G11" s="14" t="n">
        <v>100</v>
      </c>
      <c r="H11" s="14"/>
      <c r="I11" s="14"/>
      <c r="J11" s="14"/>
      <c r="AC11" s="2"/>
      <c r="AD11" s="6"/>
      <c r="AE11" s="6"/>
      <c r="AF11" s="6"/>
      <c r="AG11" s="6"/>
      <c r="AH11" s="6"/>
      <c r="AI11" s="6"/>
      <c r="AJ11" s="6"/>
      <c r="AK11" s="6"/>
      <c r="AL11" s="6"/>
      <c r="AN11" s="0"/>
      <c r="AO11" s="14" t="n">
        <f aca="false">F12*(-1)</f>
        <v>0.023</v>
      </c>
      <c r="AP11" s="14" t="n">
        <f aca="false">E12*-1</f>
        <v>-0.143</v>
      </c>
      <c r="AQ11" s="1" t="n">
        <f aca="false">$AQ$6 * EXP( AO11 / ( $AQ$8*$AQ$7 ) )</f>
        <v>0.183167478269026</v>
      </c>
    </row>
    <row r="12" customFormat="false" ht="63" hidden="false" customHeight="true" outlineLevel="0" collapsed="false">
      <c r="B12" s="15" t="n">
        <v>2</v>
      </c>
      <c r="C12" s="14" t="n">
        <v>0</v>
      </c>
      <c r="D12" s="14" t="n">
        <v>-0.023</v>
      </c>
      <c r="E12" s="14" t="n">
        <v>0.143</v>
      </c>
      <c r="F12" s="14" t="n">
        <v>-0.023</v>
      </c>
      <c r="G12" s="14" t="n">
        <v>100</v>
      </c>
      <c r="H12" s="14"/>
      <c r="I12" s="14"/>
      <c r="J12" s="14"/>
      <c r="AC12" s="16" t="s">
        <v>25</v>
      </c>
      <c r="AD12" s="17" t="s">
        <v>26</v>
      </c>
      <c r="AE12" s="17"/>
      <c r="AF12" s="17"/>
      <c r="AG12" s="17" t="s">
        <v>27</v>
      </c>
      <c r="AH12" s="17"/>
      <c r="AI12" s="17"/>
      <c r="AJ12" s="17" t="s">
        <v>28</v>
      </c>
      <c r="AK12" s="17"/>
      <c r="AL12" s="17"/>
      <c r="AN12" s="0"/>
      <c r="AO12" s="14" t="n">
        <f aca="false">F13*(-1)</f>
        <v>0.125</v>
      </c>
      <c r="AP12" s="14" t="n">
        <f aca="false">E13*-1</f>
        <v>-0.142</v>
      </c>
      <c r="AQ12" s="1" t="n">
        <f aca="false">$AQ$6 * EXP( AO12 / ( $AQ$8*$AQ$7 ) )</f>
        <v>0.197899940747745</v>
      </c>
    </row>
    <row r="13" customFormat="false" ht="13.8" hidden="false" customHeight="false" outlineLevel="0" collapsed="false">
      <c r="B13" s="15" t="n">
        <v>3</v>
      </c>
      <c r="C13" s="14" t="n">
        <v>-0.1</v>
      </c>
      <c r="D13" s="14" t="n">
        <v>-0.125</v>
      </c>
      <c r="E13" s="14" t="n">
        <v>0.142</v>
      </c>
      <c r="F13" s="14" t="n">
        <v>-0.125</v>
      </c>
      <c r="G13" s="14" t="n">
        <v>100</v>
      </c>
      <c r="H13" s="14"/>
      <c r="I13" s="14"/>
      <c r="J13" s="14"/>
      <c r="AN13" s="0"/>
      <c r="AO13" s="14" t="n">
        <f aca="false">F14*(-1)</f>
        <v>0.226</v>
      </c>
      <c r="AP13" s="14" t="n">
        <f aca="false">E14*-1</f>
        <v>-0.141</v>
      </c>
      <c r="AQ13" s="1" t="n">
        <f aca="false">$AQ$6 * EXP( AO13 / ( $AQ$8*$AQ$7 ) )</f>
        <v>0.213655253842549</v>
      </c>
    </row>
    <row r="14" customFormat="false" ht="13.8" hidden="false" customHeight="false" outlineLevel="0" collapsed="false">
      <c r="B14" s="15" t="n">
        <v>4</v>
      </c>
      <c r="C14" s="14" t="n">
        <v>-0.2</v>
      </c>
      <c r="D14" s="14" t="n">
        <v>-0.226</v>
      </c>
      <c r="E14" s="14" t="n">
        <v>0.141</v>
      </c>
      <c r="F14" s="14" t="n">
        <v>-0.226</v>
      </c>
      <c r="G14" s="14" t="n">
        <v>100</v>
      </c>
      <c r="H14" s="14"/>
      <c r="I14" s="14"/>
      <c r="J14" s="14"/>
      <c r="AN14" s="0"/>
      <c r="AO14" s="14" t="n">
        <f aca="false">F15*(-1)</f>
        <v>0.326</v>
      </c>
      <c r="AP14" s="14" t="n">
        <f aca="false">E15*-1</f>
        <v>-0.141</v>
      </c>
      <c r="AQ14" s="1" t="n">
        <f aca="false">$AQ$6 * EXP( AO14 / ( $AQ$8*$AQ$7 ) )</f>
        <v>0.230490008522477</v>
      </c>
    </row>
    <row r="15" customFormat="false" ht="13.8" hidden="false" customHeight="false" outlineLevel="0" collapsed="false">
      <c r="B15" s="15" t="n">
        <v>5</v>
      </c>
      <c r="C15" s="14" t="n">
        <v>-0.3</v>
      </c>
      <c r="D15" s="14" t="n">
        <v>-0.326</v>
      </c>
      <c r="E15" s="14" t="n">
        <v>0.141</v>
      </c>
      <c r="F15" s="14" t="n">
        <v>-0.326</v>
      </c>
      <c r="G15" s="14" t="n">
        <v>100</v>
      </c>
      <c r="H15" s="14"/>
      <c r="I15" s="14"/>
      <c r="J15" s="14"/>
      <c r="AN15" s="0"/>
      <c r="AO15" s="14" t="n">
        <f aca="false">F16*(-1)</f>
        <v>0.326</v>
      </c>
      <c r="AP15" s="14" t="n">
        <f aca="false">E16*-1</f>
        <v>-0.141</v>
      </c>
      <c r="AQ15" s="1" t="n">
        <f aca="false">$AQ$6 * EXP( AO15 / ( $AQ$8*$AQ$7 ) )</f>
        <v>0.230490008522477</v>
      </c>
    </row>
    <row r="16" customFormat="false" ht="13.8" hidden="false" customHeight="false" outlineLevel="0" collapsed="false">
      <c r="B16" s="15" t="n">
        <v>6</v>
      </c>
      <c r="C16" s="14" t="n">
        <v>-0.4</v>
      </c>
      <c r="D16" s="14" t="n">
        <v>-0.405</v>
      </c>
      <c r="E16" s="14" t="n">
        <v>0.141</v>
      </c>
      <c r="F16" s="14" t="n">
        <v>-0.326</v>
      </c>
      <c r="G16" s="14" t="n">
        <v>100</v>
      </c>
      <c r="H16" s="14"/>
      <c r="I16" s="14"/>
      <c r="J16" s="14"/>
      <c r="AN16" s="0"/>
      <c r="AO16" s="14" t="n">
        <f aca="false">F17*(-1)</f>
        <v>0.425</v>
      </c>
      <c r="AP16" s="14" t="n">
        <f aca="false">E17*-1</f>
        <v>-0.14</v>
      </c>
      <c r="AQ16" s="1" t="n">
        <f aca="false">$AQ$6 * EXP( AO16 / ( $AQ$8*$AQ$7 ) )</f>
        <v>0.248462726110541</v>
      </c>
    </row>
    <row r="17" customFormat="false" ht="13.8" hidden="false" customHeight="false" outlineLevel="0" collapsed="false">
      <c r="B17" s="15" t="n">
        <v>7</v>
      </c>
      <c r="C17" s="14" t="n">
        <v>-0.5</v>
      </c>
      <c r="D17" s="14" t="n">
        <v>-0.425</v>
      </c>
      <c r="E17" s="14" t="n">
        <v>0.14</v>
      </c>
      <c r="F17" s="14" t="n">
        <v>-0.425</v>
      </c>
      <c r="G17" s="14" t="n">
        <v>100</v>
      </c>
      <c r="H17" s="14"/>
      <c r="I17" s="14"/>
      <c r="J17" s="14"/>
      <c r="AN17" s="0"/>
      <c r="AO17" s="14" t="n">
        <f aca="false">F18*(-1)</f>
        <v>0.613</v>
      </c>
      <c r="AP17" s="14" t="n">
        <f aca="false">E18*-1</f>
        <v>-0.14</v>
      </c>
      <c r="AQ17" s="1" t="n">
        <f aca="false">$AQ$6 * EXP( AO17 / ( $AQ$8*$AQ$7 ) )</f>
        <v>0.286540277533921</v>
      </c>
    </row>
    <row r="18" customFormat="false" ht="13.8" hidden="false" customHeight="false" outlineLevel="0" collapsed="false">
      <c r="B18" s="15" t="n">
        <v>8</v>
      </c>
      <c r="C18" s="14" t="n">
        <v>-0.6</v>
      </c>
      <c r="D18" s="14" t="n">
        <v>-0.513</v>
      </c>
      <c r="E18" s="14" t="n">
        <v>0.14</v>
      </c>
      <c r="F18" s="14" t="n">
        <v>-0.613</v>
      </c>
      <c r="G18" s="14" t="n">
        <v>100</v>
      </c>
      <c r="H18" s="14"/>
      <c r="I18" s="14"/>
      <c r="J18" s="14"/>
      <c r="AN18" s="0"/>
      <c r="AO18" s="14" t="n">
        <f aca="false">F19*(-1)</f>
        <v>0.714</v>
      </c>
      <c r="AP18" s="14" t="n">
        <f aca="false">E19*-1</f>
        <v>-0.139</v>
      </c>
      <c r="AQ18" s="1" t="n">
        <f aca="false">$AQ$6 * EXP( AO18 / ( $AQ$8*$AQ$7 ) )</f>
        <v>0.309352471260516</v>
      </c>
    </row>
    <row r="19" customFormat="false" ht="13.8" hidden="false" customHeight="false" outlineLevel="0" collapsed="false">
      <c r="B19" s="15" t="n">
        <v>9</v>
      </c>
      <c r="C19" s="14" t="n">
        <v>-0.7</v>
      </c>
      <c r="D19" s="14" t="n">
        <v>-0.613</v>
      </c>
      <c r="E19" s="14" t="n">
        <v>0.139</v>
      </c>
      <c r="F19" s="14" t="n">
        <v>-0.714</v>
      </c>
      <c r="G19" s="14" t="n">
        <v>100</v>
      </c>
      <c r="H19" s="14"/>
      <c r="I19" s="14"/>
      <c r="J19" s="14"/>
      <c r="AC19" s="18"/>
      <c r="AN19" s="0"/>
      <c r="AO19" s="14" t="n">
        <f aca="false">F20*(-1)</f>
        <v>0.81</v>
      </c>
      <c r="AP19" s="14" t="n">
        <f aca="false">E20*-1</f>
        <v>-0.138</v>
      </c>
      <c r="AQ19" s="1" t="n">
        <f aca="false">$AQ$6 * EXP( AO19 / ( $AQ$8*$AQ$7 ) )</f>
        <v>0.332716681615433</v>
      </c>
    </row>
    <row r="20" customFormat="false" ht="13.8" hidden="false" customHeight="false" outlineLevel="0" collapsed="false">
      <c r="B20" s="15" t="n">
        <v>10</v>
      </c>
      <c r="C20" s="14" t="n">
        <v>-0.8</v>
      </c>
      <c r="D20" s="14" t="n">
        <v>-0.813</v>
      </c>
      <c r="E20" s="14" t="n">
        <v>0.138</v>
      </c>
      <c r="F20" s="14" t="n">
        <v>-0.81</v>
      </c>
      <c r="G20" s="14" t="n">
        <v>100</v>
      </c>
      <c r="H20" s="14"/>
      <c r="I20" s="14"/>
      <c r="J20" s="14"/>
      <c r="AN20" s="0"/>
      <c r="AO20" s="14" t="n">
        <f aca="false">F21*(-1)</f>
        <v>0.866</v>
      </c>
      <c r="AP20" s="14" t="n">
        <f aca="false">E21*-1</f>
        <v>-0.139</v>
      </c>
      <c r="AQ20" s="1" t="n">
        <f aca="false">$AQ$6 * EXP( AO20 / ( $AQ$8*$AQ$7 ) )</f>
        <v>0.347152383302984</v>
      </c>
    </row>
    <row r="21" customFormat="false" ht="13.8" hidden="false" customHeight="false" outlineLevel="0" collapsed="false">
      <c r="B21" s="15" t="n">
        <v>11</v>
      </c>
      <c r="C21" s="14" t="n">
        <v>-0.9</v>
      </c>
      <c r="D21" s="14" t="n">
        <v>-0.913</v>
      </c>
      <c r="E21" s="14" t="n">
        <v>0.139</v>
      </c>
      <c r="F21" s="14" t="n">
        <v>-0.866</v>
      </c>
      <c r="G21" s="14" t="n">
        <v>100</v>
      </c>
      <c r="H21" s="14"/>
      <c r="I21" s="14"/>
      <c r="J21" s="14"/>
      <c r="AN21" s="0"/>
      <c r="AO21" s="14" t="n">
        <f aca="false">F22*(-1)</f>
        <v>0.913</v>
      </c>
      <c r="AP21" s="14" t="n">
        <f aca="false">E22*-1</f>
        <v>-0.139</v>
      </c>
      <c r="AQ21" s="1" t="n">
        <f aca="false">$AQ$6 * EXP( AO21 / ( $AQ$8*$AQ$7 ) )</f>
        <v>0.35975037803219</v>
      </c>
    </row>
    <row r="22" customFormat="false" ht="13.8" hidden="false" customHeight="false" outlineLevel="0" collapsed="false">
      <c r="B22" s="15" t="n">
        <v>12</v>
      </c>
      <c r="C22" s="14" t="n">
        <v>-1</v>
      </c>
      <c r="D22" s="14" t="n">
        <v>-1.012</v>
      </c>
      <c r="E22" s="14" t="n">
        <v>0.139</v>
      </c>
      <c r="F22" s="14" t="n">
        <v>-0.913</v>
      </c>
      <c r="G22" s="14" t="n">
        <v>100</v>
      </c>
      <c r="H22" s="14"/>
      <c r="I22" s="14"/>
      <c r="J22" s="14"/>
      <c r="AN22" s="0"/>
      <c r="AO22" s="14" t="n">
        <f aca="false">F23*(-1)</f>
        <v>1.014</v>
      </c>
      <c r="AP22" s="14" t="n">
        <f aca="false">E23*-1</f>
        <v>-0.138</v>
      </c>
      <c r="AQ22" s="1" t="n">
        <f aca="false">$AQ$6 * EXP( AO22 / ( $AQ$8*$AQ$7 ) )</f>
        <v>0.388391012387388</v>
      </c>
    </row>
    <row r="23" customFormat="false" ht="13.8" hidden="false" customHeight="false" outlineLevel="0" collapsed="false">
      <c r="B23" s="15" t="n">
        <v>13</v>
      </c>
      <c r="C23" s="14" t="n">
        <v>-1.1</v>
      </c>
      <c r="D23" s="14" t="n">
        <v>-1.057</v>
      </c>
      <c r="E23" s="14" t="n">
        <v>0.138</v>
      </c>
      <c r="F23" s="14" t="n">
        <v>-1.014</v>
      </c>
      <c r="G23" s="14" t="n">
        <v>100</v>
      </c>
      <c r="H23" s="14"/>
      <c r="I23" s="14"/>
      <c r="J23" s="14"/>
      <c r="AN23" s="0"/>
      <c r="AO23" s="14" t="n">
        <f aca="false">F24*(-1)</f>
        <v>1.117</v>
      </c>
      <c r="AP23" s="14" t="n">
        <f aca="false">E24*-1</f>
        <v>-0.138</v>
      </c>
      <c r="AQ23" s="1" t="n">
        <f aca="false">$AQ$6 * EXP( AO23 / ( $AQ$8*$AQ$7 ) )</f>
        <v>0.419948326162275</v>
      </c>
    </row>
    <row r="24" customFormat="false" ht="13.8" hidden="false" customHeight="false" outlineLevel="0" collapsed="false">
      <c r="B24" s="15" t="n">
        <v>14</v>
      </c>
      <c r="C24" s="14" t="n">
        <v>-1.2</v>
      </c>
      <c r="D24" s="14" t="n">
        <v>-1.117</v>
      </c>
      <c r="E24" s="14" t="n">
        <v>0.138</v>
      </c>
      <c r="F24" s="14" t="n">
        <v>-1.117</v>
      </c>
      <c r="G24" s="14" t="n">
        <v>100</v>
      </c>
      <c r="H24" s="14"/>
      <c r="I24" s="14"/>
      <c r="J24" s="14"/>
      <c r="AN24" s="0"/>
      <c r="AO24" s="14" t="n">
        <f aca="false">F25*(-1)</f>
        <v>1.219</v>
      </c>
      <c r="AP24" s="14" t="n">
        <f aca="false">E25*-1</f>
        <v>-0.138</v>
      </c>
      <c r="AQ24" s="1" t="n">
        <f aca="false">$AQ$6 * EXP( AO24 / ( $AQ$8*$AQ$7 ) )</f>
        <v>0.45372546289339</v>
      </c>
    </row>
    <row r="25" customFormat="false" ht="13.8" hidden="false" customHeight="false" outlineLevel="0" collapsed="false">
      <c r="B25" s="15" t="n">
        <v>15</v>
      </c>
      <c r="C25" s="14" t="n">
        <v>-1.2</v>
      </c>
      <c r="D25" s="14" t="n">
        <v>-1.219</v>
      </c>
      <c r="E25" s="14" t="n">
        <v>0.138</v>
      </c>
      <c r="F25" s="14" t="n">
        <v>-1.219</v>
      </c>
      <c r="G25" s="14" t="n">
        <v>100</v>
      </c>
      <c r="H25" s="14"/>
      <c r="I25" s="14"/>
      <c r="J25" s="14"/>
      <c r="AN25" s="0"/>
      <c r="AO25" s="14" t="n">
        <f aca="false">F26*(-1)</f>
        <v>1.322</v>
      </c>
      <c r="AP25" s="14" t="n">
        <f aca="false">E26*-1</f>
        <v>-0.138</v>
      </c>
      <c r="AQ25" s="1" t="n">
        <f aca="false">$AQ$6 * EXP( AO25 / ( $AQ$8*$AQ$7 ) )</f>
        <v>0.490591292285706</v>
      </c>
    </row>
    <row r="26" customFormat="false" ht="13.8" hidden="false" customHeight="false" outlineLevel="0" collapsed="false">
      <c r="B26" s="15" t="n">
        <v>16</v>
      </c>
      <c r="C26" s="14" t="n">
        <v>-1.3</v>
      </c>
      <c r="D26" s="14" t="n">
        <v>-1.322</v>
      </c>
      <c r="E26" s="14" t="n">
        <v>0.138</v>
      </c>
      <c r="F26" s="14" t="n">
        <v>-1.322</v>
      </c>
      <c r="G26" s="14" t="n">
        <v>100</v>
      </c>
      <c r="H26" s="14"/>
      <c r="I26" s="14"/>
      <c r="J26" s="14"/>
      <c r="AN26" s="0"/>
      <c r="AO26" s="14" t="n">
        <f aca="false">F27*(-1)</f>
        <v>1.322</v>
      </c>
      <c r="AP26" s="14" t="n">
        <f aca="false">E27*-1</f>
        <v>-0.137</v>
      </c>
      <c r="AQ26" s="1" t="n">
        <f aca="false">$AQ$6 * EXP( AO26 / ( $AQ$8*$AQ$7 ) )</f>
        <v>0.490591292285706</v>
      </c>
    </row>
    <row r="27" customFormat="false" ht="13.8" hidden="false" customHeight="false" outlineLevel="0" collapsed="false">
      <c r="B27" s="15" t="n">
        <v>17</v>
      </c>
      <c r="C27" s="14" t="n">
        <v>-1.3</v>
      </c>
      <c r="D27" s="14" t="n">
        <v>-1.322</v>
      </c>
      <c r="E27" s="14" t="n">
        <v>0.137</v>
      </c>
      <c r="F27" s="14" t="n">
        <v>-1.322</v>
      </c>
      <c r="G27" s="14" t="n">
        <v>100</v>
      </c>
      <c r="H27" s="14"/>
      <c r="I27" s="14"/>
      <c r="J27" s="14"/>
      <c r="AN27" s="0"/>
      <c r="AO27" s="14" t="n">
        <f aca="false">F28*(-1)</f>
        <v>1.322</v>
      </c>
      <c r="AP27" s="14" t="n">
        <f aca="false">E28*-1</f>
        <v>-0.137</v>
      </c>
      <c r="AQ27" s="1" t="n">
        <f aca="false">$AQ$6 * EXP( AO27 / ( $AQ$8*$AQ$7 ) )</f>
        <v>0.490591292285706</v>
      </c>
    </row>
    <row r="28" customFormat="false" ht="13.8" hidden="false" customHeight="false" outlineLevel="0" collapsed="false">
      <c r="B28" s="15" t="n">
        <v>18</v>
      </c>
      <c r="C28" s="14" t="n">
        <v>-1.4</v>
      </c>
      <c r="D28" s="14" t="n">
        <v>-1.342</v>
      </c>
      <c r="E28" s="14" t="n">
        <v>0.137</v>
      </c>
      <c r="F28" s="14" t="n">
        <v>-1.322</v>
      </c>
      <c r="G28" s="14" t="n">
        <v>100</v>
      </c>
      <c r="H28" s="14"/>
      <c r="I28" s="14"/>
      <c r="J28" s="14"/>
      <c r="AN28" s="0"/>
      <c r="AO28" s="14" t="n">
        <f aca="false">F29*(-1)</f>
        <v>1.513</v>
      </c>
      <c r="AP28" s="14" t="n">
        <f aca="false">E29*-1</f>
        <v>-0.134</v>
      </c>
      <c r="AQ28" s="1" t="n">
        <f aca="false">$AQ$6 * EXP( AO28 / ( $AQ$8*$AQ$7 ) )</f>
        <v>0.567064451129186</v>
      </c>
    </row>
    <row r="29" customFormat="false" ht="13.8" hidden="false" customHeight="false" outlineLevel="0" collapsed="false">
      <c r="B29" s="15" t="n">
        <v>19</v>
      </c>
      <c r="C29" s="14" t="n">
        <v>-1.5</v>
      </c>
      <c r="D29" s="14" t="n">
        <v>-1.411</v>
      </c>
      <c r="E29" s="14" t="n">
        <v>0.134</v>
      </c>
      <c r="F29" s="14" t="n">
        <v>-1.513</v>
      </c>
      <c r="G29" s="14" t="n">
        <v>100</v>
      </c>
      <c r="H29" s="14"/>
      <c r="I29" s="14"/>
      <c r="J29" s="14"/>
      <c r="AN29" s="0"/>
      <c r="AO29" s="14" t="n">
        <f aca="false">F30*(-1)</f>
        <v>1.513</v>
      </c>
      <c r="AP29" s="14" t="n">
        <f aca="false">E30*-1</f>
        <v>-0.136</v>
      </c>
      <c r="AQ29" s="1" t="n">
        <f aca="false">$AQ$6 * EXP( AO29 / ( $AQ$8*$AQ$7 ) )</f>
        <v>0.567064451129186</v>
      </c>
    </row>
    <row r="30" customFormat="false" ht="13.8" hidden="false" customHeight="false" outlineLevel="0" collapsed="false">
      <c r="B30" s="15" t="n">
        <v>20</v>
      </c>
      <c r="C30" s="14" t="n">
        <v>-1.5</v>
      </c>
      <c r="D30" s="14" t="n">
        <v>-1.513</v>
      </c>
      <c r="E30" s="14" t="n">
        <v>0.136</v>
      </c>
      <c r="F30" s="14" t="n">
        <v>-1.513</v>
      </c>
      <c r="G30" s="14" t="n">
        <v>100</v>
      </c>
      <c r="H30" s="14"/>
      <c r="I30" s="14"/>
      <c r="J30" s="14"/>
      <c r="AN30" s="0"/>
      <c r="AO30" s="14" t="n">
        <f aca="false">F31*(-1)</f>
        <v>1.513</v>
      </c>
      <c r="AP30" s="14" t="n">
        <f aca="false">E31*-1</f>
        <v>-0.135</v>
      </c>
      <c r="AQ30" s="1" t="n">
        <f aca="false">$AQ$6 * EXP( AO30 / ( $AQ$8*$AQ$7 ) )</f>
        <v>0.567064451129186</v>
      </c>
    </row>
    <row r="31" customFormat="false" ht="13.8" hidden="false" customHeight="false" outlineLevel="0" collapsed="false">
      <c r="B31" s="15" t="n">
        <v>21</v>
      </c>
      <c r="C31" s="14" t="n">
        <v>-1.5</v>
      </c>
      <c r="D31" s="14" t="n">
        <v>-1.513</v>
      </c>
      <c r="E31" s="14" t="n">
        <v>0.135</v>
      </c>
      <c r="F31" s="14" t="n">
        <v>-1.513</v>
      </c>
      <c r="G31" s="14" t="n">
        <v>100</v>
      </c>
      <c r="H31" s="14"/>
      <c r="I31" s="14"/>
      <c r="J31" s="14"/>
      <c r="AN31" s="0"/>
      <c r="AO31" s="14" t="n">
        <f aca="false">F32*(-1)</f>
        <v>1.513</v>
      </c>
      <c r="AP31" s="14" t="n">
        <f aca="false">E32*-1</f>
        <v>-0.136</v>
      </c>
      <c r="AQ31" s="1" t="n">
        <f aca="false">$AQ$6 * EXP( AO31 / ( $AQ$8*$AQ$7 ) )</f>
        <v>0.567064451129186</v>
      </c>
    </row>
    <row r="32" customFormat="false" ht="13.8" hidden="false" customHeight="false" outlineLevel="0" collapsed="false">
      <c r="B32" s="15" t="n">
        <v>22</v>
      </c>
      <c r="C32" s="14" t="n">
        <v>-1.6</v>
      </c>
      <c r="D32" s="14" t="n">
        <v>-1.528</v>
      </c>
      <c r="E32" s="14" t="n">
        <v>0.136</v>
      </c>
      <c r="F32" s="14" t="n">
        <v>-1.513</v>
      </c>
      <c r="G32" s="14" t="n">
        <v>100</v>
      </c>
      <c r="H32" s="14"/>
      <c r="I32" s="14"/>
      <c r="J32" s="14"/>
      <c r="AN32" s="0"/>
      <c r="AO32" s="14" t="n">
        <f aca="false">F33*(-1)</f>
        <v>1.615</v>
      </c>
      <c r="AP32" s="14" t="n">
        <f aca="false">E33*-1</f>
        <v>-0.134</v>
      </c>
      <c r="AQ32" s="1" t="n">
        <f aca="false">$AQ$6 * EXP( AO32 / ( $AQ$8*$AQ$7 ) )</f>
        <v>0.612674380513078</v>
      </c>
    </row>
    <row r="33" customFormat="false" ht="13.8" hidden="false" customHeight="false" outlineLevel="0" collapsed="false">
      <c r="B33" s="15" t="n">
        <v>23</v>
      </c>
      <c r="C33" s="14" t="n">
        <v>-1.6</v>
      </c>
      <c r="D33" s="14" t="n">
        <v>-1.614</v>
      </c>
      <c r="E33" s="14" t="n">
        <v>0.134</v>
      </c>
      <c r="F33" s="14" t="n">
        <v>-1.615</v>
      </c>
      <c r="G33" s="14" t="n">
        <v>100</v>
      </c>
      <c r="H33" s="14"/>
      <c r="I33" s="14"/>
      <c r="J33" s="14"/>
      <c r="AN33" s="0"/>
      <c r="AO33" s="14" t="n">
        <f aca="false">F34*(-1)</f>
        <v>1.717</v>
      </c>
      <c r="AP33" s="14" t="n">
        <f aca="false">E34*-1</f>
        <v>-0.133</v>
      </c>
      <c r="AQ33" s="1" t="n">
        <f aca="false">$AQ$6 * EXP( AO33 / ( $AQ$8*$AQ$7 ) )</f>
        <v>0.661952791767525</v>
      </c>
    </row>
    <row r="34" customFormat="false" ht="13.8" hidden="false" customHeight="false" outlineLevel="0" collapsed="false">
      <c r="B34" s="15" t="n">
        <v>24</v>
      </c>
      <c r="C34" s="14" t="n">
        <v>-1.7</v>
      </c>
      <c r="D34" s="14" t="n">
        <v>-1.717</v>
      </c>
      <c r="E34" s="14" t="n">
        <v>0.133</v>
      </c>
      <c r="F34" s="14" t="n">
        <v>-1.717</v>
      </c>
      <c r="G34" s="14" t="n">
        <v>100</v>
      </c>
      <c r="H34" s="14"/>
      <c r="I34" s="14"/>
      <c r="J34" s="14"/>
      <c r="AN34" s="0"/>
      <c r="AO34" s="14" t="n">
        <f aca="false">F35*(-1)</f>
        <v>1.818</v>
      </c>
      <c r="AP34" s="14" t="n">
        <f aca="false">E35*-1</f>
        <v>-0.133</v>
      </c>
      <c r="AQ34" s="1" t="n">
        <f aca="false">$AQ$6 * EXP( AO34 / ( $AQ$8*$AQ$7 ) )</f>
        <v>0.71465252198913</v>
      </c>
    </row>
    <row r="35" customFormat="false" ht="13.8" hidden="false" customHeight="false" outlineLevel="0" collapsed="false">
      <c r="B35" s="15" t="n">
        <v>25</v>
      </c>
      <c r="C35" s="14" t="n">
        <v>-1.8</v>
      </c>
      <c r="D35" s="14" t="n">
        <v>-1.818</v>
      </c>
      <c r="E35" s="14" t="n">
        <v>0.133</v>
      </c>
      <c r="F35" s="14" t="n">
        <v>-1.818</v>
      </c>
      <c r="G35" s="14" t="n">
        <v>100</v>
      </c>
      <c r="H35" s="14"/>
      <c r="I35" s="14"/>
      <c r="J35" s="14"/>
      <c r="AN35" s="0"/>
      <c r="AO35" s="14" t="n">
        <f aca="false">F36*(-1)</f>
        <v>1.921</v>
      </c>
      <c r="AP35" s="14" t="n">
        <f aca="false">E36*-1</f>
        <v>-0.132</v>
      </c>
      <c r="AQ35" s="1" t="n">
        <f aca="false">$AQ$6 * EXP( AO35 / ( $AQ$8*$AQ$7 ) )</f>
        <v>0.772719040412916</v>
      </c>
    </row>
    <row r="36" customFormat="false" ht="13.8" hidden="false" customHeight="false" outlineLevel="0" collapsed="false">
      <c r="B36" s="15" t="n">
        <v>26</v>
      </c>
      <c r="C36" s="14" t="n">
        <v>-1.9</v>
      </c>
      <c r="D36" s="14" t="n">
        <v>-1.818</v>
      </c>
      <c r="E36" s="14" t="n">
        <v>0.132</v>
      </c>
      <c r="F36" s="14" t="n">
        <v>-1.921</v>
      </c>
      <c r="G36" s="14" t="n">
        <v>100</v>
      </c>
      <c r="H36" s="14"/>
      <c r="I36" s="14"/>
      <c r="J36" s="14"/>
      <c r="AN36" s="0"/>
      <c r="AO36" s="14" t="n">
        <f aca="false">F37*(-1)</f>
        <v>1.921</v>
      </c>
      <c r="AP36" s="14" t="n">
        <f aca="false">E37*-1</f>
        <v>-0.131</v>
      </c>
      <c r="AQ36" s="1" t="n">
        <f aca="false">$AQ$6 * EXP( AO36 / ( $AQ$8*$AQ$7 ) )</f>
        <v>0.772719040412916</v>
      </c>
    </row>
    <row r="37" customFormat="false" ht="13.8" hidden="false" customHeight="false" outlineLevel="0" collapsed="false">
      <c r="B37" s="15" t="n">
        <v>27</v>
      </c>
      <c r="C37" s="14" t="n">
        <v>-1.9</v>
      </c>
      <c r="D37" s="14" t="n">
        <v>-1.921</v>
      </c>
      <c r="E37" s="14" t="n">
        <v>0.131</v>
      </c>
      <c r="F37" s="14" t="n">
        <v>-1.921</v>
      </c>
      <c r="G37" s="14" t="n">
        <v>100</v>
      </c>
      <c r="H37" s="14"/>
      <c r="I37" s="14"/>
      <c r="J37" s="14"/>
      <c r="AN37" s="0"/>
      <c r="AO37" s="14" t="n">
        <f aca="false">F38*(-1)</f>
        <v>1.921</v>
      </c>
      <c r="AP37" s="14" t="n">
        <f aca="false">E38*-1</f>
        <v>-0.131</v>
      </c>
      <c r="AQ37" s="1" t="n">
        <f aca="false">$AQ$6 * EXP( AO37 / ( $AQ$8*$AQ$7 ) )</f>
        <v>0.772719040412916</v>
      </c>
    </row>
    <row r="38" customFormat="false" ht="13.8" hidden="false" customHeight="false" outlineLevel="0" collapsed="false">
      <c r="B38" s="15" t="n">
        <v>28</v>
      </c>
      <c r="C38" s="14" t="n">
        <v>-1.9</v>
      </c>
      <c r="D38" s="14" t="n">
        <v>-1.921</v>
      </c>
      <c r="E38" s="14" t="n">
        <v>0.131</v>
      </c>
      <c r="F38" s="14" t="n">
        <v>-1.921</v>
      </c>
      <c r="G38" s="14" t="n">
        <v>100</v>
      </c>
      <c r="H38" s="14"/>
      <c r="I38" s="14"/>
      <c r="J38" s="14"/>
      <c r="AN38" s="0"/>
      <c r="AO38" s="14" t="n">
        <f aca="false">F39*(-1)</f>
        <v>1.921</v>
      </c>
      <c r="AP38" s="14" t="n">
        <f aca="false">E39*-1</f>
        <v>-0.132</v>
      </c>
      <c r="AQ38" s="1" t="n">
        <f aca="false">$AQ$6 * EXP( AO38 / ( $AQ$8*$AQ$7 ) )</f>
        <v>0.772719040412916</v>
      </c>
    </row>
    <row r="39" customFormat="false" ht="13.8" hidden="false" customHeight="false" outlineLevel="0" collapsed="false">
      <c r="B39" s="15" t="n">
        <v>29</v>
      </c>
      <c r="C39" s="14" t="n">
        <v>-1.9</v>
      </c>
      <c r="D39" s="14" t="n">
        <v>-1.921</v>
      </c>
      <c r="E39" s="14" t="n">
        <v>0.132</v>
      </c>
      <c r="F39" s="14" t="n">
        <v>-1.921</v>
      </c>
      <c r="G39" s="14" t="n">
        <v>100</v>
      </c>
      <c r="H39" s="14"/>
      <c r="I39" s="14"/>
      <c r="J39" s="14"/>
      <c r="AN39" s="0"/>
      <c r="AO39" s="14" t="n">
        <f aca="false">F40*(-1)</f>
        <v>1.921</v>
      </c>
      <c r="AP39" s="14" t="n">
        <f aca="false">E40*-1</f>
        <v>-0.132</v>
      </c>
      <c r="AQ39" s="1" t="n">
        <f aca="false">$AQ$6 * EXP( AO39 / ( $AQ$8*$AQ$7 ) )</f>
        <v>0.772719040412916</v>
      </c>
    </row>
    <row r="40" customFormat="false" ht="13.8" hidden="false" customHeight="false" outlineLevel="0" collapsed="false">
      <c r="B40" s="15" t="n">
        <v>30</v>
      </c>
      <c r="C40" s="14" t="n">
        <v>-1.9</v>
      </c>
      <c r="D40" s="14" t="n">
        <v>-1.921</v>
      </c>
      <c r="E40" s="14" t="n">
        <v>0.132</v>
      </c>
      <c r="F40" s="14" t="n">
        <v>-1.921</v>
      </c>
      <c r="G40" s="14" t="n">
        <v>100</v>
      </c>
      <c r="H40" s="14"/>
      <c r="I40" s="14"/>
      <c r="J40" s="14"/>
      <c r="AN40" s="0"/>
      <c r="AO40" s="14" t="n">
        <f aca="false">F41*(-1)</f>
        <v>1.921</v>
      </c>
      <c r="AP40" s="14" t="n">
        <f aca="false">E41*-1</f>
        <v>-0.132</v>
      </c>
      <c r="AQ40" s="1" t="n">
        <f aca="false">$AQ$6 * EXP( AO40 / ( $AQ$8*$AQ$7 ) )</f>
        <v>0.772719040412916</v>
      </c>
    </row>
    <row r="41" customFormat="false" ht="13.8" hidden="false" customHeight="false" outlineLevel="0" collapsed="false">
      <c r="B41" s="15" t="n">
        <v>31</v>
      </c>
      <c r="C41" s="14" t="n">
        <v>-1.9</v>
      </c>
      <c r="D41" s="14" t="n">
        <v>-1.921</v>
      </c>
      <c r="E41" s="14" t="n">
        <v>0.132</v>
      </c>
      <c r="F41" s="14" t="n">
        <v>-1.921</v>
      </c>
      <c r="G41" s="14" t="n">
        <v>100</v>
      </c>
      <c r="H41" s="14"/>
      <c r="I41" s="14"/>
      <c r="J41" s="14"/>
      <c r="AN41" s="0"/>
      <c r="AO41" s="14" t="n">
        <f aca="false">F42*(-1)</f>
        <v>2.008</v>
      </c>
      <c r="AP41" s="14" t="n">
        <f aca="false">E42*-1</f>
        <v>-0.133</v>
      </c>
      <c r="AQ41" s="1" t="n">
        <f aca="false">$AQ$6 * EXP( AO41 / ( $AQ$8*$AQ$7 ) )</f>
        <v>0.825425977010892</v>
      </c>
    </row>
    <row r="42" customFormat="false" ht="13.8" hidden="false" customHeight="false" outlineLevel="0" collapsed="false">
      <c r="B42" s="15" t="n">
        <v>32</v>
      </c>
      <c r="C42" s="14" t="n">
        <v>-2</v>
      </c>
      <c r="D42" s="14" t="n">
        <v>-2.023</v>
      </c>
      <c r="E42" s="14" t="n">
        <v>0.133</v>
      </c>
      <c r="F42" s="14" t="n">
        <v>-2.008</v>
      </c>
      <c r="G42" s="14" t="n">
        <v>100</v>
      </c>
      <c r="H42" s="14"/>
      <c r="I42" s="14"/>
      <c r="J42" s="14"/>
      <c r="AN42" s="0"/>
      <c r="AO42" s="14" t="n">
        <f aca="false">F43*(-1)</f>
        <v>2.023</v>
      </c>
      <c r="AP42" s="14" t="n">
        <f aca="false">E43*-1</f>
        <v>-0.131</v>
      </c>
      <c r="AQ42" s="1" t="n">
        <f aca="false">$AQ$6 * EXP( AO42 / ( $AQ$8*$AQ$7 ) )</f>
        <v>0.834870107715128</v>
      </c>
    </row>
    <row r="43" customFormat="false" ht="13.8" hidden="false" customHeight="false" outlineLevel="0" collapsed="false">
      <c r="B43" s="15" t="n">
        <v>33</v>
      </c>
      <c r="C43" s="14" t="n">
        <v>-2</v>
      </c>
      <c r="D43" s="14" t="n">
        <v>-2.023</v>
      </c>
      <c r="E43" s="14" t="n">
        <v>0.131</v>
      </c>
      <c r="F43" s="14" t="n">
        <v>-2.023</v>
      </c>
      <c r="G43" s="14" t="n">
        <v>100</v>
      </c>
      <c r="H43" s="14"/>
      <c r="I43" s="14"/>
      <c r="J43" s="14"/>
      <c r="AN43" s="0"/>
      <c r="AO43" s="14" t="n">
        <f aca="false">F44*(-1)</f>
        <v>2.023</v>
      </c>
      <c r="AP43" s="14" t="n">
        <f aca="false">E44*-1</f>
        <v>-0.131</v>
      </c>
      <c r="AQ43" s="1" t="n">
        <f aca="false">$AQ$6 * EXP( AO43 / ( $AQ$8*$AQ$7 ) )</f>
        <v>0.834870107715128</v>
      </c>
    </row>
    <row r="44" customFormat="false" ht="13.8" hidden="false" customHeight="false" outlineLevel="0" collapsed="false">
      <c r="B44" s="15" t="n">
        <v>34</v>
      </c>
      <c r="C44" s="14" t="n">
        <v>-2</v>
      </c>
      <c r="D44" s="14" t="n">
        <v>-2.023</v>
      </c>
      <c r="E44" s="14" t="n">
        <v>0.131</v>
      </c>
      <c r="F44" s="14" t="n">
        <v>-2.023</v>
      </c>
      <c r="G44" s="14" t="n">
        <v>100</v>
      </c>
      <c r="H44" s="14"/>
      <c r="I44" s="14"/>
      <c r="J44" s="14"/>
      <c r="AN44" s="0"/>
      <c r="AO44" s="14" t="n">
        <f aca="false">F45*(-1)</f>
        <v>2.023</v>
      </c>
      <c r="AP44" s="14" t="n">
        <f aca="false">E45*-1</f>
        <v>-0.13</v>
      </c>
      <c r="AQ44" s="1" t="n">
        <f aca="false">$AQ$6 * EXP( AO44 / ( $AQ$8*$AQ$7 ) )</f>
        <v>0.834870107715128</v>
      </c>
    </row>
    <row r="45" customFormat="false" ht="13.8" hidden="false" customHeight="false" outlineLevel="0" collapsed="false">
      <c r="B45" s="15" t="n">
        <v>35</v>
      </c>
      <c r="C45" s="14" t="n">
        <v>-2</v>
      </c>
      <c r="D45" s="14" t="n">
        <v>-2.023</v>
      </c>
      <c r="E45" s="14" t="n">
        <v>0.13</v>
      </c>
      <c r="F45" s="14" t="n">
        <v>-2.023</v>
      </c>
      <c r="G45" s="14" t="n">
        <v>100</v>
      </c>
      <c r="H45" s="14"/>
      <c r="I45" s="14"/>
      <c r="J45" s="14"/>
      <c r="AN45" s="0"/>
      <c r="AO45" s="14" t="n">
        <f aca="false">F46*(-1)</f>
        <v>2.122</v>
      </c>
      <c r="AP45" s="14" t="n">
        <f aca="false">E46*-1</f>
        <v>-0.13</v>
      </c>
      <c r="AQ45" s="1" t="n">
        <f aca="false">$AQ$6 * EXP( AO45 / ( $AQ$8*$AQ$7 ) )</f>
        <v>0.89997004313041</v>
      </c>
    </row>
    <row r="46" customFormat="false" ht="13.8" hidden="false" customHeight="false" outlineLevel="0" collapsed="false">
      <c r="B46" s="15" t="n">
        <v>36</v>
      </c>
      <c r="C46" s="14" t="n">
        <v>-2.1</v>
      </c>
      <c r="D46" s="14" t="n">
        <v>-2.123</v>
      </c>
      <c r="E46" s="14" t="n">
        <v>0.13</v>
      </c>
      <c r="F46" s="14" t="n">
        <v>-2.122</v>
      </c>
      <c r="G46" s="14" t="n">
        <v>100</v>
      </c>
      <c r="H46" s="14"/>
      <c r="I46" s="14"/>
      <c r="J46" s="14"/>
      <c r="AN46" s="0"/>
      <c r="AO46" s="14" t="n">
        <f aca="false">F47*(-1)</f>
        <v>2.211</v>
      </c>
      <c r="AP46" s="14" t="n">
        <f aca="false">E47*-1</f>
        <v>-0.13</v>
      </c>
      <c r="AQ46" s="1" t="n">
        <f aca="false">$AQ$6 * EXP( AO46 / ( $AQ$8*$AQ$7 ) )</f>
        <v>0.962816097667043</v>
      </c>
    </row>
    <row r="47" customFormat="false" ht="13.8" hidden="false" customHeight="false" outlineLevel="0" collapsed="false">
      <c r="B47" s="15" t="n">
        <v>37</v>
      </c>
      <c r="C47" s="14" t="n">
        <v>-2.2</v>
      </c>
      <c r="D47" s="14" t="n">
        <v>-2.211</v>
      </c>
      <c r="E47" s="14" t="n">
        <v>0.13</v>
      </c>
      <c r="F47" s="14" t="n">
        <v>-2.211</v>
      </c>
      <c r="G47" s="14" t="n">
        <v>100</v>
      </c>
      <c r="H47" s="14"/>
      <c r="I47" s="14"/>
      <c r="J47" s="14"/>
      <c r="AN47" s="0"/>
      <c r="AO47" s="14" t="n">
        <f aca="false">F48*(-1)</f>
        <v>2.211</v>
      </c>
      <c r="AP47" s="14" t="n">
        <f aca="false">E48*-1</f>
        <v>-0.127</v>
      </c>
      <c r="AQ47" s="1" t="n">
        <f aca="false">$AQ$6 * EXP( AO47 / ( $AQ$8*$AQ$7 ) )</f>
        <v>0.962816097667043</v>
      </c>
    </row>
    <row r="48" customFormat="false" ht="13.8" hidden="false" customHeight="false" outlineLevel="0" collapsed="false">
      <c r="B48" s="15" t="n">
        <v>38</v>
      </c>
      <c r="C48" s="14" t="n">
        <v>-2.3</v>
      </c>
      <c r="D48" s="14" t="n">
        <v>-2.284</v>
      </c>
      <c r="E48" s="14" t="n">
        <v>0.127</v>
      </c>
      <c r="F48" s="14" t="n">
        <v>-2.211</v>
      </c>
      <c r="G48" s="14" t="n">
        <v>100</v>
      </c>
      <c r="H48" s="14"/>
      <c r="I48" s="14"/>
      <c r="J48" s="14"/>
      <c r="AN48" s="0"/>
      <c r="AO48" s="14" t="n">
        <f aca="false">F49*(-1)</f>
        <v>2.412</v>
      </c>
      <c r="AP48" s="14" t="n">
        <f aca="false">E49*-1</f>
        <v>-0.126</v>
      </c>
      <c r="AQ48" s="1" t="n">
        <f aca="false">$AQ$6 * EXP( AO48 / ( $AQ$8*$AQ$7 ) )</f>
        <v>1.12137219303025</v>
      </c>
    </row>
    <row r="49" customFormat="false" ht="13.8" hidden="false" customHeight="false" outlineLevel="0" collapsed="false">
      <c r="B49" s="15" t="n">
        <v>39</v>
      </c>
      <c r="C49" s="14" t="n">
        <v>-2.4</v>
      </c>
      <c r="D49" s="14" t="n">
        <v>-2.412</v>
      </c>
      <c r="E49" s="14" t="n">
        <v>0.126</v>
      </c>
      <c r="F49" s="14" t="n">
        <v>-2.412</v>
      </c>
      <c r="G49" s="14" t="n">
        <v>100</v>
      </c>
      <c r="H49" s="14"/>
      <c r="I49" s="14"/>
      <c r="J49" s="14"/>
      <c r="AN49" s="0"/>
      <c r="AO49" s="14" t="n">
        <f aca="false">F50*(-1)</f>
        <v>2.511</v>
      </c>
      <c r="AP49" s="14" t="n">
        <f aca="false">E50*-1</f>
        <v>-0.123</v>
      </c>
      <c r="AQ49" s="1" t="n">
        <f aca="false">$AQ$6 * EXP( AO49 / ( $AQ$8*$AQ$7 ) )</f>
        <v>1.20881245070405</v>
      </c>
    </row>
    <row r="50" customFormat="false" ht="13.8" hidden="false" customHeight="false" outlineLevel="0" collapsed="false">
      <c r="B50" s="15" t="n">
        <v>40</v>
      </c>
      <c r="C50" s="14" t="n">
        <v>-2.5</v>
      </c>
      <c r="D50" s="14" t="n">
        <v>-2.512</v>
      </c>
      <c r="E50" s="14" t="n">
        <v>0.123</v>
      </c>
      <c r="F50" s="14" t="n">
        <v>-2.511</v>
      </c>
      <c r="G50" s="14" t="n">
        <v>100</v>
      </c>
      <c r="H50" s="14"/>
      <c r="I50" s="14"/>
      <c r="J50" s="14"/>
      <c r="AN50" s="0"/>
      <c r="AO50" s="14" t="n">
        <f aca="false">F51*(-1)</f>
        <v>2.513</v>
      </c>
      <c r="AP50" s="14" t="n">
        <f aca="false">E51*-1</f>
        <v>-0.118</v>
      </c>
      <c r="AQ50" s="1" t="n">
        <f aca="false">$AQ$6 * EXP( AO50 / ( $AQ$8*$AQ$7 ) )</f>
        <v>1.21064745976477</v>
      </c>
    </row>
    <row r="51" customFormat="false" ht="13.8" hidden="false" customHeight="false" outlineLevel="0" collapsed="false">
      <c r="B51" s="15" t="n">
        <v>41</v>
      </c>
      <c r="C51" s="14" t="n">
        <v>-2.6</v>
      </c>
      <c r="D51" s="14" t="n">
        <v>-2.565</v>
      </c>
      <c r="E51" s="14" t="n">
        <v>0.118</v>
      </c>
      <c r="F51" s="14" t="n">
        <v>-2.513</v>
      </c>
      <c r="G51" s="14" t="n">
        <v>100</v>
      </c>
      <c r="H51" s="14"/>
      <c r="I51" s="14"/>
      <c r="J51" s="14"/>
      <c r="AN51" s="0"/>
      <c r="AO51" s="14" t="n">
        <f aca="false">F52*(-1)</f>
        <v>2.713</v>
      </c>
      <c r="AP51" s="14" t="n">
        <f aca="false">E52*-1</f>
        <v>-0.119</v>
      </c>
      <c r="AQ51" s="1" t="n">
        <f aca="false">$AQ$6 * EXP( AO51 / ( $AQ$8*$AQ$7 ) )</f>
        <v>1.40894730156467</v>
      </c>
    </row>
    <row r="52" customFormat="false" ht="13.8" hidden="false" customHeight="false" outlineLevel="0" collapsed="false">
      <c r="B52" s="15" t="n">
        <v>42</v>
      </c>
      <c r="C52" s="14" t="n">
        <v>-2.7</v>
      </c>
      <c r="D52" s="14" t="n">
        <v>-2.712</v>
      </c>
      <c r="E52" s="14" t="n">
        <v>0.119</v>
      </c>
      <c r="F52" s="14" t="n">
        <v>-2.713</v>
      </c>
      <c r="G52" s="14" t="n">
        <v>100</v>
      </c>
      <c r="H52" s="14"/>
      <c r="I52" s="14"/>
      <c r="J52" s="14"/>
      <c r="AN52" s="0"/>
      <c r="AO52" s="14" t="n">
        <f aca="false">F53*(-1)</f>
        <v>2.814</v>
      </c>
      <c r="AP52" s="14" t="n">
        <f aca="false">E53*-1</f>
        <v>-0.108</v>
      </c>
      <c r="AQ52" s="1" t="n">
        <f aca="false">$AQ$6 * EXP( AO52 / ( $AQ$8*$AQ$7 ) )</f>
        <v>1.52111714753005</v>
      </c>
    </row>
    <row r="53" customFormat="false" ht="13.8" hidden="false" customHeight="false" outlineLevel="0" collapsed="false">
      <c r="B53" s="15" t="n">
        <v>43</v>
      </c>
      <c r="C53" s="14" t="n">
        <v>-2.8</v>
      </c>
      <c r="D53" s="14" t="n">
        <v>-2.811</v>
      </c>
      <c r="E53" s="14" t="n">
        <v>0.108</v>
      </c>
      <c r="F53" s="14" t="n">
        <v>-2.814</v>
      </c>
      <c r="G53" s="14" t="n">
        <v>100</v>
      </c>
      <c r="H53" s="14"/>
      <c r="I53" s="14"/>
      <c r="J53" s="14"/>
      <c r="AN53" s="0"/>
      <c r="AO53" s="14" t="n">
        <f aca="false">F54*(-1)</f>
        <v>2.814</v>
      </c>
      <c r="AP53" s="14" t="n">
        <f aca="false">E54*-1</f>
        <v>-0.105</v>
      </c>
      <c r="AQ53" s="1" t="n">
        <f aca="false">$AQ$6 * EXP( AO53 / ( $AQ$8*$AQ$7 ) )</f>
        <v>1.52111714753005</v>
      </c>
    </row>
    <row r="54" customFormat="false" ht="13.8" hidden="false" customHeight="false" outlineLevel="0" collapsed="false">
      <c r="B54" s="15" t="n">
        <v>44</v>
      </c>
      <c r="C54" s="14" t="n">
        <v>-2.8</v>
      </c>
      <c r="D54" s="14" t="n">
        <v>-2.812</v>
      </c>
      <c r="E54" s="14" t="n">
        <v>0.105</v>
      </c>
      <c r="F54" s="14" t="n">
        <v>-2.814</v>
      </c>
      <c r="G54" s="14" t="n">
        <v>100</v>
      </c>
      <c r="H54" s="14"/>
      <c r="I54" s="14"/>
      <c r="J54" s="14"/>
      <c r="AN54" s="0"/>
      <c r="AO54" s="14" t="n">
        <f aca="false">F55*(-1)</f>
        <v>2.915</v>
      </c>
      <c r="AP54" s="14" t="n">
        <f aca="false">E55*-1</f>
        <v>-0.093</v>
      </c>
      <c r="AQ54" s="1" t="n">
        <f aca="false">$AQ$6 * EXP( AO54 / ( $AQ$8*$AQ$7 ) )</f>
        <v>1.6422171176597</v>
      </c>
    </row>
    <row r="55" customFormat="false" ht="13.8" hidden="false" customHeight="false" outlineLevel="0" collapsed="false">
      <c r="B55" s="15" t="n">
        <v>45</v>
      </c>
      <c r="C55" s="14" t="n">
        <v>-2.9</v>
      </c>
      <c r="D55" s="14" t="n">
        <v>-2.91</v>
      </c>
      <c r="E55" s="14" t="n">
        <v>0.093</v>
      </c>
      <c r="F55" s="14" t="n">
        <v>-2.915</v>
      </c>
      <c r="G55" s="14" t="n">
        <v>100</v>
      </c>
      <c r="H55" s="14"/>
      <c r="I55" s="14"/>
      <c r="J55" s="14"/>
      <c r="AN55" s="0"/>
      <c r="AO55" s="14" t="n">
        <f aca="false">F56*(-1)</f>
        <v>2.934</v>
      </c>
      <c r="AP55" s="14" t="n">
        <f aca="false">E56*-1</f>
        <v>-0.08</v>
      </c>
      <c r="AQ55" s="1" t="n">
        <f aca="false">$AQ$6 * EXP( AO55 / ( $AQ$8*$AQ$7 ) )</f>
        <v>1.66605331428525</v>
      </c>
    </row>
    <row r="56" customFormat="false" ht="13.8" hidden="false" customHeight="false" outlineLevel="0" collapsed="false">
      <c r="B56" s="15" t="n">
        <v>46</v>
      </c>
      <c r="C56" s="14" t="n">
        <v>-3</v>
      </c>
      <c r="D56" s="14" t="n">
        <v>-3.013</v>
      </c>
      <c r="E56" s="14" t="n">
        <v>0.08</v>
      </c>
      <c r="F56" s="14" t="n">
        <v>-2.934</v>
      </c>
      <c r="G56" s="14" t="n">
        <v>100</v>
      </c>
      <c r="H56" s="14"/>
      <c r="I56" s="14"/>
      <c r="J56" s="14"/>
      <c r="AN56" s="0"/>
      <c r="AO56" s="14" t="n">
        <f aca="false">F57*(-1)</f>
        <v>3.599</v>
      </c>
      <c r="AP56" s="14" t="n">
        <f aca="false">E57*-1</f>
        <v>0.583</v>
      </c>
      <c r="AQ56" s="1" t="n">
        <f aca="false">$AQ$6 * EXP( AO56 / ( $AQ$8*$AQ$7 ) )</f>
        <v>2.75886278641106</v>
      </c>
    </row>
    <row r="57" customFormat="false" ht="13.8" hidden="false" customHeight="false" outlineLevel="0" collapsed="false">
      <c r="B57" s="15" t="n">
        <v>47</v>
      </c>
      <c r="C57" s="14" t="n">
        <v>-4</v>
      </c>
      <c r="D57" s="14" t="n">
        <v>-3.931</v>
      </c>
      <c r="E57" s="14" t="n">
        <v>-0.583</v>
      </c>
      <c r="F57" s="14" t="n">
        <v>-3.599</v>
      </c>
      <c r="G57" s="14" t="n">
        <v>100</v>
      </c>
      <c r="H57" s="14"/>
      <c r="I57" s="14"/>
      <c r="J57" s="14"/>
      <c r="AN57" s="0"/>
      <c r="AO57" s="14" t="n">
        <f aca="false">F58*(-1)</f>
        <v>3.107</v>
      </c>
      <c r="AP57" s="14" t="n">
        <f aca="false">E58*-1</f>
        <v>-0.063</v>
      </c>
      <c r="AQ57" s="1" t="n">
        <f aca="false">$AQ$6 * EXP( AO57 / ( $AQ$8*$AQ$7 ) )</f>
        <v>1.89964542931196</v>
      </c>
    </row>
    <row r="58" customFormat="false" ht="13.8" hidden="false" customHeight="false" outlineLevel="0" collapsed="false">
      <c r="B58" s="15" t="n">
        <v>48</v>
      </c>
      <c r="C58" s="14" t="n">
        <v>-3.1</v>
      </c>
      <c r="D58" s="14" t="n">
        <v>-3.097</v>
      </c>
      <c r="E58" s="14" t="n">
        <v>0.063</v>
      </c>
      <c r="F58" s="14" t="n">
        <v>-3.107</v>
      </c>
      <c r="G58" s="14" t="n">
        <v>100</v>
      </c>
      <c r="H58" s="14"/>
      <c r="I58" s="14"/>
      <c r="J58" s="14"/>
      <c r="AN58" s="0"/>
      <c r="AO58" s="14" t="n">
        <f aca="false">F59*(-1)</f>
        <v>3.209</v>
      </c>
      <c r="AP58" s="14" t="n">
        <f aca="false">E59*-1</f>
        <v>-0.039</v>
      </c>
      <c r="AQ58" s="1" t="n">
        <f aca="false">$AQ$6 * EXP( AO58 / ( $AQ$8*$AQ$7 ) )</f>
        <v>2.0524370453493</v>
      </c>
    </row>
    <row r="59" customFormat="false" ht="13.8" hidden="false" customHeight="false" outlineLevel="0" collapsed="false">
      <c r="B59" s="15" t="n">
        <v>49</v>
      </c>
      <c r="C59" s="14" t="n">
        <v>-3.2</v>
      </c>
      <c r="D59" s="14" t="n">
        <v>-3.2</v>
      </c>
      <c r="E59" s="14" t="n">
        <v>0.039</v>
      </c>
      <c r="F59" s="14" t="n">
        <v>-3.209</v>
      </c>
      <c r="G59" s="14" t="n">
        <v>100</v>
      </c>
      <c r="H59" s="14"/>
      <c r="I59" s="14"/>
      <c r="J59" s="14"/>
      <c r="AN59" s="0"/>
      <c r="AO59" s="14" t="n">
        <f aca="false">F60*(-1)</f>
        <v>3.311</v>
      </c>
      <c r="AP59" s="14" t="n">
        <f aca="false">E60*-1</f>
        <v>-0.038</v>
      </c>
      <c r="AQ59" s="1" t="n">
        <f aca="false">$AQ$6 * EXP( AO59 / ( $AQ$8*$AQ$7 ) )</f>
        <v>2.21751794315</v>
      </c>
    </row>
    <row r="60" customFormat="false" ht="13.8" hidden="false" customHeight="false" outlineLevel="0" collapsed="false">
      <c r="B60" s="15" t="n">
        <v>50</v>
      </c>
      <c r="C60" s="14" t="n">
        <v>-3.3</v>
      </c>
      <c r="D60" s="14" t="n">
        <v>-3.299</v>
      </c>
      <c r="E60" s="14" t="n">
        <v>0.038</v>
      </c>
      <c r="F60" s="14" t="n">
        <v>-3.311</v>
      </c>
      <c r="G60" s="14" t="n">
        <v>100</v>
      </c>
      <c r="H60" s="14"/>
      <c r="I60" s="14"/>
      <c r="J60" s="14"/>
      <c r="AN60" s="0"/>
      <c r="AO60" s="14" t="n">
        <f aca="false">F61*(-1)</f>
        <v>3.311</v>
      </c>
      <c r="AP60" s="14" t="n">
        <f aca="false">E61*-1</f>
        <v>-0.008</v>
      </c>
      <c r="AQ60" s="1" t="n">
        <f aca="false">$AQ$6 * EXP( AO60 / ( $AQ$8*$AQ$7 ) )</f>
        <v>2.21751794315</v>
      </c>
    </row>
    <row r="61" customFormat="false" ht="13.8" hidden="false" customHeight="false" outlineLevel="0" collapsed="false">
      <c r="B61" s="15" t="n">
        <v>51</v>
      </c>
      <c r="C61" s="14" t="n">
        <v>-3.3</v>
      </c>
      <c r="D61" s="14" t="n">
        <v>-3.299</v>
      </c>
      <c r="E61" s="14" t="n">
        <v>0.008</v>
      </c>
      <c r="F61" s="14" t="n">
        <v>-3.311</v>
      </c>
      <c r="G61" s="14" t="n">
        <v>100</v>
      </c>
      <c r="H61" s="14"/>
      <c r="I61" s="14"/>
      <c r="J61" s="14"/>
      <c r="AN61" s="0"/>
      <c r="AO61" s="14" t="n">
        <f aca="false">F62*(-1)</f>
        <v>3.414</v>
      </c>
      <c r="AP61" s="14" t="n">
        <f aca="false">E62*-1</f>
        <v>0.031</v>
      </c>
      <c r="AQ61" s="1" t="n">
        <f aca="false">$AQ$6 * EXP( AO61 / ( $AQ$8*$AQ$7 ) )</f>
        <v>2.3976943821033</v>
      </c>
    </row>
    <row r="62" customFormat="false" ht="13.8" hidden="false" customHeight="false" outlineLevel="0" collapsed="false">
      <c r="B62" s="15" t="n">
        <v>52</v>
      </c>
      <c r="C62" s="14" t="n">
        <v>-3.4</v>
      </c>
      <c r="D62" s="14" t="n">
        <v>-3.398</v>
      </c>
      <c r="E62" s="14" t="n">
        <v>-0.031</v>
      </c>
      <c r="F62" s="14" t="n">
        <v>-3.414</v>
      </c>
      <c r="G62" s="14" t="n">
        <v>100</v>
      </c>
      <c r="H62" s="14"/>
      <c r="I62" s="14"/>
      <c r="J62" s="14"/>
      <c r="AN62" s="0"/>
      <c r="AO62" s="14" t="n">
        <f aca="false">F63*(-1)</f>
        <v>3.514</v>
      </c>
      <c r="AP62" s="14" t="n">
        <f aca="false">E63*-1</f>
        <v>0.084</v>
      </c>
      <c r="AQ62" s="1" t="n">
        <f aca="false">$AQ$6 * EXP( AO62 / ( $AQ$8*$AQ$7 ) )</f>
        <v>2.58661834252177</v>
      </c>
    </row>
    <row r="63" customFormat="false" ht="13.8" hidden="false" customHeight="false" outlineLevel="0" collapsed="false">
      <c r="B63" s="15" t="n">
        <v>53</v>
      </c>
      <c r="C63" s="14" t="n">
        <v>-3.5</v>
      </c>
      <c r="D63" s="14" t="n">
        <v>-3.406</v>
      </c>
      <c r="E63" s="14" t="n">
        <v>-0.084</v>
      </c>
      <c r="F63" s="14" t="n">
        <v>-3.514</v>
      </c>
      <c r="G63" s="14" t="n">
        <v>100</v>
      </c>
      <c r="H63" s="14"/>
      <c r="I63" s="14"/>
      <c r="J63" s="14"/>
      <c r="AN63" s="0"/>
      <c r="AO63" s="14" t="n">
        <f aca="false">F64*(-1)</f>
        <v>3.615</v>
      </c>
      <c r="AP63" s="14" t="n">
        <f aca="false">E64*-1</f>
        <v>0.148</v>
      </c>
      <c r="AQ63" s="1" t="n">
        <f aca="false">$AQ$6 * EXP( AO63 / ( $AQ$8*$AQ$7 ) )</f>
        <v>2.79254554840781</v>
      </c>
    </row>
    <row r="64" customFormat="false" ht="13.8" hidden="false" customHeight="false" outlineLevel="0" collapsed="false">
      <c r="B64" s="15" t="n">
        <v>54</v>
      </c>
      <c r="C64" s="14" t="n">
        <v>-3.6</v>
      </c>
      <c r="D64" s="14" t="n">
        <v>-3.584</v>
      </c>
      <c r="E64" s="14" t="n">
        <v>-0.148</v>
      </c>
      <c r="F64" s="14" t="n">
        <v>-3.615</v>
      </c>
      <c r="G64" s="14" t="n">
        <v>100</v>
      </c>
      <c r="H64" s="14"/>
      <c r="I64" s="14"/>
      <c r="J64" s="14"/>
      <c r="AN64" s="0"/>
      <c r="AO64" s="14" t="n">
        <f aca="false">F65*(-1)</f>
        <v>3.714</v>
      </c>
      <c r="AP64" s="14" t="n">
        <f aca="false">E65*-1</f>
        <v>0.228</v>
      </c>
      <c r="AQ64" s="1" t="n">
        <f aca="false">$AQ$6 * EXP( AO64 / ( $AQ$8*$AQ$7 ) )</f>
        <v>3.01029742761105</v>
      </c>
    </row>
    <row r="65" customFormat="false" ht="13.8" hidden="false" customHeight="false" outlineLevel="0" collapsed="false">
      <c r="B65" s="15" t="n">
        <v>55</v>
      </c>
      <c r="C65" s="14" t="n">
        <v>-3.7</v>
      </c>
      <c r="D65" s="14" t="n">
        <v>-3.679</v>
      </c>
      <c r="E65" s="14" t="n">
        <v>-0.228</v>
      </c>
      <c r="F65" s="14" t="n">
        <v>-3.714</v>
      </c>
      <c r="G65" s="14" t="n">
        <v>100</v>
      </c>
      <c r="H65" s="14"/>
      <c r="I65" s="14"/>
      <c r="J65" s="14"/>
      <c r="AN65" s="0"/>
      <c r="AO65" s="14" t="n">
        <f aca="false">F66*(-1)</f>
        <v>3.814</v>
      </c>
      <c r="AP65" s="14" t="n">
        <f aca="false">E66*-1</f>
        <v>0.231</v>
      </c>
      <c r="AQ65" s="1" t="n">
        <f aca="false">$AQ$6 * EXP( AO65 / ( $AQ$8*$AQ$7 ) )</f>
        <v>3.24749083987694</v>
      </c>
    </row>
    <row r="66" customFormat="false" ht="13.8" hidden="false" customHeight="false" outlineLevel="0" collapsed="false">
      <c r="B66" s="15" t="n">
        <v>56</v>
      </c>
      <c r="C66" s="14" t="n">
        <v>-3.8</v>
      </c>
      <c r="D66" s="14" t="n">
        <v>-3.769</v>
      </c>
      <c r="E66" s="14" t="n">
        <v>-0.231</v>
      </c>
      <c r="F66" s="14" t="n">
        <v>-3.814</v>
      </c>
      <c r="G66" s="14" t="n">
        <v>100</v>
      </c>
      <c r="H66" s="14"/>
      <c r="I66" s="14"/>
      <c r="J66" s="14"/>
      <c r="AN66" s="0"/>
      <c r="AO66" s="14" t="n">
        <f aca="false">F67*(-1)</f>
        <v>3.815</v>
      </c>
      <c r="AP66" s="14" t="n">
        <f aca="false">E67*-1</f>
        <v>0.333</v>
      </c>
      <c r="AQ66" s="1" t="n">
        <f aca="false">$AQ$6 * EXP( AO66 / ( $AQ$8*$AQ$7 ) )</f>
        <v>3.24995479335505</v>
      </c>
    </row>
    <row r="67" customFormat="false" ht="13.8" hidden="false" customHeight="false" outlineLevel="0" collapsed="false">
      <c r="B67" s="15" t="n">
        <v>57</v>
      </c>
      <c r="C67" s="14" t="n">
        <v>-3.8</v>
      </c>
      <c r="D67" s="14" t="n">
        <v>-3.769</v>
      </c>
      <c r="E67" s="14" t="n">
        <v>-0.333</v>
      </c>
      <c r="F67" s="14" t="n">
        <v>-3.815</v>
      </c>
      <c r="G67" s="14" t="n">
        <v>100</v>
      </c>
      <c r="H67" s="14"/>
      <c r="I67" s="14"/>
      <c r="J67" s="14"/>
      <c r="AN67" s="0"/>
      <c r="AO67" s="14" t="n">
        <f aca="false">F68*(-1)</f>
        <v>3.815</v>
      </c>
      <c r="AP67" s="14" t="n">
        <f aca="false">E68*-1</f>
        <v>0.332</v>
      </c>
      <c r="AQ67" s="1" t="n">
        <f aca="false">$AQ$6 * EXP( AO67 / ( $AQ$8*$AQ$7 ) )</f>
        <v>3.24995479335505</v>
      </c>
    </row>
    <row r="68" customFormat="false" ht="13.8" hidden="false" customHeight="false" outlineLevel="0" collapsed="false">
      <c r="B68" s="15" t="n">
        <v>58</v>
      </c>
      <c r="C68" s="14" t="n">
        <v>-3.8</v>
      </c>
      <c r="D68" s="14" t="n">
        <v>-3.769</v>
      </c>
      <c r="E68" s="14" t="n">
        <v>-0.332</v>
      </c>
      <c r="F68" s="14" t="n">
        <v>-3.815</v>
      </c>
      <c r="G68" s="14" t="n">
        <v>100</v>
      </c>
      <c r="H68" s="14"/>
      <c r="I68" s="14"/>
      <c r="J68" s="14"/>
      <c r="AN68" s="0"/>
      <c r="AO68" s="14" t="n">
        <f aca="false">F69*(-1)</f>
        <v>3.903</v>
      </c>
      <c r="AP68" s="14" t="n">
        <f aca="false">E69*-1</f>
        <v>0.438</v>
      </c>
      <c r="AQ68" s="1" t="n">
        <f aca="false">$AQ$6 * EXP( AO68 / ( $AQ$8*$AQ$7 ) )</f>
        <v>3.47426726203453</v>
      </c>
    </row>
    <row r="69" customFormat="false" ht="13.8" hidden="false" customHeight="false" outlineLevel="0" collapsed="false">
      <c r="B69" s="15" t="n">
        <v>59</v>
      </c>
      <c r="C69" s="14" t="n">
        <v>-3.9</v>
      </c>
      <c r="D69" s="14" t="n">
        <v>-3.846</v>
      </c>
      <c r="E69" s="14" t="n">
        <v>-0.438</v>
      </c>
      <c r="F69" s="14" t="n">
        <v>-3.903</v>
      </c>
      <c r="G69" s="14" t="n">
        <v>100</v>
      </c>
      <c r="H69" s="14"/>
      <c r="I69" s="14"/>
      <c r="J69" s="14"/>
      <c r="AN69" s="0"/>
      <c r="AO69" s="14" t="n">
        <f aca="false">F70*(-1)</f>
        <v>3.915</v>
      </c>
      <c r="AP69" s="14" t="n">
        <f aca="false">E70*-1</f>
        <v>0.586</v>
      </c>
      <c r="AQ69" s="1" t="n">
        <f aca="false">$AQ$6 * EXP( AO69 / ( $AQ$8*$AQ$7 ) )</f>
        <v>3.50603177102351</v>
      </c>
    </row>
    <row r="70" customFormat="false" ht="13.8" hidden="false" customHeight="false" outlineLevel="0" collapsed="false">
      <c r="B70" s="15" t="n">
        <v>60</v>
      </c>
      <c r="C70" s="14" t="n">
        <v>-4</v>
      </c>
      <c r="D70" s="14" t="n">
        <v>-3.932</v>
      </c>
      <c r="E70" s="14" t="n">
        <v>-0.586</v>
      </c>
      <c r="F70" s="14" t="n">
        <v>-3.915</v>
      </c>
      <c r="G70" s="14" t="n">
        <v>100</v>
      </c>
      <c r="H70" s="14"/>
      <c r="I70" s="14"/>
      <c r="J70" s="14"/>
      <c r="AN70" s="0"/>
      <c r="AO70" s="14" t="n">
        <f aca="false">F71*(-1)</f>
        <v>4.004</v>
      </c>
      <c r="AP70" s="14" t="n">
        <f aca="false">E71*-1</f>
        <v>0.585</v>
      </c>
      <c r="AQ70" s="1" t="n">
        <f aca="false">$AQ$6 * EXP( AO70 / ( $AQ$8*$AQ$7 ) )</f>
        <v>3.75086243574485</v>
      </c>
    </row>
    <row r="71" customFormat="false" ht="13.8" hidden="false" customHeight="false" outlineLevel="0" collapsed="false">
      <c r="B71" s="15" t="n">
        <v>61</v>
      </c>
      <c r="C71" s="14" t="n">
        <v>-4</v>
      </c>
      <c r="D71" s="14" t="n">
        <v>-3.932</v>
      </c>
      <c r="E71" s="14" t="n">
        <v>-0.585</v>
      </c>
      <c r="F71" s="14" t="n">
        <v>-4.004</v>
      </c>
      <c r="G71" s="14" t="n">
        <v>100</v>
      </c>
      <c r="H71" s="14"/>
      <c r="I71" s="14"/>
      <c r="J71" s="14"/>
      <c r="AN71" s="0"/>
      <c r="AO71" s="14" t="n">
        <f aca="false">F72*(-1)</f>
        <v>4.102</v>
      </c>
      <c r="AP71" s="14" t="n">
        <f aca="false">E72*-1</f>
        <v>0.76</v>
      </c>
      <c r="AQ71" s="1" t="n">
        <f aca="false">$AQ$6 * EXP( AO71 / ( $AQ$8*$AQ$7 ) )</f>
        <v>4.04027469316458</v>
      </c>
    </row>
    <row r="72" customFormat="false" ht="13.8" hidden="false" customHeight="false" outlineLevel="0" collapsed="false">
      <c r="B72" s="15" t="n">
        <v>62</v>
      </c>
      <c r="C72" s="14" t="n">
        <v>-4.1</v>
      </c>
      <c r="D72" s="14" t="n">
        <v>-4.014</v>
      </c>
      <c r="E72" s="14" t="n">
        <v>-0.76</v>
      </c>
      <c r="F72" s="14" t="n">
        <v>-4.102</v>
      </c>
      <c r="G72" s="14" t="n">
        <v>100</v>
      </c>
      <c r="H72" s="14"/>
      <c r="I72" s="14"/>
      <c r="J72" s="14"/>
      <c r="AN72" s="0"/>
      <c r="AO72" s="14" t="n">
        <f aca="false">F73*(-1)</f>
        <v>4.103</v>
      </c>
      <c r="AP72" s="14" t="n">
        <f aca="false">E73*-1</f>
        <v>0.759</v>
      </c>
      <c r="AQ72" s="1" t="n">
        <f aca="false">$AQ$6 * EXP( AO72 / ( $AQ$8*$AQ$7 ) )</f>
        <v>4.04334015181361</v>
      </c>
    </row>
    <row r="73" customFormat="false" ht="13.8" hidden="false" customHeight="false" outlineLevel="0" collapsed="false">
      <c r="B73" s="15" t="n">
        <v>63</v>
      </c>
      <c r="C73" s="14" t="n">
        <v>-4.1</v>
      </c>
      <c r="D73" s="14" t="n">
        <v>-4.014</v>
      </c>
      <c r="E73" s="14" t="n">
        <v>-0.759</v>
      </c>
      <c r="F73" s="14" t="n">
        <v>-4.103</v>
      </c>
      <c r="G73" s="14" t="n">
        <v>100</v>
      </c>
      <c r="H73" s="14"/>
      <c r="I73" s="14"/>
      <c r="J73" s="14"/>
      <c r="AN73" s="0"/>
      <c r="AO73" s="14" t="n">
        <f aca="false">F74*(-1)</f>
        <v>4.202</v>
      </c>
      <c r="AP73" s="14" t="n">
        <f aca="false">E74*-1</f>
        <v>0.966</v>
      </c>
      <c r="AQ73" s="1" t="n">
        <f aca="false">$AQ$6 * EXP( AO73 / ( $AQ$8*$AQ$7 ) )</f>
        <v>4.35862414666817</v>
      </c>
    </row>
    <row r="74" customFormat="false" ht="13.8" hidden="false" customHeight="false" outlineLevel="0" collapsed="false">
      <c r="B74" s="15" t="n">
        <v>64</v>
      </c>
      <c r="C74" s="14" t="n">
        <v>-4.2</v>
      </c>
      <c r="D74" s="14" t="n">
        <v>-4.094</v>
      </c>
      <c r="E74" s="14" t="n">
        <v>-0.966</v>
      </c>
      <c r="F74" s="14" t="n">
        <v>-4.202</v>
      </c>
      <c r="G74" s="14" t="n">
        <v>100</v>
      </c>
      <c r="H74" s="14"/>
      <c r="I74" s="14"/>
      <c r="J74" s="14"/>
      <c r="AN74" s="0"/>
      <c r="AO74" s="14" t="n">
        <f aca="false">F75*(-1)</f>
        <v>4.204</v>
      </c>
      <c r="AP74" s="14" t="n">
        <f aca="false">E75*-1</f>
        <v>0.968</v>
      </c>
      <c r="AQ74" s="1" t="n">
        <f aca="false">$AQ$6 * EXP( AO74 / ( $AQ$8*$AQ$7 ) )</f>
        <v>4.36524065264205</v>
      </c>
    </row>
    <row r="75" customFormat="false" ht="13.8" hidden="false" customHeight="false" outlineLevel="0" collapsed="false">
      <c r="B75" s="15" t="n">
        <v>65</v>
      </c>
      <c r="C75" s="14" t="n">
        <v>-4.2</v>
      </c>
      <c r="D75" s="14" t="n">
        <v>-4.094</v>
      </c>
      <c r="E75" s="14" t="n">
        <v>-0.968</v>
      </c>
      <c r="F75" s="14" t="n">
        <v>-4.204</v>
      </c>
      <c r="G75" s="14" t="n">
        <v>100</v>
      </c>
      <c r="H75" s="14"/>
      <c r="I75" s="14"/>
      <c r="J75" s="14"/>
      <c r="AN75" s="0"/>
      <c r="AO75" s="14" t="n">
        <f aca="false">F76*(-1)</f>
        <v>4.304</v>
      </c>
      <c r="AP75" s="14" t="n">
        <f aca="false">E76*-1</f>
        <v>1.211</v>
      </c>
      <c r="AQ75" s="1" t="n">
        <f aca="false">$AQ$6 * EXP( AO75 / ( $AQ$8*$AQ$7 ) )</f>
        <v>4.70919547792443</v>
      </c>
    </row>
    <row r="76" customFormat="false" ht="13.8" hidden="false" customHeight="false" outlineLevel="0" collapsed="false">
      <c r="B76" s="15" t="n">
        <v>66</v>
      </c>
      <c r="C76" s="14" t="n">
        <v>-4.3</v>
      </c>
      <c r="D76" s="14" t="n">
        <v>-4.17</v>
      </c>
      <c r="E76" s="14" t="n">
        <v>-1.211</v>
      </c>
      <c r="F76" s="14" t="n">
        <v>-4.304</v>
      </c>
      <c r="G76" s="14" t="n">
        <v>100</v>
      </c>
      <c r="H76" s="14"/>
      <c r="I76" s="14"/>
      <c r="J76" s="14"/>
      <c r="AN76" s="0"/>
      <c r="AO76" s="14" t="n">
        <f aca="false">F77*(-1)</f>
        <v>4.405</v>
      </c>
      <c r="AP76" s="14" t="n">
        <f aca="false">E77*-1</f>
        <v>1.496</v>
      </c>
      <c r="AQ76" s="1" t="n">
        <f aca="false">$AQ$6 * EXP( AO76 / ( $AQ$8*$AQ$7 ) )</f>
        <v>5.08410639956999</v>
      </c>
    </row>
    <row r="77" customFormat="false" ht="13.8" hidden="false" customHeight="false" outlineLevel="0" collapsed="false">
      <c r="B77" s="15" t="n">
        <v>67</v>
      </c>
      <c r="C77" s="14" t="n">
        <v>-4.4</v>
      </c>
      <c r="D77" s="14" t="n">
        <v>-4.243</v>
      </c>
      <c r="E77" s="14" t="n">
        <v>-1.496</v>
      </c>
      <c r="F77" s="14" t="n">
        <v>-4.405</v>
      </c>
      <c r="G77" s="14" t="n">
        <v>100</v>
      </c>
      <c r="H77" s="14"/>
      <c r="I77" s="14"/>
      <c r="J77" s="14"/>
      <c r="AN77" s="0"/>
      <c r="AO77" s="14" t="n">
        <f aca="false">F78*(-1)</f>
        <v>4.405</v>
      </c>
      <c r="AP77" s="14" t="n">
        <f aca="false">E78*-1</f>
        <v>1.498</v>
      </c>
      <c r="AQ77" s="1" t="n">
        <f aca="false">$AQ$6 * EXP( AO77 / ( $AQ$8*$AQ$7 ) )</f>
        <v>5.08410639956999</v>
      </c>
    </row>
    <row r="78" customFormat="false" ht="13.8" hidden="false" customHeight="false" outlineLevel="0" collapsed="false">
      <c r="B78" s="15" t="n">
        <v>68</v>
      </c>
      <c r="C78" s="14" t="n">
        <v>-4.4</v>
      </c>
      <c r="D78" s="14" t="n">
        <v>-4.243</v>
      </c>
      <c r="E78" s="14" t="n">
        <v>-1.498</v>
      </c>
      <c r="F78" s="14" t="n">
        <v>-4.405</v>
      </c>
      <c r="G78" s="14" t="n">
        <v>100</v>
      </c>
      <c r="H78" s="14"/>
      <c r="I78" s="14"/>
      <c r="J78" s="14"/>
      <c r="AN78" s="0"/>
      <c r="AO78" s="14" t="n">
        <f aca="false">F79*(-1)</f>
        <v>4.507</v>
      </c>
      <c r="AP78" s="14" t="n">
        <f aca="false">E79*-1</f>
        <v>1.822</v>
      </c>
      <c r="AQ78" s="1" t="n">
        <f aca="false">$AQ$6 * EXP( AO78 / ( $AQ$8*$AQ$7 ) )</f>
        <v>5.49302946537465</v>
      </c>
    </row>
    <row r="79" customFormat="false" ht="13.8" hidden="false" customHeight="false" outlineLevel="0" collapsed="false">
      <c r="B79" s="15" t="n">
        <v>69</v>
      </c>
      <c r="C79" s="14" t="n">
        <v>-4.5</v>
      </c>
      <c r="D79" s="14" t="n">
        <v>-4.309</v>
      </c>
      <c r="E79" s="14" t="n">
        <v>-1.822</v>
      </c>
      <c r="F79" s="14" t="n">
        <v>-4.507</v>
      </c>
      <c r="G79" s="14" t="n">
        <v>100</v>
      </c>
      <c r="H79" s="14"/>
      <c r="I79" s="14"/>
      <c r="J79" s="14"/>
      <c r="AN79" s="0"/>
      <c r="AO79" s="14" t="n">
        <f aca="false">F80*(-1)</f>
        <v>4.609</v>
      </c>
      <c r="AP79" s="14" t="n">
        <f aca="false">E80*-1</f>
        <v>2.186</v>
      </c>
      <c r="AQ79" s="1" t="n">
        <f aca="false">$AQ$6 * EXP( AO79 / ( $AQ$8*$AQ$7 ) )</f>
        <v>5.93484288802967</v>
      </c>
    </row>
    <row r="80" customFormat="false" ht="13.8" hidden="false" customHeight="false" outlineLevel="0" collapsed="false">
      <c r="B80" s="15" t="n">
        <v>70</v>
      </c>
      <c r="C80" s="14" t="n">
        <v>-4.6</v>
      </c>
      <c r="D80" s="14" t="n">
        <v>-4.312</v>
      </c>
      <c r="E80" s="14" t="n">
        <v>-2.186</v>
      </c>
      <c r="F80" s="14" t="n">
        <v>-4.609</v>
      </c>
      <c r="G80" s="14" t="n">
        <v>100</v>
      </c>
      <c r="H80" s="14"/>
      <c r="I80" s="14"/>
      <c r="J80" s="14"/>
      <c r="AN80" s="0"/>
      <c r="AO80" s="14" t="n">
        <f aca="false">F81*(-1)</f>
        <v>4.711</v>
      </c>
      <c r="AP80" s="14" t="n">
        <f aca="false">E81*-1</f>
        <v>2.607</v>
      </c>
      <c r="AQ80" s="1" t="n">
        <f aca="false">$AQ$6 * EXP( AO80 / ( $AQ$8*$AQ$7 ) )</f>
        <v>6.41219209320118</v>
      </c>
    </row>
    <row r="81" customFormat="false" ht="13.8" hidden="false" customHeight="false" outlineLevel="0" collapsed="false">
      <c r="B81" s="15" t="n">
        <v>71</v>
      </c>
      <c r="C81" s="14" t="n">
        <v>-4.7</v>
      </c>
      <c r="D81" s="14" t="n">
        <v>-4.408</v>
      </c>
      <c r="E81" s="14" t="n">
        <v>-2.607</v>
      </c>
      <c r="F81" s="14" t="n">
        <v>-4.711</v>
      </c>
      <c r="G81" s="14" t="n">
        <v>100</v>
      </c>
      <c r="H81" s="14"/>
      <c r="I81" s="14"/>
      <c r="J81" s="14"/>
      <c r="AN81" s="0"/>
      <c r="AO81" s="14" t="n">
        <f aca="false">F82*(-1)</f>
        <v>4.711</v>
      </c>
      <c r="AP81" s="14" t="n">
        <f aca="false">E82*-1</f>
        <v>2.61</v>
      </c>
      <c r="AQ81" s="1" t="n">
        <f aca="false">$AQ$6 * EXP( AO81 / ( $AQ$8*$AQ$7 ) )</f>
        <v>6.41219209320118</v>
      </c>
    </row>
    <row r="82" customFormat="false" ht="13.8" hidden="false" customHeight="false" outlineLevel="0" collapsed="false">
      <c r="B82" s="15" t="n">
        <v>72</v>
      </c>
      <c r="C82" s="14" t="n">
        <v>-4.7</v>
      </c>
      <c r="D82" s="14" t="n">
        <v>-4.437</v>
      </c>
      <c r="E82" s="14" t="n">
        <v>-2.61</v>
      </c>
      <c r="F82" s="14" t="n">
        <v>-4.711</v>
      </c>
      <c r="G82" s="14" t="n">
        <v>100</v>
      </c>
      <c r="H82" s="14"/>
      <c r="I82" s="14"/>
      <c r="J82" s="14"/>
      <c r="AN82" s="0"/>
      <c r="AO82" s="14" t="n">
        <f aca="false">F83*(-1)</f>
        <v>4.8</v>
      </c>
      <c r="AP82" s="14" t="n">
        <f aca="false">E83*-1</f>
        <v>2.797</v>
      </c>
      <c r="AQ82" s="1" t="n">
        <f aca="false">$AQ$6 * EXP( AO82 / ( $AQ$8*$AQ$7 ) )</f>
        <v>6.85996363522605</v>
      </c>
    </row>
    <row r="83" customFormat="false" ht="13.8" hidden="false" customHeight="false" outlineLevel="0" collapsed="false">
      <c r="B83" s="15" t="n">
        <v>73</v>
      </c>
      <c r="C83" s="14" t="n">
        <v>-4.8</v>
      </c>
      <c r="D83" s="14" t="n">
        <v>-4.487</v>
      </c>
      <c r="E83" s="14" t="n">
        <v>-2.797</v>
      </c>
      <c r="F83" s="14" t="n">
        <v>-4.8</v>
      </c>
      <c r="G83" s="14" t="n">
        <v>100</v>
      </c>
      <c r="H83" s="14"/>
      <c r="I83" s="14"/>
      <c r="J83" s="14"/>
      <c r="AN83" s="0"/>
      <c r="AO83" s="14" t="n">
        <f aca="false">F84*(-1)</f>
        <v>4.8</v>
      </c>
      <c r="AP83" s="14" t="n">
        <f aca="false">E84*-1</f>
        <v>3.007</v>
      </c>
      <c r="AQ83" s="1" t="n">
        <f aca="false">$AQ$6 * EXP( AO83 / ( $AQ$8*$AQ$7 ) )</f>
        <v>6.85996363522605</v>
      </c>
    </row>
    <row r="84" customFormat="false" ht="13.8" hidden="false" customHeight="false" outlineLevel="0" collapsed="false">
      <c r="B84" s="15" t="n">
        <v>74</v>
      </c>
      <c r="C84" s="14" t="n">
        <v>-4.8</v>
      </c>
      <c r="D84" s="14" t="n">
        <v>-4.486</v>
      </c>
      <c r="E84" s="14" t="n">
        <v>-3.007</v>
      </c>
      <c r="F84" s="14" t="n">
        <v>-4.8</v>
      </c>
      <c r="G84" s="14" t="n">
        <v>100</v>
      </c>
      <c r="H84" s="14"/>
      <c r="I84" s="14"/>
      <c r="J84" s="14"/>
      <c r="AN84" s="0"/>
      <c r="AO84" s="14" t="n">
        <f aca="false">F85*(-1)</f>
        <v>4.842</v>
      </c>
      <c r="AP84" s="14" t="n">
        <f aca="false">E85*-1</f>
        <v>3.497</v>
      </c>
      <c r="AQ84" s="1" t="n">
        <f aca="false">$AQ$6 * EXP( AO84 / ( $AQ$8*$AQ$7 ) )</f>
        <v>7.0820011828628</v>
      </c>
    </row>
    <row r="85" customFormat="false" ht="13.8" hidden="false" customHeight="false" outlineLevel="0" collapsed="false">
      <c r="B85" s="15" t="n">
        <v>75</v>
      </c>
      <c r="C85" s="14" t="n">
        <v>-4.9</v>
      </c>
      <c r="D85" s="14" t="n">
        <v>-4.538</v>
      </c>
      <c r="E85" s="14" t="n">
        <v>-3.497</v>
      </c>
      <c r="F85" s="14" t="n">
        <v>-4.842</v>
      </c>
      <c r="G85" s="14" t="n">
        <v>100</v>
      </c>
      <c r="H85" s="14"/>
      <c r="I85" s="14"/>
      <c r="J85" s="14"/>
      <c r="AN85" s="0"/>
      <c r="AO85" s="14" t="n">
        <f aca="false">F86*(-1)</f>
        <v>5.001</v>
      </c>
      <c r="AP85" s="14" t="n">
        <f aca="false">E86*-1</f>
        <v>4.028</v>
      </c>
      <c r="AQ85" s="1" t="n">
        <f aca="false">$AQ$6 * EXP( AO85 / ( $AQ$8*$AQ$7 ) )</f>
        <v>7.98965917206903</v>
      </c>
    </row>
    <row r="86" customFormat="false" ht="13.8" hidden="false" customHeight="false" outlineLevel="0" collapsed="false">
      <c r="B86" s="15" t="n">
        <v>76</v>
      </c>
      <c r="C86" s="14" t="n">
        <v>-5</v>
      </c>
      <c r="D86" s="14" t="n">
        <v>-4.587</v>
      </c>
      <c r="E86" s="14" t="n">
        <v>-4.028</v>
      </c>
      <c r="F86" s="14" t="n">
        <v>-5.001</v>
      </c>
      <c r="G86" s="14" t="n">
        <v>100</v>
      </c>
      <c r="H86" s="14"/>
      <c r="I86" s="14"/>
      <c r="J86" s="14"/>
      <c r="AN86" s="0"/>
      <c r="AO86" s="14" t="n">
        <f aca="false">F87*(-1)</f>
        <v>5.102</v>
      </c>
      <c r="AP86" s="14" t="n">
        <f aca="false">E87*-1</f>
        <v>4.035</v>
      </c>
      <c r="AQ86" s="1" t="n">
        <f aca="false">$AQ$6 * EXP( AO86 / ( $AQ$8*$AQ$7 ) )</f>
        <v>8.62573607689833</v>
      </c>
    </row>
    <row r="87" customFormat="false" ht="13.8" hidden="false" customHeight="false" outlineLevel="0" collapsed="false">
      <c r="B87" s="15" t="n">
        <v>77</v>
      </c>
      <c r="C87" s="14" t="n">
        <v>-5.1</v>
      </c>
      <c r="D87" s="14" t="n">
        <v>-4.631</v>
      </c>
      <c r="E87" s="14" t="n">
        <v>-4.035</v>
      </c>
      <c r="F87" s="14" t="n">
        <v>-5.102</v>
      </c>
      <c r="G87" s="14" t="n">
        <v>100</v>
      </c>
      <c r="H87" s="14"/>
      <c r="I87" s="14"/>
      <c r="J87" s="14"/>
      <c r="AN87" s="0"/>
      <c r="AO87" s="14" t="n">
        <f aca="false">F88*(-1)</f>
        <v>5.104</v>
      </c>
      <c r="AP87" s="14" t="n">
        <f aca="false">E88*-1</f>
        <v>4.598</v>
      </c>
      <c r="AQ87" s="1" t="n">
        <f aca="false">$AQ$6 * EXP( AO87 / ( $AQ$8*$AQ$7 ) )</f>
        <v>8.63883017089715</v>
      </c>
    </row>
    <row r="88" customFormat="false" ht="13.8" hidden="false" customHeight="false" outlineLevel="0" collapsed="false">
      <c r="B88" s="15" t="n">
        <v>78</v>
      </c>
      <c r="C88" s="14" t="n">
        <v>-5.1</v>
      </c>
      <c r="D88" s="14" t="n">
        <v>-4.631</v>
      </c>
      <c r="E88" s="14" t="n">
        <v>-4.598</v>
      </c>
      <c r="F88" s="14" t="n">
        <v>-5.104</v>
      </c>
      <c r="G88" s="14" t="n">
        <v>100</v>
      </c>
      <c r="H88" s="14"/>
      <c r="I88" s="14"/>
      <c r="J88" s="14"/>
      <c r="AN88" s="0"/>
      <c r="AO88" s="14" t="n">
        <f aca="false">F89*(-1)</f>
        <v>5.104</v>
      </c>
      <c r="AP88" s="14" t="n">
        <f aca="false">E89*-1</f>
        <v>4.601</v>
      </c>
      <c r="AQ88" s="1" t="n">
        <f aca="false">$AQ$6 * EXP( AO88 / ( $AQ$8*$AQ$7 ) )</f>
        <v>8.63883017089715</v>
      </c>
    </row>
    <row r="89" customFormat="false" ht="13.8" hidden="false" customHeight="false" outlineLevel="0" collapsed="false">
      <c r="B89" s="15" t="n">
        <v>79</v>
      </c>
      <c r="C89" s="14" t="n">
        <v>-5.1</v>
      </c>
      <c r="D89" s="14" t="n">
        <v>-4.631</v>
      </c>
      <c r="E89" s="14" t="n">
        <v>-4.601</v>
      </c>
      <c r="F89" s="14" t="n">
        <v>-5.104</v>
      </c>
      <c r="G89" s="14" t="n">
        <v>100</v>
      </c>
      <c r="H89" s="14"/>
      <c r="I89" s="14"/>
      <c r="J89" s="14"/>
      <c r="AN89" s="0"/>
      <c r="AO89" s="14" t="n">
        <f aca="false">F90*(-1)</f>
        <v>5.104</v>
      </c>
      <c r="AP89" s="14" t="n">
        <f aca="false">E90*-1</f>
        <v>4.601</v>
      </c>
      <c r="AQ89" s="1" t="n">
        <f aca="false">$AQ$6 * EXP( AO89 / ( $AQ$8*$AQ$7 ) )</f>
        <v>8.63883017089715</v>
      </c>
    </row>
    <row r="90" customFormat="false" ht="13.8" hidden="false" customHeight="false" outlineLevel="0" collapsed="false">
      <c r="B90" s="15" t="n">
        <v>80</v>
      </c>
      <c r="C90" s="14" t="n">
        <v>-5.1</v>
      </c>
      <c r="D90" s="14" t="n">
        <v>-4.631</v>
      </c>
      <c r="E90" s="14" t="n">
        <v>-4.601</v>
      </c>
      <c r="F90" s="14" t="n">
        <v>-5.104</v>
      </c>
      <c r="G90" s="14" t="n">
        <v>100</v>
      </c>
      <c r="H90" s="14"/>
      <c r="I90" s="14"/>
      <c r="J90" s="14"/>
      <c r="AN90" s="0"/>
      <c r="AO90" s="14" t="n">
        <f aca="false">F91*(-1)</f>
        <v>5.104</v>
      </c>
      <c r="AP90" s="14" t="n">
        <f aca="false">E91*-1</f>
        <v>5.21</v>
      </c>
      <c r="AQ90" s="1" t="n">
        <f aca="false">$AQ$6 * EXP( AO90 / ( $AQ$8*$AQ$7 ) )</f>
        <v>8.63883017089715</v>
      </c>
    </row>
    <row r="91" customFormat="false" ht="13.8" hidden="false" customHeight="false" outlineLevel="0" collapsed="false">
      <c r="B91" s="15" t="n">
        <v>81</v>
      </c>
      <c r="C91" s="14" t="n">
        <v>-5.2</v>
      </c>
      <c r="D91" s="14" t="n">
        <v>-4.671</v>
      </c>
      <c r="E91" s="14" t="n">
        <v>-5.21</v>
      </c>
      <c r="F91" s="14" t="n">
        <v>-5.104</v>
      </c>
      <c r="G91" s="14" t="n">
        <v>100</v>
      </c>
      <c r="H91" s="14"/>
      <c r="I91" s="14"/>
      <c r="J91" s="14"/>
      <c r="AN91" s="0"/>
      <c r="AO91" s="14" t="n">
        <f aca="false">F92*(-1)</f>
        <v>5.308</v>
      </c>
      <c r="AP91" s="14" t="n">
        <f aca="false">E92*-1</f>
        <v>5.851</v>
      </c>
      <c r="AQ91" s="1" t="n">
        <f aca="false">$AQ$6 * EXP( AO91 / ( $AQ$8*$AQ$7 ) )</f>
        <v>10.0843876526623</v>
      </c>
    </row>
    <row r="92" customFormat="false" ht="13.8" hidden="false" customHeight="false" outlineLevel="0" collapsed="false">
      <c r="B92" s="15" t="n">
        <v>82</v>
      </c>
      <c r="C92" s="14" t="n">
        <v>-5.3</v>
      </c>
      <c r="D92" s="14" t="n">
        <v>-4.71</v>
      </c>
      <c r="E92" s="14" t="n">
        <v>-5.851</v>
      </c>
      <c r="F92" s="14" t="n">
        <v>-5.308</v>
      </c>
      <c r="G92" s="14" t="n">
        <v>100</v>
      </c>
      <c r="H92" s="14"/>
      <c r="I92" s="14"/>
      <c r="J92" s="14"/>
      <c r="AN92" s="0"/>
      <c r="AO92" s="14" t="n">
        <f aca="false">F93*(-1)</f>
        <v>5.308</v>
      </c>
      <c r="AP92" s="14" t="n">
        <f aca="false">E93*-1</f>
        <v>6.515</v>
      </c>
      <c r="AQ92" s="1" t="n">
        <f aca="false">$AQ$6 * EXP( AO92 / ( $AQ$8*$AQ$7 ) )</f>
        <v>10.0843876526623</v>
      </c>
    </row>
    <row r="93" customFormat="false" ht="13.8" hidden="false" customHeight="false" outlineLevel="0" collapsed="false">
      <c r="B93" s="15" t="n">
        <v>83</v>
      </c>
      <c r="C93" s="14" t="n">
        <v>-5.4</v>
      </c>
      <c r="D93" s="14" t="n">
        <v>-4.713</v>
      </c>
      <c r="E93" s="14" t="n">
        <v>-6.515</v>
      </c>
      <c r="F93" s="14" t="n">
        <v>-5.308</v>
      </c>
      <c r="G93" s="14" t="n">
        <v>100</v>
      </c>
      <c r="H93" s="14"/>
      <c r="I93" s="14"/>
      <c r="J93" s="14"/>
      <c r="AN93" s="0"/>
      <c r="AO93" s="14" t="n">
        <f aca="false">F94*(-1)</f>
        <v>5.511</v>
      </c>
      <c r="AP93" s="14" t="n">
        <f aca="false">E94*-1</f>
        <v>7.214</v>
      </c>
      <c r="AQ93" s="1" t="n">
        <f aca="false">$AQ$6 * EXP( AO93 / ( $AQ$8*$AQ$7 ) )</f>
        <v>11.7629091372417</v>
      </c>
    </row>
    <row r="94" customFormat="false" ht="13.8" hidden="false" customHeight="false" outlineLevel="0" collapsed="false">
      <c r="B94" s="15" t="n">
        <v>84</v>
      </c>
      <c r="C94" s="14" t="n">
        <v>-5.5</v>
      </c>
      <c r="D94" s="14" t="n">
        <v>-4.774</v>
      </c>
      <c r="E94" s="14" t="n">
        <v>-7.214</v>
      </c>
      <c r="F94" s="14" t="n">
        <v>-5.511</v>
      </c>
      <c r="G94" s="14" t="n">
        <v>100</v>
      </c>
      <c r="H94" s="14"/>
      <c r="I94" s="14"/>
      <c r="J94" s="14"/>
      <c r="AN94" s="0"/>
      <c r="AO94" s="14" t="n">
        <f aca="false">F95*(-1)</f>
        <v>5.512</v>
      </c>
      <c r="AP94" s="14" t="n">
        <f aca="false">E95*-1</f>
        <v>7.216</v>
      </c>
      <c r="AQ94" s="1" t="n">
        <f aca="false">$AQ$6 * EXP( AO94 / ( $AQ$8*$AQ$7 ) )</f>
        <v>11.771833954065</v>
      </c>
    </row>
    <row r="95" customFormat="false" ht="13.8" hidden="false" customHeight="false" outlineLevel="0" collapsed="false">
      <c r="B95" s="15" t="n">
        <v>85</v>
      </c>
      <c r="C95" s="14" t="n">
        <v>-5.5</v>
      </c>
      <c r="D95" s="14" t="n">
        <v>-4.776</v>
      </c>
      <c r="E95" s="14" t="n">
        <v>-7.216</v>
      </c>
      <c r="F95" s="14" t="n">
        <v>-5.512</v>
      </c>
      <c r="G95" s="14" t="n">
        <v>100</v>
      </c>
      <c r="H95" s="14"/>
      <c r="I95" s="14"/>
      <c r="J95" s="14"/>
      <c r="AI95" s="1" t="s">
        <v>29</v>
      </c>
      <c r="AN95" s="0"/>
      <c r="AO95" s="14" t="n">
        <f aca="false">F96*(-1)</f>
        <v>5.511</v>
      </c>
      <c r="AP95" s="14" t="n">
        <f aca="false">E96*-1</f>
        <v>7.218</v>
      </c>
      <c r="AQ95" s="1" t="n">
        <f aca="false">$AQ$6 * EXP( AO95 / ( $AQ$8*$AQ$7 ) )</f>
        <v>11.7629091372417</v>
      </c>
    </row>
    <row r="96" customFormat="false" ht="13.8" hidden="false" customHeight="false" outlineLevel="0" collapsed="false">
      <c r="B96" s="15" t="n">
        <v>86</v>
      </c>
      <c r="C96" s="14" t="n">
        <v>-5.5</v>
      </c>
      <c r="D96" s="14" t="n">
        <v>-4.776</v>
      </c>
      <c r="E96" s="14" t="n">
        <v>-7.218</v>
      </c>
      <c r="F96" s="14" t="n">
        <v>-5.511</v>
      </c>
      <c r="G96" s="14" t="n">
        <v>100</v>
      </c>
      <c r="H96" s="14"/>
      <c r="I96" s="14"/>
      <c r="J96" s="14"/>
      <c r="AN96" s="0"/>
      <c r="AO96" s="14" t="n">
        <f aca="false">F97*(-1)</f>
        <v>5.561</v>
      </c>
      <c r="AP96" s="14" t="n">
        <f aca="false">E97*-1</f>
        <v>7.94</v>
      </c>
      <c r="AQ96" s="1" t="n">
        <f aca="false">$AQ$6 * EXP( AO96 / ( $AQ$8*$AQ$7 ) )</f>
        <v>12.217546649645</v>
      </c>
    </row>
    <row r="97" customFormat="false" ht="13.8" hidden="false" customHeight="false" outlineLevel="0" collapsed="false">
      <c r="B97" s="15" t="n">
        <v>87</v>
      </c>
      <c r="C97" s="14" t="n">
        <v>-5.6</v>
      </c>
      <c r="D97" s="14" t="n">
        <v>-4.806</v>
      </c>
      <c r="E97" s="14" t="n">
        <v>-7.94</v>
      </c>
      <c r="F97" s="14" t="n">
        <v>-5.561</v>
      </c>
      <c r="G97" s="14" t="n">
        <v>100</v>
      </c>
      <c r="H97" s="14"/>
      <c r="I97" s="14"/>
      <c r="J97" s="14"/>
      <c r="AN97" s="0"/>
      <c r="AO97" s="14" t="n">
        <f aca="false">F98*(-1)</f>
        <v>5.696</v>
      </c>
      <c r="AP97" s="14" t="n">
        <f aca="false">E98*-1</f>
        <v>7.943</v>
      </c>
      <c r="AQ97" s="1" t="n">
        <f aca="false">$AQ$6 * EXP( AO97 / ( $AQ$8*$AQ$7 ) )</f>
        <v>13.5347742902092</v>
      </c>
    </row>
    <row r="98" customFormat="false" ht="13.8" hidden="false" customHeight="false" outlineLevel="0" collapsed="false">
      <c r="B98" s="15" t="n">
        <v>88</v>
      </c>
      <c r="C98" s="14" t="n">
        <v>-5.7</v>
      </c>
      <c r="D98" s="14" t="n">
        <v>-4.829</v>
      </c>
      <c r="E98" s="14" t="n">
        <v>-7.943</v>
      </c>
      <c r="F98" s="14" t="n">
        <v>-5.696</v>
      </c>
      <c r="G98" s="14" t="n">
        <v>100</v>
      </c>
      <c r="H98" s="14"/>
      <c r="I98" s="14"/>
      <c r="J98" s="14"/>
      <c r="AN98" s="0"/>
      <c r="AO98" s="14" t="n">
        <f aca="false">F99*(-1)</f>
        <v>5.701</v>
      </c>
      <c r="AP98" s="14" t="n">
        <f aca="false">E99*-1</f>
        <v>8.583</v>
      </c>
      <c r="AQ98" s="1" t="n">
        <f aca="false">$AQ$6 * EXP( AO98 / ( $AQ$8*$AQ$7 ) )</f>
        <v>13.5861981429427</v>
      </c>
    </row>
    <row r="99" customFormat="false" ht="13.8" hidden="false" customHeight="false" outlineLevel="0" collapsed="false">
      <c r="B99" s="15" t="n">
        <v>89</v>
      </c>
      <c r="C99" s="14" t="n">
        <v>-5.7</v>
      </c>
      <c r="D99" s="14" t="n">
        <v>-4.829</v>
      </c>
      <c r="E99" s="14" t="n">
        <v>-8.583</v>
      </c>
      <c r="F99" s="14" t="n">
        <v>-5.701</v>
      </c>
      <c r="G99" s="14" t="n">
        <v>100</v>
      </c>
      <c r="H99" s="14"/>
      <c r="I99" s="14"/>
      <c r="J99" s="14"/>
      <c r="AN99" s="0"/>
      <c r="AO99" s="14" t="n">
        <f aca="false">F100*(-1)</f>
        <v>5.802</v>
      </c>
      <c r="AP99" s="14" t="n">
        <f aca="false">E100*-1</f>
        <v>9.346</v>
      </c>
      <c r="AQ99" s="1" t="n">
        <f aca="false">$AQ$6 * EXP( AO99 / ( $AQ$8*$AQ$7 ) )</f>
        <v>14.6678296214633</v>
      </c>
    </row>
    <row r="100" customFormat="false" ht="13.8" hidden="false" customHeight="false" outlineLevel="0" collapsed="false">
      <c r="B100" s="15" t="n">
        <v>90</v>
      </c>
      <c r="C100" s="14" t="n">
        <v>-5.8</v>
      </c>
      <c r="D100" s="14" t="n">
        <v>-4.854</v>
      </c>
      <c r="E100" s="14" t="n">
        <v>-9.346</v>
      </c>
      <c r="F100" s="14" t="n">
        <v>-5.802</v>
      </c>
      <c r="G100" s="14" t="n">
        <v>100</v>
      </c>
      <c r="H100" s="14"/>
      <c r="I100" s="14"/>
      <c r="J100" s="14"/>
      <c r="AF100" s="1" t="s">
        <v>30</v>
      </c>
      <c r="AN100" s="0"/>
      <c r="AO100" s="14" t="n">
        <f aca="false">F101*(-1)</f>
        <v>5.802</v>
      </c>
      <c r="AP100" s="14" t="n">
        <f aca="false">E101*-1</f>
        <v>9.348</v>
      </c>
      <c r="AQ100" s="1" t="n">
        <f aca="false">$AQ$6 * EXP( AO100 / ( $AQ$8*$AQ$7 ) )</f>
        <v>14.6678296214633</v>
      </c>
    </row>
    <row r="101" customFormat="false" ht="13.8" hidden="false" customHeight="false" outlineLevel="0" collapsed="false">
      <c r="B101" s="15" t="n">
        <v>91</v>
      </c>
      <c r="C101" s="14" t="n">
        <v>-5.8</v>
      </c>
      <c r="D101" s="14" t="n">
        <v>-4.854</v>
      </c>
      <c r="E101" s="14" t="n">
        <v>-9.348</v>
      </c>
      <c r="F101" s="14" t="n">
        <v>-5.802</v>
      </c>
      <c r="G101" s="14" t="n">
        <v>100</v>
      </c>
      <c r="H101" s="14"/>
      <c r="I101" s="14"/>
      <c r="J101" s="14"/>
      <c r="AN101" s="0"/>
      <c r="AO101" s="14" t="n">
        <f aca="false">F102*(-1)</f>
        <v>5.898</v>
      </c>
      <c r="AP101" s="14" t="n">
        <f aca="false">E102*-1</f>
        <v>10.125</v>
      </c>
      <c r="AQ101" s="1" t="n">
        <f aca="false">$AQ$6 * EXP( AO101 / ( $AQ$8*$AQ$7 ) )</f>
        <v>15.7756347582044</v>
      </c>
    </row>
    <row r="102" customFormat="false" ht="13.8" hidden="false" customHeight="false" outlineLevel="0" collapsed="false">
      <c r="B102" s="15" t="n">
        <v>92</v>
      </c>
      <c r="C102" s="14" t="n">
        <v>-5.9</v>
      </c>
      <c r="D102" s="14" t="n">
        <v>-4.877</v>
      </c>
      <c r="E102" s="14" t="n">
        <v>-10.125</v>
      </c>
      <c r="F102" s="14" t="n">
        <v>-5.898</v>
      </c>
      <c r="G102" s="14" t="n">
        <v>100</v>
      </c>
      <c r="H102" s="14"/>
      <c r="I102" s="14"/>
      <c r="J102" s="14"/>
      <c r="AN102" s="0"/>
      <c r="AO102" s="14" t="n">
        <f aca="false">F103*(-1)</f>
        <v>6.004</v>
      </c>
      <c r="AP102" s="14" t="n">
        <f aca="false">E103*-1</f>
        <v>10.93</v>
      </c>
      <c r="AQ102" s="1" t="n">
        <f aca="false">$AQ$6 * EXP( AO102 / ( $AQ$8*$AQ$7 ) )</f>
        <v>17.0962823496188</v>
      </c>
    </row>
    <row r="103" customFormat="false" ht="13.8" hidden="false" customHeight="false" outlineLevel="0" collapsed="false">
      <c r="B103" s="15" t="n">
        <v>93</v>
      </c>
      <c r="C103" s="14" t="n">
        <v>-6</v>
      </c>
      <c r="D103" s="14" t="n">
        <v>-4.899</v>
      </c>
      <c r="E103" s="14" t="n">
        <v>-10.93</v>
      </c>
      <c r="F103" s="14" t="n">
        <v>-6.004</v>
      </c>
      <c r="G103" s="14" t="n">
        <v>100</v>
      </c>
      <c r="H103" s="14"/>
      <c r="I103" s="14"/>
      <c r="J103" s="14"/>
      <c r="AN103" s="0"/>
      <c r="AO103" s="14" t="n">
        <f aca="false">F104*(-1)</f>
        <v>6.005</v>
      </c>
      <c r="AP103" s="14" t="n">
        <f aca="false">E104*-1</f>
        <v>10.933</v>
      </c>
      <c r="AQ103" s="1" t="n">
        <f aca="false">$AQ$6 * EXP( AO103 / ( $AQ$8*$AQ$7 ) )</f>
        <v>17.1092537316596</v>
      </c>
    </row>
    <row r="104" customFormat="false" ht="13.8" hidden="false" customHeight="false" outlineLevel="0" collapsed="false">
      <c r="B104" s="15" t="n">
        <v>94</v>
      </c>
      <c r="C104" s="14" t="n">
        <v>-6</v>
      </c>
      <c r="D104" s="14" t="n">
        <v>-4.899</v>
      </c>
      <c r="E104" s="14" t="n">
        <v>-10.933</v>
      </c>
      <c r="F104" s="14" t="n">
        <v>-6.005</v>
      </c>
      <c r="G104" s="14" t="n">
        <v>100</v>
      </c>
      <c r="H104" s="14"/>
      <c r="I104" s="14"/>
      <c r="J104" s="14"/>
      <c r="AN104" s="0"/>
      <c r="AO104" s="14" t="n">
        <f aca="false">F105*(-1)</f>
        <v>6.107</v>
      </c>
      <c r="AP104" s="14" t="n">
        <f aca="false">E105*-1</f>
        <v>11.743</v>
      </c>
      <c r="AQ104" s="1" t="n">
        <f aca="false">$AQ$6 * EXP( AO104 / ( $AQ$8*$AQ$7 ) )</f>
        <v>18.4853792372493</v>
      </c>
    </row>
    <row r="105" customFormat="false" ht="13.8" hidden="false" customHeight="false" outlineLevel="0" collapsed="false">
      <c r="B105" s="15" t="n">
        <v>95</v>
      </c>
      <c r="C105" s="14" t="n">
        <v>-6.1</v>
      </c>
      <c r="D105" s="14" t="n">
        <v>-4.918</v>
      </c>
      <c r="E105" s="14" t="n">
        <v>-11.743</v>
      </c>
      <c r="F105" s="14" t="n">
        <v>-6.107</v>
      </c>
      <c r="G105" s="14" t="n">
        <v>100</v>
      </c>
      <c r="H105" s="14"/>
      <c r="I105" s="14"/>
      <c r="J105" s="14"/>
    </row>
    <row r="106" customFormat="false" ht="13.8" hidden="false" customHeight="false" outlineLevel="0" collapsed="false">
      <c r="B106" s="15" t="s">
        <v>31</v>
      </c>
      <c r="C106" s="14"/>
      <c r="D106" s="14"/>
      <c r="E106" s="14"/>
      <c r="F106" s="14"/>
      <c r="G106" s="14"/>
      <c r="H106" s="14"/>
      <c r="I106" s="14"/>
      <c r="J106" s="14"/>
    </row>
    <row r="107" customFormat="false" ht="13.8" hidden="false" customHeight="false" outlineLevel="0" collapsed="false">
      <c r="B107" s="15" t="n">
        <v>1</v>
      </c>
      <c r="C107" s="14" t="n">
        <v>0</v>
      </c>
      <c r="D107" s="14" t="n">
        <v>-0.022</v>
      </c>
      <c r="E107" s="14" t="n">
        <v>0.142</v>
      </c>
      <c r="F107" s="14" t="n">
        <v>-0.023</v>
      </c>
      <c r="G107" s="14" t="n">
        <v>100</v>
      </c>
      <c r="H107" s="14"/>
      <c r="I107" s="14"/>
      <c r="J107" s="14"/>
    </row>
    <row r="108" customFormat="false" ht="13.8" hidden="false" customHeight="false" outlineLevel="0" collapsed="false">
      <c r="B108" s="15" t="n">
        <v>2</v>
      </c>
      <c r="C108" s="14" t="n">
        <v>-0.1</v>
      </c>
      <c r="D108" s="14" t="n">
        <v>-0.125</v>
      </c>
      <c r="E108" s="14" t="n">
        <v>0.141</v>
      </c>
      <c r="F108" s="14" t="n">
        <v>-0.125</v>
      </c>
      <c r="G108" s="14" t="n">
        <v>100</v>
      </c>
      <c r="H108" s="14"/>
      <c r="I108" s="14"/>
      <c r="J108" s="14"/>
    </row>
    <row r="109" customFormat="false" ht="13.8" hidden="false" customHeight="false" outlineLevel="0" collapsed="false">
      <c r="B109" s="15" t="n">
        <v>3</v>
      </c>
      <c r="C109" s="14" t="n">
        <v>-0.2</v>
      </c>
      <c r="D109" s="14" t="n">
        <v>-0.226</v>
      </c>
      <c r="E109" s="14" t="n">
        <v>0.143</v>
      </c>
      <c r="F109" s="14" t="n">
        <v>-0.226</v>
      </c>
      <c r="G109" s="14" t="n">
        <v>100</v>
      </c>
      <c r="H109" s="14"/>
      <c r="I109" s="14"/>
      <c r="J109" s="14"/>
    </row>
    <row r="110" customFormat="false" ht="13.8" hidden="false" customHeight="false" outlineLevel="0" collapsed="false">
      <c r="B110" s="15" t="n">
        <v>4</v>
      </c>
      <c r="C110" s="14" t="n">
        <v>-0.2</v>
      </c>
      <c r="D110" s="14" t="n">
        <v>-0.226</v>
      </c>
      <c r="E110" s="14" t="n">
        <v>0.142</v>
      </c>
      <c r="F110" s="14" t="n">
        <v>-0.226</v>
      </c>
      <c r="G110" s="14" t="n">
        <v>100</v>
      </c>
      <c r="H110" s="14"/>
      <c r="I110" s="14"/>
      <c r="J110" s="14"/>
    </row>
    <row r="111" customFormat="false" ht="13.8" hidden="false" customHeight="false" outlineLevel="0" collapsed="false">
      <c r="B111" s="15" t="n">
        <v>5</v>
      </c>
      <c r="C111" s="14" t="n">
        <v>-0.3</v>
      </c>
      <c r="D111" s="14" t="n">
        <v>-0.325</v>
      </c>
      <c r="E111" s="14" t="n">
        <v>0.142</v>
      </c>
      <c r="F111" s="14" t="n">
        <v>-0.326</v>
      </c>
      <c r="G111" s="14" t="n">
        <v>100</v>
      </c>
      <c r="H111" s="14"/>
      <c r="I111" s="14"/>
      <c r="J111" s="14"/>
    </row>
    <row r="112" customFormat="false" ht="13.8" hidden="false" customHeight="false" outlineLevel="0" collapsed="false">
      <c r="B112" s="15" t="n">
        <v>6</v>
      </c>
      <c r="C112" s="14" t="n">
        <v>-0.3</v>
      </c>
      <c r="D112" s="14" t="n">
        <v>-0.326</v>
      </c>
      <c r="E112" s="14" t="n">
        <v>0.141</v>
      </c>
      <c r="F112" s="14" t="n">
        <v>-0.326</v>
      </c>
      <c r="G112" s="14" t="n">
        <v>100</v>
      </c>
      <c r="H112" s="14"/>
      <c r="I112" s="14"/>
      <c r="J112" s="14"/>
    </row>
    <row r="113" customFormat="false" ht="13.8" hidden="false" customHeight="false" outlineLevel="0" collapsed="false">
      <c r="B113" s="15" t="n">
        <v>7</v>
      </c>
      <c r="C113" s="14" t="n">
        <v>-0.4</v>
      </c>
      <c r="D113" s="14" t="n">
        <v>-0.425</v>
      </c>
      <c r="E113" s="14" t="n">
        <v>0.142</v>
      </c>
      <c r="F113" s="14" t="n">
        <v>-0.424</v>
      </c>
      <c r="G113" s="14" t="n">
        <v>100</v>
      </c>
      <c r="H113" s="14"/>
      <c r="I113" s="14"/>
      <c r="J113" s="14"/>
    </row>
    <row r="114" customFormat="false" ht="13.8" hidden="false" customHeight="false" outlineLevel="0" collapsed="false">
      <c r="B114" s="15" t="n">
        <v>8</v>
      </c>
      <c r="C114" s="14" t="n">
        <v>-0.5</v>
      </c>
      <c r="D114" s="14" t="n">
        <v>-0.425</v>
      </c>
      <c r="E114" s="14" t="n">
        <v>0.14</v>
      </c>
      <c r="F114" s="14" t="n">
        <v>-0.513</v>
      </c>
      <c r="G114" s="14" t="n">
        <v>100</v>
      </c>
      <c r="H114" s="14"/>
      <c r="I114" s="14"/>
      <c r="J114" s="14"/>
    </row>
    <row r="115" customFormat="false" ht="13.8" hidden="false" customHeight="false" outlineLevel="0" collapsed="false">
      <c r="B115" s="15" t="n">
        <v>9</v>
      </c>
      <c r="C115" s="14" t="n">
        <v>-0.6</v>
      </c>
      <c r="D115" s="14" t="n">
        <v>-0.613</v>
      </c>
      <c r="E115" s="14" t="n">
        <v>0.139</v>
      </c>
      <c r="F115" s="14" t="n">
        <v>-0.613</v>
      </c>
      <c r="G115" s="14" t="n">
        <v>100</v>
      </c>
      <c r="H115" s="14"/>
      <c r="I115" s="14"/>
      <c r="J115" s="14"/>
    </row>
    <row r="116" customFormat="false" ht="13.8" hidden="false" customHeight="false" outlineLevel="0" collapsed="false">
      <c r="B116" s="15" t="n">
        <v>10</v>
      </c>
      <c r="C116" s="14" t="n">
        <v>-0.7</v>
      </c>
      <c r="D116" s="14" t="n">
        <v>-0.714</v>
      </c>
      <c r="E116" s="14" t="n">
        <v>0.139</v>
      </c>
      <c r="F116" s="14" t="n">
        <v>-0.712</v>
      </c>
      <c r="G116" s="14" t="n">
        <v>100</v>
      </c>
      <c r="H116" s="14"/>
      <c r="I116" s="14"/>
      <c r="J116" s="14"/>
    </row>
    <row r="117" customFormat="false" ht="13.8" hidden="false" customHeight="false" outlineLevel="0" collapsed="false">
      <c r="B117" s="15" t="n">
        <v>11</v>
      </c>
      <c r="C117" s="14" t="n">
        <v>-0.8</v>
      </c>
      <c r="D117" s="14" t="n">
        <v>-0.714</v>
      </c>
      <c r="E117" s="14" t="n">
        <v>0.139</v>
      </c>
      <c r="F117" s="14" t="n">
        <v>-0.813</v>
      </c>
      <c r="G117" s="14" t="n">
        <v>100</v>
      </c>
      <c r="H117" s="14"/>
      <c r="I117" s="14"/>
      <c r="J117" s="14"/>
    </row>
    <row r="118" customFormat="false" ht="13.8" hidden="false" customHeight="false" outlineLevel="0" collapsed="false">
      <c r="B118" s="15" t="n">
        <v>12</v>
      </c>
      <c r="C118" s="14" t="n">
        <v>-0.9</v>
      </c>
      <c r="D118" s="14" t="n">
        <v>-0.813</v>
      </c>
      <c r="E118" s="14" t="n">
        <v>0.138</v>
      </c>
      <c r="F118" s="14" t="n">
        <v>-0.914</v>
      </c>
      <c r="G118" s="14" t="n">
        <v>100</v>
      </c>
      <c r="H118" s="14"/>
      <c r="I118" s="14"/>
      <c r="J118" s="14"/>
    </row>
    <row r="119" customFormat="false" ht="13.8" hidden="false" customHeight="false" outlineLevel="0" collapsed="false">
      <c r="B119" s="15" t="n">
        <v>13</v>
      </c>
      <c r="C119" s="14" t="n">
        <v>-1</v>
      </c>
      <c r="D119" s="14" t="n">
        <v>-0.914</v>
      </c>
      <c r="E119" s="14" t="n">
        <v>0.136</v>
      </c>
      <c r="F119" s="14" t="n">
        <v>-1.014</v>
      </c>
      <c r="G119" s="14" t="n">
        <v>100</v>
      </c>
      <c r="H119" s="14"/>
      <c r="I119" s="14"/>
      <c r="J119" s="14"/>
    </row>
    <row r="120" customFormat="false" ht="13.8" hidden="false" customHeight="false" outlineLevel="0" collapsed="false">
      <c r="B120" s="15" t="n">
        <v>14</v>
      </c>
      <c r="C120" s="14" t="n">
        <v>-1.1</v>
      </c>
      <c r="D120" s="14" t="n">
        <v>-1.112</v>
      </c>
      <c r="E120" s="14" t="n">
        <v>0.136</v>
      </c>
      <c r="F120" s="14" t="n">
        <v>-1.014</v>
      </c>
      <c r="G120" s="14" t="n">
        <v>100</v>
      </c>
      <c r="H120" s="14"/>
      <c r="I120" s="14"/>
      <c r="J120" s="14"/>
    </row>
    <row r="121" customFormat="false" ht="13.8" hidden="false" customHeight="false" outlineLevel="0" collapsed="false">
      <c r="B121" s="15" t="n">
        <v>15</v>
      </c>
      <c r="C121" s="14" t="n">
        <v>-1.2</v>
      </c>
      <c r="D121" s="14" t="n">
        <v>-1.219</v>
      </c>
      <c r="E121" s="14" t="n">
        <v>0.136</v>
      </c>
      <c r="F121" s="14" t="n">
        <v>-1.123</v>
      </c>
      <c r="G121" s="14" t="n">
        <v>100</v>
      </c>
      <c r="H121" s="14"/>
      <c r="I121" s="14"/>
      <c r="J121" s="14"/>
    </row>
    <row r="122" customFormat="false" ht="13.8" hidden="false" customHeight="false" outlineLevel="0" collapsed="false">
      <c r="B122" s="15" t="n">
        <v>16</v>
      </c>
      <c r="C122" s="14" t="n">
        <v>-1.3</v>
      </c>
      <c r="D122" s="14" t="n">
        <v>-1.322</v>
      </c>
      <c r="E122" s="14" t="n">
        <v>0.137</v>
      </c>
      <c r="F122" s="14" t="n">
        <v>-1.279</v>
      </c>
      <c r="G122" s="14" t="n">
        <v>100</v>
      </c>
      <c r="H122" s="14"/>
      <c r="I122" s="14"/>
      <c r="J122" s="14"/>
    </row>
    <row r="123" customFormat="false" ht="13.8" hidden="false" customHeight="false" outlineLevel="0" collapsed="false">
      <c r="B123" s="15" t="n">
        <v>17</v>
      </c>
      <c r="C123" s="14" t="n">
        <v>-1.4</v>
      </c>
      <c r="D123" s="14" t="n">
        <v>-1.411</v>
      </c>
      <c r="E123" s="14" t="n">
        <v>0.137</v>
      </c>
      <c r="F123" s="14" t="n">
        <v>-1.323</v>
      </c>
      <c r="G123" s="14" t="n">
        <v>100</v>
      </c>
      <c r="H123" s="14"/>
      <c r="I123" s="14"/>
      <c r="J123" s="14"/>
    </row>
    <row r="124" customFormat="false" ht="13.8" hidden="false" customHeight="false" outlineLevel="0" collapsed="false">
      <c r="B124" s="15" t="n">
        <v>18</v>
      </c>
      <c r="C124" s="14" t="n">
        <v>-1.5</v>
      </c>
      <c r="D124" s="14" t="n">
        <v>-1.49</v>
      </c>
      <c r="E124" s="14" t="n">
        <v>0.135</v>
      </c>
      <c r="F124" s="14" t="n">
        <v>-1.411</v>
      </c>
      <c r="G124" s="14" t="n">
        <v>100</v>
      </c>
      <c r="H124" s="14"/>
      <c r="I124" s="14"/>
      <c r="J124" s="14"/>
    </row>
    <row r="125" customFormat="false" ht="13.8" hidden="false" customHeight="false" outlineLevel="0" collapsed="false">
      <c r="B125" s="15" t="n">
        <v>19</v>
      </c>
      <c r="C125" s="14" t="n">
        <v>-1.6</v>
      </c>
      <c r="D125" s="14" t="n">
        <v>-1.614</v>
      </c>
      <c r="E125" s="14" t="n">
        <v>0.134</v>
      </c>
      <c r="F125" s="14" t="n">
        <v>-1.536</v>
      </c>
      <c r="G125" s="14" t="n">
        <v>100</v>
      </c>
      <c r="H125" s="14"/>
      <c r="I125" s="14"/>
      <c r="J125" s="14"/>
    </row>
    <row r="126" customFormat="false" ht="13.8" hidden="false" customHeight="false" outlineLevel="0" collapsed="false">
      <c r="B126" s="15" t="n">
        <v>20</v>
      </c>
      <c r="C126" s="14" t="n">
        <v>-1.7</v>
      </c>
      <c r="D126" s="14" t="n">
        <v>-1.716</v>
      </c>
      <c r="E126" s="14" t="n">
        <v>0.133</v>
      </c>
      <c r="F126" s="14" t="n">
        <v>-1.717</v>
      </c>
      <c r="G126" s="14" t="n">
        <v>100</v>
      </c>
      <c r="H126" s="14"/>
      <c r="I126" s="14"/>
      <c r="J126" s="14"/>
    </row>
    <row r="127" customFormat="false" ht="13.8" hidden="false" customHeight="false" outlineLevel="0" collapsed="false">
      <c r="B127" s="15" t="n">
        <v>21</v>
      </c>
      <c r="C127" s="14" t="n">
        <v>-1.8</v>
      </c>
      <c r="D127" s="14" t="n">
        <v>-1.717</v>
      </c>
      <c r="E127" s="14" t="n">
        <v>0.135</v>
      </c>
      <c r="F127" s="14" t="n">
        <v>-1.818</v>
      </c>
      <c r="G127" s="14" t="n">
        <v>100</v>
      </c>
      <c r="H127" s="14"/>
      <c r="I127" s="14"/>
      <c r="J127" s="14"/>
    </row>
    <row r="128" customFormat="false" ht="13.8" hidden="false" customHeight="false" outlineLevel="0" collapsed="false">
      <c r="B128" s="15" t="n">
        <v>22</v>
      </c>
      <c r="C128" s="14" t="n">
        <v>-1.9</v>
      </c>
      <c r="D128" s="14" t="n">
        <v>-1.871</v>
      </c>
      <c r="E128" s="14" t="n">
        <v>0.131</v>
      </c>
      <c r="F128" s="14" t="n">
        <v>-1.921</v>
      </c>
      <c r="G128" s="14" t="n">
        <v>100</v>
      </c>
      <c r="H128" s="14"/>
      <c r="I128" s="14"/>
      <c r="J128" s="14"/>
    </row>
    <row r="129" customFormat="false" ht="13.8" hidden="false" customHeight="false" outlineLevel="0" collapsed="false">
      <c r="B129" s="15" t="n">
        <v>23</v>
      </c>
      <c r="C129" s="14" t="n">
        <v>-2</v>
      </c>
      <c r="D129" s="14" t="n">
        <v>-1.921</v>
      </c>
      <c r="E129" s="14" t="n">
        <v>0.133</v>
      </c>
      <c r="F129" s="14" t="n">
        <v>-2.023</v>
      </c>
      <c r="G129" s="14" t="n">
        <v>100</v>
      </c>
      <c r="H129" s="14"/>
      <c r="I129" s="14"/>
      <c r="J129" s="14"/>
    </row>
    <row r="130" customFormat="false" ht="13.8" hidden="false" customHeight="false" outlineLevel="0" collapsed="false">
      <c r="B130" s="15" t="n">
        <v>24</v>
      </c>
      <c r="C130" s="14" t="n">
        <v>-2.1</v>
      </c>
      <c r="D130" s="14" t="n">
        <v>-2.123</v>
      </c>
      <c r="E130" s="14" t="n">
        <v>0.132</v>
      </c>
      <c r="F130" s="14" t="n">
        <v>-2.121</v>
      </c>
      <c r="G130" s="14" t="n">
        <v>100</v>
      </c>
      <c r="H130" s="14"/>
      <c r="I130" s="14"/>
      <c r="J130" s="14"/>
    </row>
    <row r="131" customFormat="false" ht="13.8" hidden="false" customHeight="false" outlineLevel="0" collapsed="false">
      <c r="B131" s="15" t="n">
        <v>25</v>
      </c>
      <c r="C131" s="14" t="n">
        <v>-2.2</v>
      </c>
      <c r="D131" s="14" t="n">
        <v>-2.208</v>
      </c>
      <c r="E131" s="14" t="n">
        <v>0.13</v>
      </c>
      <c r="F131" s="14" t="n">
        <v>-2.123</v>
      </c>
      <c r="G131" s="14" t="n">
        <v>100</v>
      </c>
      <c r="H131" s="14"/>
      <c r="I131" s="14"/>
      <c r="J131" s="14"/>
    </row>
    <row r="132" customFormat="false" ht="13.8" hidden="false" customHeight="false" outlineLevel="0" collapsed="false">
      <c r="B132" s="15" t="n">
        <v>26</v>
      </c>
      <c r="C132" s="14" t="n">
        <v>-2.3</v>
      </c>
      <c r="D132" s="14" t="n">
        <v>-2.311</v>
      </c>
      <c r="E132" s="14" t="n">
        <v>0.13</v>
      </c>
      <c r="F132" s="14" t="n">
        <v>-2.311</v>
      </c>
      <c r="G132" s="14" t="n">
        <v>100</v>
      </c>
      <c r="H132" s="14"/>
      <c r="I132" s="14"/>
      <c r="J132" s="14"/>
    </row>
    <row r="133" customFormat="false" ht="13.8" hidden="false" customHeight="false" outlineLevel="0" collapsed="false">
      <c r="B133" s="15" t="n">
        <v>27</v>
      </c>
      <c r="C133" s="14" t="n">
        <v>-2.4</v>
      </c>
      <c r="D133" s="14" t="n">
        <v>-2.412</v>
      </c>
      <c r="E133" s="14" t="n">
        <v>0.126</v>
      </c>
      <c r="F133" s="14" t="n">
        <v>-2.407</v>
      </c>
      <c r="G133" s="14" t="n">
        <v>100</v>
      </c>
      <c r="H133" s="14"/>
      <c r="I133" s="14"/>
      <c r="J133" s="14"/>
    </row>
    <row r="134" customFormat="false" ht="13.8" hidden="false" customHeight="false" outlineLevel="0" collapsed="false">
      <c r="B134" s="15" t="n">
        <v>28</v>
      </c>
      <c r="C134" s="14" t="n">
        <v>-2.5</v>
      </c>
      <c r="D134" s="14" t="n">
        <v>-2.412</v>
      </c>
      <c r="E134" s="14" t="n">
        <v>0.125</v>
      </c>
      <c r="F134" s="14" t="n">
        <v>-2.513</v>
      </c>
      <c r="G134" s="14" t="n">
        <v>100</v>
      </c>
      <c r="H134" s="14"/>
      <c r="I134" s="14"/>
      <c r="J134" s="14"/>
    </row>
    <row r="135" customFormat="false" ht="13.8" hidden="false" customHeight="false" outlineLevel="0" collapsed="false">
      <c r="B135" s="15" t="n">
        <v>29</v>
      </c>
      <c r="C135" s="14" t="n">
        <v>-2.6</v>
      </c>
      <c r="D135" s="14" t="n">
        <v>-2.611</v>
      </c>
      <c r="E135" s="14" t="n">
        <v>0.12</v>
      </c>
      <c r="F135" s="14" t="n">
        <v>-2.513</v>
      </c>
      <c r="G135" s="14" t="n">
        <v>100</v>
      </c>
      <c r="H135" s="14"/>
      <c r="I135" s="14"/>
      <c r="J135" s="14"/>
    </row>
    <row r="136" customFormat="false" ht="13.8" hidden="false" customHeight="false" outlineLevel="0" collapsed="false">
      <c r="B136" s="15" t="n">
        <v>30</v>
      </c>
      <c r="C136" s="14" t="n">
        <v>-2.7</v>
      </c>
      <c r="D136" s="14" t="n">
        <v>-2.712</v>
      </c>
      <c r="E136" s="14" t="n">
        <v>0.117</v>
      </c>
      <c r="F136" s="14" t="n">
        <v>-2.714</v>
      </c>
      <c r="G136" s="14" t="n">
        <v>100</v>
      </c>
      <c r="H136" s="14"/>
      <c r="I136" s="14"/>
      <c r="J136" s="14"/>
    </row>
    <row r="137" customFormat="false" ht="13.8" hidden="false" customHeight="false" outlineLevel="0" collapsed="false">
      <c r="B137" s="15" t="n">
        <v>31</v>
      </c>
      <c r="C137" s="14" t="n">
        <v>-2.8</v>
      </c>
      <c r="D137" s="14" t="n">
        <v>-2.812</v>
      </c>
      <c r="E137" s="14" t="n">
        <v>0.106</v>
      </c>
      <c r="F137" s="14" t="n">
        <v>-2.714</v>
      </c>
      <c r="G137" s="14" t="n">
        <v>100</v>
      </c>
      <c r="H137" s="14"/>
      <c r="I137" s="14"/>
      <c r="J137" s="14"/>
    </row>
    <row r="138" customFormat="false" ht="13.8" hidden="false" customHeight="false" outlineLevel="0" collapsed="false">
      <c r="B138" s="15" t="n">
        <v>32</v>
      </c>
      <c r="C138" s="14" t="n">
        <v>-2.9</v>
      </c>
      <c r="D138" s="14" t="n">
        <v>-2.912</v>
      </c>
      <c r="E138" s="14" t="n">
        <v>0.105</v>
      </c>
      <c r="F138" s="14" t="n">
        <v>-2.915</v>
      </c>
      <c r="G138" s="14" t="n">
        <v>100</v>
      </c>
      <c r="H138" s="14"/>
      <c r="I138" s="14"/>
      <c r="J138" s="14"/>
    </row>
    <row r="139" customFormat="false" ht="13.8" hidden="false" customHeight="false" outlineLevel="0" collapsed="false">
      <c r="B139" s="15" t="n">
        <v>33</v>
      </c>
      <c r="C139" s="14" t="n">
        <v>-3</v>
      </c>
      <c r="D139" s="14" t="n">
        <v>-3.011</v>
      </c>
      <c r="E139" s="14" t="n">
        <v>0.084</v>
      </c>
      <c r="F139" s="14" t="n">
        <v>-2.916</v>
      </c>
      <c r="G139" s="14" t="n">
        <v>100</v>
      </c>
      <c r="H139" s="14"/>
      <c r="I139" s="14"/>
      <c r="J139" s="14"/>
    </row>
    <row r="140" customFormat="false" ht="13.8" hidden="false" customHeight="false" outlineLevel="0" collapsed="false">
      <c r="B140" s="15" t="n">
        <v>34</v>
      </c>
      <c r="C140" s="14" t="n">
        <v>-3.1</v>
      </c>
      <c r="D140" s="14" t="n">
        <v>-3.101</v>
      </c>
      <c r="E140" s="14" t="n">
        <v>0.081</v>
      </c>
      <c r="F140" s="14" t="n">
        <v>-3.106</v>
      </c>
      <c r="G140" s="14" t="n">
        <v>100</v>
      </c>
      <c r="H140" s="14"/>
      <c r="I140" s="14"/>
      <c r="J140" s="14"/>
    </row>
    <row r="141" customFormat="false" ht="13.8" hidden="false" customHeight="false" outlineLevel="0" collapsed="false">
      <c r="B141" s="15" t="n">
        <v>35</v>
      </c>
      <c r="C141" s="14" t="n">
        <v>-3.2</v>
      </c>
      <c r="D141" s="14" t="n">
        <v>-3.126</v>
      </c>
      <c r="E141" s="14" t="n">
        <v>0.043</v>
      </c>
      <c r="F141" s="14" t="n">
        <v>-3.209</v>
      </c>
      <c r="G141" s="14" t="n">
        <v>100</v>
      </c>
      <c r="H141" s="14"/>
      <c r="I141" s="14"/>
      <c r="J141" s="14"/>
    </row>
    <row r="142" customFormat="false" ht="13.8" hidden="false" customHeight="false" outlineLevel="0" collapsed="false">
      <c r="B142" s="15" t="n">
        <v>36</v>
      </c>
      <c r="C142" s="14" t="n">
        <v>-3.3</v>
      </c>
      <c r="D142" s="14" t="n">
        <v>-3.299</v>
      </c>
      <c r="E142" s="14" t="n">
        <v>0.043</v>
      </c>
      <c r="F142" s="14" t="n">
        <v>-3.278</v>
      </c>
      <c r="G142" s="14" t="n">
        <v>100</v>
      </c>
      <c r="H142" s="14"/>
      <c r="I142" s="14"/>
      <c r="J142" s="14"/>
    </row>
    <row r="143" customFormat="false" ht="13.8" hidden="false" customHeight="false" outlineLevel="0" collapsed="false">
      <c r="B143" s="15" t="n">
        <v>37</v>
      </c>
      <c r="C143" s="14" t="n">
        <v>-3.4</v>
      </c>
      <c r="D143" s="14" t="n">
        <v>-3.299</v>
      </c>
      <c r="E143" s="14" t="n">
        <v>-0.028</v>
      </c>
      <c r="F143" s="14" t="n">
        <v>-3.414</v>
      </c>
      <c r="G143" s="14" t="n">
        <v>100</v>
      </c>
      <c r="H143" s="14"/>
      <c r="I143" s="14"/>
      <c r="J143" s="14"/>
    </row>
    <row r="144" customFormat="false" ht="13.8" hidden="false" customHeight="false" outlineLevel="0" collapsed="false">
      <c r="B144" s="15" t="n">
        <v>38</v>
      </c>
      <c r="C144" s="14" t="n">
        <v>-3.5</v>
      </c>
      <c r="D144" s="14" t="n">
        <v>-3.493</v>
      </c>
      <c r="E144" s="14" t="n">
        <v>-0.082</v>
      </c>
      <c r="F144" s="14" t="n">
        <v>-3.457</v>
      </c>
      <c r="G144" s="14" t="n">
        <v>100</v>
      </c>
      <c r="H144" s="14"/>
      <c r="I144" s="14"/>
      <c r="J144" s="14"/>
    </row>
    <row r="145" customFormat="false" ht="13.8" hidden="false" customHeight="false" outlineLevel="0" collapsed="false">
      <c r="B145" s="15" t="n">
        <v>39</v>
      </c>
      <c r="C145" s="14" t="n">
        <v>-3.6</v>
      </c>
      <c r="D145" s="14" t="n">
        <v>-3.549</v>
      </c>
      <c r="E145" s="14" t="n">
        <v>-0.147</v>
      </c>
      <c r="F145" s="14" t="n">
        <v>-3.615</v>
      </c>
      <c r="G145" s="14" t="n">
        <v>100</v>
      </c>
      <c r="H145" s="14"/>
      <c r="I145" s="14"/>
      <c r="J145" s="14"/>
    </row>
    <row r="146" customFormat="false" ht="13.8" hidden="false" customHeight="false" outlineLevel="0" collapsed="false">
      <c r="B146" s="15" t="n">
        <v>40</v>
      </c>
      <c r="C146" s="14" t="n">
        <v>-3.6</v>
      </c>
      <c r="D146" s="14" t="n">
        <v>-3.587</v>
      </c>
      <c r="E146" s="14" t="n">
        <v>-0.147</v>
      </c>
      <c r="F146" s="14" t="n">
        <v>-3.615</v>
      </c>
      <c r="G146" s="14" t="n">
        <v>100</v>
      </c>
      <c r="H146" s="14"/>
      <c r="I146" s="14"/>
      <c r="J146" s="14"/>
    </row>
    <row r="147" customFormat="false" ht="13.8" hidden="false" customHeight="false" outlineLevel="0" collapsed="false">
      <c r="B147" s="15" t="n">
        <v>41</v>
      </c>
      <c r="C147" s="14" t="n">
        <v>-3.7</v>
      </c>
      <c r="D147" s="14" t="n">
        <v>-3.679</v>
      </c>
      <c r="E147" s="14" t="n">
        <v>-0.146</v>
      </c>
      <c r="F147" s="14" t="n">
        <v>-3.712</v>
      </c>
      <c r="G147" s="14" t="n">
        <v>100</v>
      </c>
      <c r="H147" s="14"/>
      <c r="I147" s="14"/>
      <c r="J147" s="14"/>
    </row>
    <row r="148" customFormat="false" ht="13.8" hidden="false" customHeight="false" outlineLevel="0" collapsed="false">
      <c r="B148" s="15" t="n">
        <v>42</v>
      </c>
      <c r="C148" s="14" t="n">
        <v>-3.8</v>
      </c>
      <c r="D148" s="14" t="n">
        <v>-3.768</v>
      </c>
      <c r="E148" s="14" t="n">
        <v>-0.328</v>
      </c>
      <c r="F148" s="14" t="n">
        <v>-3.715</v>
      </c>
      <c r="G148" s="14" t="n">
        <v>100</v>
      </c>
      <c r="H148" s="14"/>
      <c r="I148" s="14"/>
      <c r="J148" s="14"/>
    </row>
    <row r="149" customFormat="false" ht="13.8" hidden="false" customHeight="false" outlineLevel="0" collapsed="false">
      <c r="B149" s="15" t="n">
        <v>43</v>
      </c>
      <c r="C149" s="14" t="n">
        <v>-3.9</v>
      </c>
      <c r="D149" s="14" t="n">
        <v>-3.77</v>
      </c>
      <c r="E149" s="14" t="n">
        <v>-0.428</v>
      </c>
      <c r="F149" s="14" t="n">
        <v>-3.903</v>
      </c>
      <c r="G149" s="14" t="n">
        <v>100</v>
      </c>
      <c r="H149" s="14"/>
      <c r="I149" s="14"/>
      <c r="J149" s="14"/>
    </row>
    <row r="150" customFormat="false" ht="13.8" hidden="false" customHeight="false" outlineLevel="0" collapsed="false">
      <c r="B150" s="15" t="n">
        <v>44</v>
      </c>
      <c r="C150" s="14" t="n">
        <v>-4</v>
      </c>
      <c r="D150" s="14" t="n">
        <v>-3.932</v>
      </c>
      <c r="E150" s="14" t="n">
        <v>-0.435</v>
      </c>
      <c r="F150" s="14" t="n">
        <v>-3.978</v>
      </c>
      <c r="G150" s="14" t="n">
        <v>100</v>
      </c>
      <c r="H150" s="14"/>
      <c r="I150" s="14"/>
      <c r="J150" s="14"/>
    </row>
    <row r="151" customFormat="false" ht="13.8" hidden="false" customHeight="false" outlineLevel="0" collapsed="false">
      <c r="B151" s="15" t="n">
        <v>45</v>
      </c>
      <c r="C151" s="14" t="n">
        <v>-4.1</v>
      </c>
      <c r="D151" s="14" t="n">
        <v>-4.014</v>
      </c>
      <c r="E151" s="14" t="n">
        <v>-0.583</v>
      </c>
      <c r="F151" s="14" t="n">
        <v>-4.022</v>
      </c>
      <c r="G151" s="14" t="n">
        <v>100</v>
      </c>
      <c r="H151" s="14"/>
      <c r="I151" s="14"/>
      <c r="J151" s="14"/>
    </row>
    <row r="152" customFormat="false" ht="13.8" hidden="false" customHeight="false" outlineLevel="0" collapsed="false">
      <c r="B152" s="15" t="n">
        <v>46</v>
      </c>
      <c r="C152" s="14" t="n">
        <v>-4.2</v>
      </c>
      <c r="D152" s="14" t="n">
        <v>-4.094</v>
      </c>
      <c r="E152" s="14" t="n">
        <v>-0.759</v>
      </c>
      <c r="F152" s="14" t="n">
        <v>-4.203</v>
      </c>
      <c r="G152" s="14" t="n">
        <v>100</v>
      </c>
      <c r="H152" s="14"/>
      <c r="I152" s="14"/>
      <c r="J152" s="14"/>
    </row>
    <row r="153" customFormat="false" ht="13.8" hidden="false" customHeight="false" outlineLevel="0" collapsed="false">
      <c r="B153" s="15" t="n">
        <v>47</v>
      </c>
      <c r="C153" s="14" t="n">
        <v>-4.3</v>
      </c>
      <c r="D153" s="14" t="n">
        <v>-4.17</v>
      </c>
      <c r="E153" s="14" t="n">
        <v>-1.208</v>
      </c>
      <c r="F153" s="14" t="n">
        <v>-4.218</v>
      </c>
      <c r="G153" s="14" t="n">
        <v>100</v>
      </c>
      <c r="H153" s="14"/>
      <c r="I153" s="14"/>
      <c r="J153" s="14"/>
    </row>
    <row r="154" customFormat="false" ht="13.8" hidden="false" customHeight="false" outlineLevel="0" collapsed="false">
      <c r="B154" s="15" t="n">
        <v>48</v>
      </c>
      <c r="C154" s="14" t="n">
        <v>-4.4</v>
      </c>
      <c r="D154" s="14" t="n">
        <v>-4.17</v>
      </c>
      <c r="E154" s="14" t="n">
        <v>-1.317</v>
      </c>
      <c r="F154" s="14" t="n">
        <v>-4.405</v>
      </c>
      <c r="G154" s="14" t="n">
        <v>100</v>
      </c>
      <c r="H154" s="14"/>
      <c r="I154" s="14"/>
      <c r="J154" s="14"/>
    </row>
    <row r="155" customFormat="false" ht="13.8" hidden="false" customHeight="false" outlineLevel="0" collapsed="false">
      <c r="B155" s="15" t="n">
        <v>49</v>
      </c>
      <c r="C155" s="14" t="n">
        <v>-4.5</v>
      </c>
      <c r="D155" s="14" t="n">
        <v>-4.259</v>
      </c>
      <c r="E155" s="14" t="n">
        <v>-1.821</v>
      </c>
      <c r="F155" s="14" t="n">
        <v>-4.507</v>
      </c>
      <c r="G155" s="14" t="n">
        <v>100</v>
      </c>
      <c r="H155" s="14"/>
      <c r="I155" s="14"/>
      <c r="J155" s="14"/>
    </row>
    <row r="156" customFormat="false" ht="13.8" hidden="false" customHeight="false" outlineLevel="0" collapsed="false">
      <c r="B156" s="15" t="n">
        <v>50</v>
      </c>
      <c r="C156" s="14" t="n">
        <v>-4.6</v>
      </c>
      <c r="D156" s="14" t="n">
        <v>-4.377</v>
      </c>
      <c r="E156" s="14" t="n">
        <v>-1.823</v>
      </c>
      <c r="F156" s="14" t="n">
        <v>-4.556</v>
      </c>
      <c r="G156" s="14" t="n">
        <v>100</v>
      </c>
      <c r="H156" s="14"/>
      <c r="I156" s="14"/>
      <c r="J156" s="14"/>
    </row>
    <row r="157" customFormat="false" ht="13.8" hidden="false" customHeight="false" outlineLevel="0" collapsed="false">
      <c r="B157" s="15" t="n">
        <v>51</v>
      </c>
      <c r="C157" s="14" t="n">
        <v>-4.7</v>
      </c>
      <c r="D157" s="14" t="n">
        <v>-4.437</v>
      </c>
      <c r="E157" s="14" t="n">
        <v>-2.198</v>
      </c>
      <c r="F157" s="14" t="n">
        <v>-4.657</v>
      </c>
      <c r="G157" s="14" t="n">
        <v>100</v>
      </c>
      <c r="H157" s="14"/>
      <c r="I157" s="14"/>
      <c r="J157" s="14"/>
    </row>
    <row r="158" customFormat="false" ht="13.8" hidden="false" customHeight="false" outlineLevel="0" collapsed="false">
      <c r="B158" s="15" t="n">
        <v>52</v>
      </c>
      <c r="C158" s="14" t="n">
        <v>-4.8</v>
      </c>
      <c r="D158" s="14" t="n">
        <v>-4.486</v>
      </c>
      <c r="E158" s="14" t="n">
        <v>-2.609</v>
      </c>
      <c r="F158" s="14" t="n">
        <v>-4.799</v>
      </c>
      <c r="G158" s="14" t="n">
        <v>100</v>
      </c>
      <c r="H158" s="14"/>
      <c r="I158" s="14"/>
      <c r="J158" s="14"/>
    </row>
    <row r="159" customFormat="false" ht="13.8" hidden="false" customHeight="false" outlineLevel="0" collapsed="false">
      <c r="B159" s="15" t="n">
        <v>53</v>
      </c>
      <c r="C159" s="14" t="n">
        <v>-4.9</v>
      </c>
      <c r="D159" s="14" t="n">
        <v>-4.538</v>
      </c>
      <c r="E159" s="14" t="n">
        <v>-3.033</v>
      </c>
      <c r="F159" s="14" t="n">
        <v>-4.901</v>
      </c>
      <c r="G159" s="14" t="n">
        <v>100</v>
      </c>
      <c r="H159" s="14"/>
      <c r="I159" s="14"/>
      <c r="J159" s="14"/>
    </row>
    <row r="160" customFormat="false" ht="13.8" hidden="false" customHeight="false" outlineLevel="0" collapsed="false">
      <c r="B160" s="15" t="n">
        <v>54</v>
      </c>
      <c r="C160" s="14" t="n">
        <v>-5</v>
      </c>
      <c r="D160" s="14" t="n">
        <v>-4.587</v>
      </c>
      <c r="E160" s="14" t="n">
        <v>-4.028</v>
      </c>
      <c r="F160" s="14" t="n">
        <v>-4.997</v>
      </c>
      <c r="G160" s="14" t="n">
        <v>100</v>
      </c>
      <c r="H160" s="14"/>
      <c r="I160" s="14"/>
      <c r="J160" s="14"/>
    </row>
    <row r="161" customFormat="false" ht="13.8" hidden="false" customHeight="false" outlineLevel="0" collapsed="false">
      <c r="B161" s="15" t="n">
        <v>55</v>
      </c>
      <c r="C161" s="14" t="n">
        <v>-5.1</v>
      </c>
      <c r="D161" s="14" t="n">
        <v>-4.587</v>
      </c>
      <c r="E161" s="14" t="n">
        <v>-4.571</v>
      </c>
      <c r="F161" s="14" t="n">
        <v>-5.104</v>
      </c>
      <c r="G161" s="14" t="n">
        <v>100</v>
      </c>
      <c r="H161" s="14"/>
      <c r="I161" s="14"/>
      <c r="J161" s="14"/>
    </row>
    <row r="162" customFormat="false" ht="13.8" hidden="false" customHeight="false" outlineLevel="0" collapsed="false">
      <c r="B162" s="15" t="n">
        <v>56</v>
      </c>
      <c r="C162" s="14" t="n">
        <v>-5.2</v>
      </c>
      <c r="D162" s="14" t="n">
        <v>-4.672</v>
      </c>
      <c r="E162" s="14" t="n">
        <v>-4.903</v>
      </c>
      <c r="F162" s="14" t="n">
        <v>-5.206</v>
      </c>
      <c r="G162" s="14" t="n">
        <v>100</v>
      </c>
      <c r="H162" s="14"/>
      <c r="I162" s="14"/>
      <c r="J162" s="14"/>
    </row>
    <row r="163" customFormat="false" ht="13.8" hidden="false" customHeight="false" outlineLevel="0" collapsed="false">
      <c r="B163" s="15" t="n">
        <v>57</v>
      </c>
      <c r="C163" s="14" t="n">
        <v>-5.3</v>
      </c>
      <c r="D163" s="14" t="n">
        <v>-4.71</v>
      </c>
      <c r="E163" s="14" t="n">
        <v>-5.214</v>
      </c>
      <c r="F163" s="14" t="n">
        <v>-5.305</v>
      </c>
      <c r="G163" s="14" t="n">
        <v>100</v>
      </c>
      <c r="H163" s="14"/>
      <c r="I163" s="14"/>
      <c r="J163" s="14"/>
    </row>
    <row r="164" customFormat="false" ht="13.8" hidden="false" customHeight="false" outlineLevel="0" collapsed="false">
      <c r="B164" s="15" t="n">
        <v>58</v>
      </c>
      <c r="C164" s="14" t="n">
        <v>-5.4</v>
      </c>
      <c r="D164" s="14" t="n">
        <v>-4.745</v>
      </c>
      <c r="E164" s="14" t="n">
        <v>-5.852</v>
      </c>
      <c r="F164" s="14" t="n">
        <v>-5.372</v>
      </c>
      <c r="G164" s="14" t="n">
        <v>100</v>
      </c>
      <c r="H164" s="14"/>
      <c r="I164" s="14"/>
      <c r="J164" s="14"/>
    </row>
    <row r="165" customFormat="false" ht="13.8" hidden="false" customHeight="false" outlineLevel="0" collapsed="false">
      <c r="B165" s="15" t="n">
        <v>59</v>
      </c>
      <c r="C165" s="14" t="n">
        <v>-5.5</v>
      </c>
      <c r="D165" s="14" t="n">
        <v>-4.775</v>
      </c>
      <c r="E165" s="14" t="n">
        <v>-7.216</v>
      </c>
      <c r="F165" s="14" t="n">
        <v>-5.511</v>
      </c>
      <c r="G165" s="14" t="n">
        <v>100</v>
      </c>
      <c r="H165" s="14"/>
      <c r="I165" s="14"/>
      <c r="J165" s="14"/>
    </row>
    <row r="166" customFormat="false" ht="13.8" hidden="false" customHeight="false" outlineLevel="0" collapsed="false">
      <c r="B166" s="15" t="n">
        <v>60</v>
      </c>
      <c r="C166" s="14" t="n">
        <v>-5.6</v>
      </c>
      <c r="D166" s="14" t="n">
        <v>-4.776</v>
      </c>
      <c r="E166" s="14" t="n">
        <v>-7.542</v>
      </c>
      <c r="F166" s="14" t="n">
        <v>-5.613</v>
      </c>
      <c r="G166" s="14" t="n">
        <v>100</v>
      </c>
      <c r="H166" s="14"/>
      <c r="I166" s="14"/>
      <c r="J166" s="14"/>
    </row>
    <row r="167" customFormat="false" ht="13.8" hidden="false" customHeight="false" outlineLevel="0" collapsed="false">
      <c r="B167" s="15" t="n">
        <v>61</v>
      </c>
      <c r="C167" s="14" t="n">
        <v>-5.7</v>
      </c>
      <c r="D167" s="14" t="n">
        <v>-4.829</v>
      </c>
      <c r="E167" s="14" t="n">
        <v>-8.585</v>
      </c>
      <c r="F167" s="14" t="n">
        <v>-5.688</v>
      </c>
      <c r="G167" s="14" t="n">
        <v>100</v>
      </c>
      <c r="H167" s="14"/>
      <c r="I167" s="14"/>
      <c r="J167" s="14"/>
    </row>
    <row r="168" customFormat="false" ht="13.8" hidden="false" customHeight="false" outlineLevel="0" collapsed="false">
      <c r="B168" s="15" t="n">
        <v>62</v>
      </c>
      <c r="C168" s="14" t="n">
        <v>-5.8</v>
      </c>
      <c r="D168" s="14" t="n">
        <v>-4.83</v>
      </c>
      <c r="E168" s="14" t="n">
        <v>-9.339</v>
      </c>
      <c r="F168" s="14" t="n">
        <v>-5.802</v>
      </c>
      <c r="G168" s="14" t="n">
        <v>100</v>
      </c>
      <c r="H168" s="14"/>
      <c r="I168" s="14"/>
      <c r="J168" s="14"/>
    </row>
    <row r="169" customFormat="false" ht="13.8" hidden="false" customHeight="false" outlineLevel="0" collapsed="false">
      <c r="B169" s="15" t="n">
        <v>63</v>
      </c>
      <c r="C169" s="14" t="n">
        <v>-5.9</v>
      </c>
      <c r="D169" s="14" t="n">
        <v>-4.877</v>
      </c>
      <c r="E169" s="14" t="n">
        <v>-10.122</v>
      </c>
      <c r="F169" s="14" t="n">
        <v>-5.836</v>
      </c>
      <c r="G169" s="14" t="n">
        <v>100</v>
      </c>
      <c r="H169" s="14"/>
      <c r="I169" s="14"/>
      <c r="J169" s="14"/>
    </row>
    <row r="170" customFormat="false" ht="13.8" hidden="false" customHeight="false" outlineLevel="0" collapsed="false">
      <c r="B170" s="15" t="n">
        <v>64</v>
      </c>
      <c r="C170" s="14" t="n">
        <v>-6</v>
      </c>
      <c r="D170" s="14" t="n">
        <v>-4.898</v>
      </c>
      <c r="E170" s="14" t="n">
        <v>-10.129</v>
      </c>
      <c r="F170" s="14" t="n">
        <v>-6.003</v>
      </c>
      <c r="G170" s="14" t="n">
        <v>100</v>
      </c>
      <c r="H170" s="14"/>
      <c r="I170" s="14"/>
      <c r="J170" s="14"/>
    </row>
    <row r="171" customFormat="false" ht="13.8" hidden="false" customHeight="false" outlineLevel="0" collapsed="false">
      <c r="B171" s="15" t="n">
        <v>65</v>
      </c>
      <c r="C171" s="14" t="n">
        <v>-6.1</v>
      </c>
      <c r="D171" s="14" t="n">
        <v>-4.917</v>
      </c>
      <c r="E171" s="14" t="n">
        <v>-11.744</v>
      </c>
      <c r="F171" s="14" t="n">
        <v>-6.005</v>
      </c>
      <c r="G171" s="14" t="n">
        <v>100</v>
      </c>
      <c r="H171" s="14"/>
      <c r="I171" s="14"/>
      <c r="J171" s="14"/>
    </row>
    <row r="172" customFormat="false" ht="13.8" hidden="false" customHeight="false" outlineLevel="0" collapsed="false">
      <c r="B172" s="15" t="s">
        <v>32</v>
      </c>
      <c r="C172" s="14"/>
      <c r="D172" s="14"/>
      <c r="E172" s="14"/>
      <c r="F172" s="14"/>
      <c r="G172" s="14"/>
      <c r="H172" s="14"/>
      <c r="I172" s="14"/>
      <c r="J172" s="14"/>
    </row>
    <row r="173" customFormat="false" ht="13.8" hidden="false" customHeight="false" outlineLevel="0" collapsed="false">
      <c r="B173" s="15" t="n">
        <v>1</v>
      </c>
      <c r="C173" s="14" t="n">
        <v>0</v>
      </c>
      <c r="D173" s="14" t="n">
        <v>-0.026</v>
      </c>
      <c r="E173" s="14" t="n">
        <v>0.142</v>
      </c>
      <c r="F173" s="14" t="n">
        <v>-0.026</v>
      </c>
      <c r="G173" s="14" t="n">
        <v>100</v>
      </c>
      <c r="H173" s="14"/>
      <c r="I173" s="14"/>
      <c r="J173" s="14"/>
    </row>
    <row r="174" customFormat="false" ht="13.8" hidden="false" customHeight="false" outlineLevel="0" collapsed="false">
      <c r="B174" s="15" t="n">
        <v>2</v>
      </c>
      <c r="C174" s="14" t="n">
        <v>-0.1</v>
      </c>
      <c r="D174" s="14" t="n">
        <v>-0.126</v>
      </c>
      <c r="E174" s="14" t="n">
        <v>0.14</v>
      </c>
      <c r="F174" s="14" t="n">
        <v>-0.126</v>
      </c>
      <c r="G174" s="14" t="n">
        <v>100</v>
      </c>
      <c r="H174" s="14"/>
      <c r="I174" s="14"/>
      <c r="J174" s="14"/>
    </row>
    <row r="175" customFormat="false" ht="13.8" hidden="false" customHeight="false" outlineLevel="0" collapsed="false">
      <c r="B175" s="15" t="n">
        <v>3</v>
      </c>
      <c r="C175" s="14" t="n">
        <v>-0.2</v>
      </c>
      <c r="D175" s="14" t="n">
        <v>-0.226</v>
      </c>
      <c r="E175" s="14" t="n">
        <v>0.141</v>
      </c>
      <c r="F175" s="14" t="n">
        <v>-0.226</v>
      </c>
      <c r="G175" s="14" t="n">
        <v>100</v>
      </c>
      <c r="H175" s="14"/>
      <c r="I175" s="14"/>
      <c r="J175" s="14"/>
    </row>
    <row r="176" customFormat="false" ht="13.8" hidden="false" customHeight="false" outlineLevel="0" collapsed="false">
      <c r="B176" s="15" t="n">
        <v>4</v>
      </c>
      <c r="C176" s="14" t="n">
        <v>-0.3</v>
      </c>
      <c r="D176" s="14" t="n">
        <v>-0.326</v>
      </c>
      <c r="E176" s="14" t="n">
        <v>0.142</v>
      </c>
      <c r="F176" s="14" t="n">
        <v>-0.326</v>
      </c>
      <c r="G176" s="14" t="n">
        <v>100</v>
      </c>
      <c r="H176" s="14"/>
      <c r="I176" s="14"/>
      <c r="J176" s="14"/>
    </row>
    <row r="177" customFormat="false" ht="13.8" hidden="false" customHeight="false" outlineLevel="0" collapsed="false">
      <c r="B177" s="15" t="n">
        <v>5</v>
      </c>
      <c r="C177" s="14" t="n">
        <v>-0.4</v>
      </c>
      <c r="D177" s="14" t="n">
        <v>-0.425</v>
      </c>
      <c r="E177" s="14" t="n">
        <v>0.142</v>
      </c>
      <c r="F177" s="14" t="n">
        <v>-0.426</v>
      </c>
      <c r="G177" s="14" t="n">
        <v>100</v>
      </c>
      <c r="H177" s="14"/>
      <c r="I177" s="14"/>
      <c r="J177" s="14"/>
    </row>
    <row r="178" customFormat="false" ht="13.8" hidden="false" customHeight="false" outlineLevel="0" collapsed="false">
      <c r="B178" s="15" t="n">
        <v>6</v>
      </c>
      <c r="C178" s="14" t="n">
        <v>-0.5</v>
      </c>
      <c r="D178" s="14" t="n">
        <v>-0.513</v>
      </c>
      <c r="E178" s="14" t="n">
        <v>0.14</v>
      </c>
      <c r="F178" s="14" t="n">
        <v>-0.514</v>
      </c>
      <c r="G178" s="14" t="n">
        <v>100</v>
      </c>
      <c r="H178" s="14"/>
      <c r="I178" s="14"/>
      <c r="J178" s="14"/>
    </row>
    <row r="179" customFormat="false" ht="13.8" hidden="false" customHeight="false" outlineLevel="0" collapsed="false">
      <c r="B179" s="15" t="n">
        <v>7</v>
      </c>
      <c r="C179" s="14" t="n">
        <v>-0.5</v>
      </c>
      <c r="D179" s="14" t="n">
        <v>-0.514</v>
      </c>
      <c r="E179" s="14" t="n">
        <v>0.14</v>
      </c>
      <c r="F179" s="14" t="n">
        <v>-0.514</v>
      </c>
      <c r="G179" s="14" t="n">
        <v>100</v>
      </c>
      <c r="H179" s="14"/>
      <c r="I179" s="14"/>
      <c r="J179" s="14"/>
    </row>
    <row r="180" customFormat="false" ht="13.8" hidden="false" customHeight="false" outlineLevel="0" collapsed="false">
      <c r="B180" s="15" t="n">
        <v>8</v>
      </c>
      <c r="C180" s="14" t="n">
        <v>-0.6</v>
      </c>
      <c r="D180" s="14" t="n">
        <v>-0.614</v>
      </c>
      <c r="E180" s="14" t="n">
        <v>0.14</v>
      </c>
      <c r="F180" s="14" t="n">
        <v>-0.614</v>
      </c>
      <c r="G180" s="14" t="n">
        <v>100</v>
      </c>
      <c r="H180" s="14"/>
      <c r="I180" s="14"/>
      <c r="J180" s="14"/>
    </row>
    <row r="181" customFormat="false" ht="13.8" hidden="false" customHeight="false" outlineLevel="0" collapsed="false">
      <c r="B181" s="15" t="n">
        <v>9</v>
      </c>
      <c r="C181" s="14" t="n">
        <v>-0.7</v>
      </c>
      <c r="D181" s="14" t="n">
        <v>-0.714</v>
      </c>
      <c r="E181" s="14" t="n">
        <v>0.138</v>
      </c>
      <c r="F181" s="14" t="n">
        <v>-0.714</v>
      </c>
      <c r="G181" s="14" t="n">
        <v>100</v>
      </c>
      <c r="H181" s="14"/>
      <c r="I181" s="14"/>
      <c r="J181" s="14"/>
    </row>
    <row r="182" customFormat="false" ht="13.8" hidden="false" customHeight="false" outlineLevel="0" collapsed="false">
      <c r="B182" s="15" t="n">
        <v>10</v>
      </c>
      <c r="C182" s="14" t="n">
        <v>-0.8</v>
      </c>
      <c r="D182" s="14" t="n">
        <v>-0.714</v>
      </c>
      <c r="E182" s="14" t="n">
        <v>0.138</v>
      </c>
      <c r="F182" s="14" t="n">
        <v>-0.814</v>
      </c>
      <c r="G182" s="14" t="n">
        <v>100</v>
      </c>
      <c r="H182" s="14"/>
      <c r="I182" s="14"/>
      <c r="J182" s="14"/>
    </row>
    <row r="183" customFormat="false" ht="13.8" hidden="false" customHeight="false" outlineLevel="0" collapsed="false">
      <c r="B183" s="15" t="n">
        <v>11</v>
      </c>
      <c r="C183" s="14" t="n">
        <v>-0.9</v>
      </c>
      <c r="D183" s="14" t="n">
        <v>-0.913</v>
      </c>
      <c r="E183" s="14" t="n">
        <v>0.135</v>
      </c>
      <c r="F183" s="14" t="n">
        <v>-0.834</v>
      </c>
      <c r="G183" s="14" t="n">
        <v>100</v>
      </c>
      <c r="H183" s="14"/>
      <c r="I183" s="14"/>
      <c r="J183" s="14"/>
    </row>
    <row r="184" customFormat="false" ht="13.8" hidden="false" customHeight="false" outlineLevel="0" collapsed="false">
      <c r="B184" s="15" t="n">
        <v>12</v>
      </c>
      <c r="C184" s="14" t="n">
        <v>-1</v>
      </c>
      <c r="D184" s="14" t="n">
        <v>-1.013</v>
      </c>
      <c r="E184" s="14" t="n">
        <v>0.134</v>
      </c>
      <c r="F184" s="14" t="n">
        <v>-1.014</v>
      </c>
      <c r="G184" s="14" t="n">
        <v>100</v>
      </c>
      <c r="H184" s="14"/>
      <c r="I184" s="14"/>
      <c r="J184" s="14"/>
    </row>
    <row r="185" customFormat="false" ht="13.8" hidden="false" customHeight="false" outlineLevel="0" collapsed="false">
      <c r="B185" s="15" t="n">
        <v>13</v>
      </c>
      <c r="C185" s="14" t="n">
        <v>-1.1</v>
      </c>
      <c r="D185" s="14" t="n">
        <v>-1.111</v>
      </c>
      <c r="E185" s="14" t="n">
        <v>0.122</v>
      </c>
      <c r="F185" s="14" t="n">
        <v>-1.014</v>
      </c>
      <c r="G185" s="14" t="n">
        <v>100</v>
      </c>
      <c r="H185" s="14"/>
      <c r="I185" s="14"/>
      <c r="J185" s="14"/>
    </row>
    <row r="186" customFormat="false" ht="13.8" hidden="false" customHeight="false" outlineLevel="0" collapsed="false">
      <c r="B186" s="15" t="n">
        <v>14</v>
      </c>
      <c r="C186" s="14" t="n">
        <v>-1.2</v>
      </c>
      <c r="D186" s="14" t="n">
        <v>-1.116</v>
      </c>
      <c r="E186" s="14" t="n">
        <v>0.111</v>
      </c>
      <c r="F186" s="14" t="n">
        <v>-1.219</v>
      </c>
      <c r="G186" s="14" t="n">
        <v>100</v>
      </c>
      <c r="H186" s="14"/>
      <c r="I186" s="14"/>
      <c r="J186" s="14"/>
    </row>
    <row r="187" customFormat="false" ht="13.8" hidden="false" customHeight="false" outlineLevel="0" collapsed="false">
      <c r="B187" s="15" t="n">
        <v>15</v>
      </c>
      <c r="C187" s="14" t="n">
        <v>-1.3</v>
      </c>
      <c r="D187" s="14" t="n">
        <v>-1.318</v>
      </c>
      <c r="E187" s="14" t="n">
        <v>0.1</v>
      </c>
      <c r="F187" s="14" t="n">
        <v>-1.322</v>
      </c>
      <c r="G187" s="14" t="n">
        <v>100</v>
      </c>
      <c r="H187" s="14"/>
      <c r="I187" s="14"/>
      <c r="J187" s="14"/>
    </row>
    <row r="188" customFormat="false" ht="13.8" hidden="false" customHeight="false" outlineLevel="0" collapsed="false">
      <c r="B188" s="15" t="n">
        <v>16</v>
      </c>
      <c r="C188" s="14" t="n">
        <v>-1.4</v>
      </c>
      <c r="D188" s="14" t="n">
        <v>-1.404</v>
      </c>
      <c r="E188" s="14" t="n">
        <v>0.09</v>
      </c>
      <c r="F188" s="14" t="n">
        <v>-1.38</v>
      </c>
      <c r="G188" s="14" t="n">
        <v>100</v>
      </c>
      <c r="H188" s="14"/>
      <c r="I188" s="14"/>
      <c r="J188" s="14"/>
    </row>
    <row r="189" customFormat="false" ht="13.8" hidden="false" customHeight="false" outlineLevel="0" collapsed="false">
      <c r="B189" s="15" t="n">
        <v>17</v>
      </c>
      <c r="C189" s="14" t="n">
        <v>-1.5</v>
      </c>
      <c r="D189" s="14" t="n">
        <v>-1.501</v>
      </c>
      <c r="E189" s="14" t="n">
        <v>0.058</v>
      </c>
      <c r="F189" s="14" t="n">
        <v>-1.513</v>
      </c>
      <c r="G189" s="14" t="n">
        <v>100</v>
      </c>
      <c r="H189" s="14"/>
      <c r="I189" s="14"/>
      <c r="J189" s="14"/>
    </row>
    <row r="190" customFormat="false" ht="13.8" hidden="false" customHeight="false" outlineLevel="0" collapsed="false">
      <c r="B190" s="15" t="n">
        <v>18</v>
      </c>
      <c r="C190" s="14" t="n">
        <v>-1.6</v>
      </c>
      <c r="D190" s="14" t="n">
        <v>-1.501</v>
      </c>
      <c r="E190" s="14" t="n">
        <v>-0.05</v>
      </c>
      <c r="F190" s="14" t="n">
        <v>-1.615</v>
      </c>
      <c r="G190" s="14" t="n">
        <v>100</v>
      </c>
      <c r="H190" s="14"/>
      <c r="I190" s="14"/>
      <c r="J190" s="14"/>
    </row>
    <row r="191" customFormat="false" ht="13.8" hidden="false" customHeight="false" outlineLevel="0" collapsed="false">
      <c r="B191" s="15" t="n">
        <v>19</v>
      </c>
      <c r="C191" s="14" t="n">
        <v>-1.7</v>
      </c>
      <c r="D191" s="14" t="n">
        <v>-1.688</v>
      </c>
      <c r="E191" s="14" t="n">
        <v>-0.148</v>
      </c>
      <c r="F191" s="14" t="n">
        <v>-1.634</v>
      </c>
      <c r="G191" s="14" t="n">
        <v>100</v>
      </c>
      <c r="H191" s="14"/>
      <c r="I191" s="14"/>
      <c r="J191" s="14"/>
    </row>
    <row r="192" customFormat="false" ht="13.8" hidden="false" customHeight="false" outlineLevel="0" collapsed="false">
      <c r="B192" s="15" t="n">
        <v>20</v>
      </c>
      <c r="C192" s="14" t="n">
        <v>-1.8</v>
      </c>
      <c r="D192" s="14" t="n">
        <v>-1.777</v>
      </c>
      <c r="E192" s="14" t="n">
        <v>-0.271</v>
      </c>
      <c r="F192" s="14" t="n">
        <v>-1.818</v>
      </c>
      <c r="G192" s="14" t="n">
        <v>100</v>
      </c>
      <c r="H192" s="14"/>
      <c r="I192" s="14"/>
      <c r="J192" s="14"/>
    </row>
    <row r="193" customFormat="false" ht="13.8" hidden="false" customHeight="false" outlineLevel="0" collapsed="false">
      <c r="B193" s="15" t="n">
        <v>21</v>
      </c>
      <c r="C193" s="14" t="n">
        <v>-1.9</v>
      </c>
      <c r="D193" s="14" t="n">
        <v>-1.863</v>
      </c>
      <c r="E193" s="14" t="n">
        <v>-0.374</v>
      </c>
      <c r="F193" s="14" t="n">
        <v>-1.921</v>
      </c>
      <c r="G193" s="14" t="n">
        <v>100</v>
      </c>
      <c r="H193" s="14"/>
      <c r="I193" s="14"/>
      <c r="J193" s="14"/>
    </row>
    <row r="194" customFormat="false" ht="13.8" hidden="false" customHeight="false" outlineLevel="0" collapsed="false">
      <c r="B194" s="15" t="n">
        <v>22</v>
      </c>
      <c r="C194" s="14" t="n">
        <v>-2</v>
      </c>
      <c r="D194" s="14" t="n">
        <v>-1.944</v>
      </c>
      <c r="E194" s="14" t="n">
        <v>-0.651</v>
      </c>
      <c r="F194" s="14" t="n">
        <v>-2.022</v>
      </c>
      <c r="G194" s="14" t="n">
        <v>100</v>
      </c>
      <c r="H194" s="14"/>
      <c r="I194" s="14"/>
      <c r="J194" s="14"/>
    </row>
    <row r="195" customFormat="false" ht="13.8" hidden="false" customHeight="false" outlineLevel="0" collapsed="false">
      <c r="B195" s="15" t="n">
        <v>23</v>
      </c>
      <c r="C195" s="14" t="n">
        <v>-2.1</v>
      </c>
      <c r="D195" s="14" t="n">
        <v>-2.019</v>
      </c>
      <c r="E195" s="14" t="n">
        <v>-0.9</v>
      </c>
      <c r="F195" s="14" t="n">
        <v>-2.122</v>
      </c>
      <c r="G195" s="14" t="n">
        <v>100</v>
      </c>
      <c r="H195" s="14"/>
      <c r="I195" s="14"/>
      <c r="J195" s="14"/>
    </row>
    <row r="196" customFormat="false" ht="13.8" hidden="false" customHeight="false" outlineLevel="0" collapsed="false">
      <c r="B196" s="15" t="n">
        <v>24</v>
      </c>
      <c r="C196" s="14" t="n">
        <v>-2.2</v>
      </c>
      <c r="D196" s="14" t="n">
        <v>-2.081</v>
      </c>
      <c r="E196" s="14" t="n">
        <v>-1.157</v>
      </c>
      <c r="F196" s="14" t="n">
        <v>-2.21</v>
      </c>
      <c r="G196" s="14" t="n">
        <v>100</v>
      </c>
      <c r="H196" s="14"/>
      <c r="I196" s="14"/>
      <c r="J196" s="14"/>
    </row>
    <row r="197" customFormat="false" ht="13.8" hidden="false" customHeight="false" outlineLevel="0" collapsed="false">
      <c r="B197" s="15" t="n">
        <v>25</v>
      </c>
      <c r="C197" s="14" t="n">
        <v>-2.3</v>
      </c>
      <c r="D197" s="14" t="n">
        <v>-2.148</v>
      </c>
      <c r="E197" s="14" t="n">
        <v>-1.488</v>
      </c>
      <c r="F197" s="14" t="n">
        <v>-2.31</v>
      </c>
      <c r="G197" s="14" t="n">
        <v>100</v>
      </c>
      <c r="H197" s="14"/>
      <c r="I197" s="14"/>
      <c r="J197" s="14"/>
    </row>
    <row r="198" customFormat="false" ht="13.8" hidden="false" customHeight="false" outlineLevel="0" collapsed="false">
      <c r="B198" s="15" t="n">
        <v>26</v>
      </c>
      <c r="C198" s="14" t="n">
        <v>-2.4</v>
      </c>
      <c r="D198" s="14" t="n">
        <v>-2.211</v>
      </c>
      <c r="E198" s="14" t="n">
        <v>-1.871</v>
      </c>
      <c r="F198" s="14" t="n">
        <v>-2.411</v>
      </c>
      <c r="G198" s="14" t="n">
        <v>100</v>
      </c>
      <c r="H198" s="14"/>
      <c r="I198" s="14"/>
      <c r="J198" s="14"/>
    </row>
    <row r="199" customFormat="false" ht="13.8" hidden="false" customHeight="false" outlineLevel="0" collapsed="false">
      <c r="B199" s="15" t="n">
        <v>27</v>
      </c>
      <c r="C199" s="14" t="n">
        <v>-2.5</v>
      </c>
      <c r="D199" s="14" t="n">
        <v>-2.269</v>
      </c>
      <c r="E199" s="14" t="n">
        <v>-2.287</v>
      </c>
      <c r="F199" s="14" t="n">
        <v>-2.511</v>
      </c>
      <c r="G199" s="14" t="n">
        <v>100</v>
      </c>
      <c r="H199" s="14"/>
      <c r="I199" s="14"/>
      <c r="J199" s="14"/>
    </row>
    <row r="200" customFormat="false" ht="13.8" hidden="false" customHeight="false" outlineLevel="0" collapsed="false">
      <c r="B200" s="15" t="n">
        <v>28</v>
      </c>
      <c r="C200" s="14" t="n">
        <v>-2.6</v>
      </c>
      <c r="D200" s="14" t="n">
        <v>-2.324</v>
      </c>
      <c r="E200" s="14" t="n">
        <v>-2.746</v>
      </c>
      <c r="F200" s="14" t="n">
        <v>-2.612</v>
      </c>
      <c r="G200" s="14" t="n">
        <v>100</v>
      </c>
      <c r="H200" s="14"/>
      <c r="I200" s="14"/>
      <c r="J200" s="14"/>
    </row>
    <row r="201" customFormat="false" ht="13.8" hidden="false" customHeight="false" outlineLevel="0" collapsed="false">
      <c r="B201" s="15" t="n">
        <v>29</v>
      </c>
      <c r="C201" s="14" t="n">
        <v>-2.7</v>
      </c>
      <c r="D201" s="14" t="n">
        <v>-2.374</v>
      </c>
      <c r="E201" s="14" t="n">
        <v>-3.232</v>
      </c>
      <c r="F201" s="14" t="n">
        <v>-2.711</v>
      </c>
      <c r="G201" s="14" t="n">
        <v>100</v>
      </c>
      <c r="H201" s="14"/>
      <c r="I201" s="14"/>
      <c r="J201" s="14"/>
    </row>
    <row r="202" customFormat="false" ht="13.8" hidden="false" customHeight="false" outlineLevel="0" collapsed="false">
      <c r="B202" s="15" t="n">
        <v>30</v>
      </c>
      <c r="C202" s="14" t="n">
        <v>-2.8</v>
      </c>
      <c r="D202" s="14" t="n">
        <v>-2.422</v>
      </c>
      <c r="E202" s="14" t="n">
        <v>-3.748</v>
      </c>
      <c r="F202" s="14" t="n">
        <v>-2.811</v>
      </c>
      <c r="G202" s="14" t="n">
        <v>100</v>
      </c>
      <c r="H202" s="14"/>
      <c r="I202" s="14"/>
      <c r="J202" s="14"/>
    </row>
    <row r="203" customFormat="false" ht="13.8" hidden="false" customHeight="false" outlineLevel="0" collapsed="false">
      <c r="B203" s="15" t="n">
        <v>31</v>
      </c>
      <c r="C203" s="14" t="n">
        <v>-2.9</v>
      </c>
      <c r="D203" s="14" t="n">
        <v>-2.465</v>
      </c>
      <c r="E203" s="14" t="n">
        <v>-4.31</v>
      </c>
      <c r="F203" s="14" t="n">
        <v>-2.911</v>
      </c>
      <c r="G203" s="14" t="n">
        <v>100</v>
      </c>
      <c r="H203" s="14"/>
      <c r="I203" s="14"/>
      <c r="J203" s="14"/>
    </row>
    <row r="204" customFormat="false" ht="13.8" hidden="false" customHeight="false" outlineLevel="0" collapsed="false">
      <c r="B204" s="15" t="n">
        <v>32</v>
      </c>
      <c r="C204" s="14" t="n">
        <v>-3</v>
      </c>
      <c r="D204" s="14" t="n">
        <v>-2.509</v>
      </c>
      <c r="E204" s="14" t="n">
        <v>-4.905</v>
      </c>
      <c r="F204" s="14" t="n">
        <v>-3.013</v>
      </c>
      <c r="G204" s="14" t="n">
        <v>100</v>
      </c>
      <c r="H204" s="14"/>
      <c r="I204" s="14"/>
      <c r="J204" s="14"/>
    </row>
    <row r="205" customFormat="false" ht="13.8" hidden="false" customHeight="false" outlineLevel="0" collapsed="false">
      <c r="B205" s="15" t="n">
        <v>33</v>
      </c>
      <c r="C205" s="14" t="n">
        <v>-3.1</v>
      </c>
      <c r="D205" s="14" t="n">
        <v>-2.544</v>
      </c>
      <c r="E205" s="14" t="n">
        <v>-5.432</v>
      </c>
      <c r="F205" s="14" t="n">
        <v>-3.101</v>
      </c>
      <c r="G205" s="14" t="n">
        <v>100</v>
      </c>
      <c r="H205" s="14"/>
      <c r="I205" s="14"/>
      <c r="J205" s="14"/>
    </row>
    <row r="206" customFormat="false" ht="13.8" hidden="false" customHeight="false" outlineLevel="0" collapsed="false">
      <c r="B206" s="15" t="n">
        <v>34</v>
      </c>
      <c r="C206" s="14" t="n">
        <v>-3.2</v>
      </c>
      <c r="D206" s="14" t="n">
        <v>-2.582</v>
      </c>
      <c r="E206" s="14" t="n">
        <v>-6.063</v>
      </c>
      <c r="F206" s="14" t="n">
        <v>-3.202</v>
      </c>
      <c r="G206" s="14" t="n">
        <v>100</v>
      </c>
      <c r="H206" s="14"/>
      <c r="I206" s="14"/>
      <c r="J206" s="14"/>
    </row>
    <row r="207" customFormat="false" ht="13.8" hidden="false" customHeight="false" outlineLevel="0" collapsed="false">
      <c r="B207" s="15" t="n">
        <v>35</v>
      </c>
      <c r="C207" s="14" t="n">
        <v>-3.3</v>
      </c>
      <c r="D207" s="14" t="n">
        <v>-2.617</v>
      </c>
      <c r="E207" s="14" t="n">
        <v>-6.139</v>
      </c>
      <c r="F207" s="14" t="n">
        <v>-3.304</v>
      </c>
      <c r="G207" s="14" t="n">
        <v>100</v>
      </c>
      <c r="H207" s="14"/>
      <c r="I207" s="14"/>
      <c r="J207" s="14"/>
    </row>
    <row r="208" customFormat="false" ht="13.8" hidden="false" customHeight="false" outlineLevel="0" collapsed="false">
      <c r="B208" s="15" t="n">
        <v>36</v>
      </c>
      <c r="C208" s="14" t="n">
        <v>-3.4</v>
      </c>
      <c r="D208" s="14" t="n">
        <v>-2.652</v>
      </c>
      <c r="E208" s="14" t="n">
        <v>-7.405</v>
      </c>
      <c r="F208" s="14" t="n">
        <v>-3.406</v>
      </c>
      <c r="G208" s="14" t="n">
        <v>100</v>
      </c>
      <c r="H208" s="14"/>
      <c r="I208" s="14"/>
      <c r="J208" s="14"/>
    </row>
    <row r="209" customFormat="false" ht="13.8" hidden="false" customHeight="false" outlineLevel="0" collapsed="false">
      <c r="B209" s="15" t="n">
        <v>37</v>
      </c>
      <c r="C209" s="14" t="n">
        <v>-3.5</v>
      </c>
      <c r="D209" s="14" t="n">
        <v>-2.683</v>
      </c>
      <c r="E209" s="14" t="n">
        <v>-8.084</v>
      </c>
      <c r="F209" s="14" t="n">
        <v>-3.505</v>
      </c>
      <c r="G209" s="14" t="n">
        <v>100</v>
      </c>
      <c r="H209" s="14"/>
      <c r="I209" s="14"/>
      <c r="J209" s="14"/>
    </row>
    <row r="210" customFormat="false" ht="13.8" hidden="false" customHeight="false" outlineLevel="0" collapsed="false">
      <c r="B210" s="15" t="n">
        <v>38</v>
      </c>
      <c r="C210" s="14" t="n">
        <v>-3.6</v>
      </c>
      <c r="D210" s="14" t="n">
        <v>-2.713</v>
      </c>
      <c r="E210" s="14" t="n">
        <v>-8.76</v>
      </c>
      <c r="F210" s="14" t="n">
        <v>-3.605</v>
      </c>
      <c r="G210" s="14" t="n">
        <v>100</v>
      </c>
      <c r="H210" s="14"/>
      <c r="I210" s="14"/>
      <c r="J210" s="14"/>
    </row>
    <row r="211" customFormat="false" ht="13.8" hidden="false" customHeight="false" outlineLevel="0" collapsed="false">
      <c r="B211" s="15" t="n">
        <v>39</v>
      </c>
      <c r="C211" s="14" t="n">
        <v>-3.7</v>
      </c>
      <c r="D211" s="14" t="n">
        <v>-2.741</v>
      </c>
      <c r="E211" s="14" t="n">
        <v>-9.49</v>
      </c>
      <c r="F211" s="14" t="n">
        <v>-3.704</v>
      </c>
      <c r="G211" s="14" t="n">
        <v>100</v>
      </c>
      <c r="H211" s="14"/>
      <c r="I211" s="14"/>
      <c r="J211" s="14"/>
    </row>
    <row r="212" customFormat="false" ht="13.8" hidden="false" customHeight="false" outlineLevel="0" collapsed="false">
      <c r="B212" s="15" t="n">
        <v>40</v>
      </c>
      <c r="C212" s="14" t="n">
        <v>-3.8</v>
      </c>
      <c r="D212" s="14" t="n">
        <v>-2.768</v>
      </c>
      <c r="E212" s="14" t="n">
        <v>-10.215</v>
      </c>
      <c r="F212" s="14" t="n">
        <v>-3.804</v>
      </c>
      <c r="G212" s="14" t="n">
        <v>100</v>
      </c>
      <c r="H212" s="14"/>
      <c r="I212" s="14"/>
      <c r="J212" s="14"/>
    </row>
    <row r="213" customFormat="false" ht="13.8" hidden="false" customHeight="false" outlineLevel="0" collapsed="false">
      <c r="B213" s="15" t="n">
        <v>41</v>
      </c>
      <c r="C213" s="14" t="n">
        <v>-3.9</v>
      </c>
      <c r="D213" s="14" t="n">
        <v>-2.791</v>
      </c>
      <c r="E213" s="14" t="n">
        <v>-10.859</v>
      </c>
      <c r="F213" s="14" t="n">
        <v>-3.891</v>
      </c>
      <c r="G213" s="14" t="n">
        <v>100</v>
      </c>
      <c r="H213" s="14"/>
      <c r="I213" s="14"/>
      <c r="J213" s="14"/>
    </row>
    <row r="214" customFormat="false" ht="13.8" hidden="false" customHeight="false" outlineLevel="0" collapsed="false">
      <c r="B214" s="15" t="n">
        <v>42</v>
      </c>
      <c r="C214" s="14" t="n">
        <v>-4</v>
      </c>
      <c r="D214" s="14" t="n">
        <v>-2.816</v>
      </c>
      <c r="E214" s="14" t="n">
        <v>-11.611</v>
      </c>
      <c r="F214" s="14" t="n">
        <v>-3.991</v>
      </c>
      <c r="G214" s="14" t="n">
        <v>100</v>
      </c>
      <c r="H214" s="14"/>
      <c r="I214" s="14"/>
      <c r="J214" s="14"/>
    </row>
  </sheetData>
  <mergeCells count="35"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C8:AC9"/>
    <mergeCell ref="AD8:AL9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D12:AF12"/>
    <mergeCell ref="AG12:AI12"/>
    <mergeCell ref="AJ12:AL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4.28"/>
    <col collapsed="false" customWidth="true" hidden="false" outlineLevel="0" max="3" min="3" style="1" width="19.71"/>
    <col collapsed="false" customWidth="true" hidden="false" outlineLevel="0" max="4" min="4" style="1" width="16"/>
    <col collapsed="false" customWidth="true" hidden="false" outlineLevel="0" max="12" min="5" style="1" width="14.28"/>
    <col collapsed="false" customWidth="true" hidden="false" outlineLevel="0" max="13" min="13" style="1" width="12.71"/>
    <col collapsed="false" customWidth="true" hidden="false" outlineLevel="0" max="14" min="14" style="1" width="11.99"/>
    <col collapsed="false" customWidth="false" hidden="false" outlineLevel="0" max="1024" min="15" style="1" width="9"/>
  </cols>
  <sheetData>
    <row r="1" customFormat="false" ht="15" hidden="false" customHeight="false" outlineLevel="0" collapsed="false">
      <c r="A1" s="19" t="s">
        <v>33</v>
      </c>
    </row>
    <row r="4" customFormat="false" ht="15.75" hidden="false" customHeight="true" outlineLevel="0" collapsed="false">
      <c r="B4" s="20" t="s">
        <v>34</v>
      </c>
      <c r="C4" s="21" t="s">
        <v>35</v>
      </c>
      <c r="D4" s="22"/>
      <c r="E4" s="23"/>
      <c r="F4" s="21" t="s">
        <v>35</v>
      </c>
      <c r="G4" s="24"/>
      <c r="H4" s="24"/>
      <c r="I4" s="22"/>
      <c r="J4" s="25"/>
      <c r="K4" s="26"/>
      <c r="L4" s="26"/>
      <c r="M4" s="25"/>
      <c r="N4" s="25"/>
    </row>
    <row r="5" customFormat="false" ht="15.75" hidden="false" customHeight="false" outlineLevel="0" collapsed="false">
      <c r="B5" s="27" t="s">
        <v>3</v>
      </c>
      <c r="C5" s="27" t="s">
        <v>36</v>
      </c>
      <c r="D5" s="27" t="s">
        <v>37</v>
      </c>
      <c r="E5" s="23"/>
      <c r="F5" s="27" t="s">
        <v>38</v>
      </c>
      <c r="G5" s="27" t="s">
        <v>39</v>
      </c>
      <c r="H5" s="27" t="s">
        <v>40</v>
      </c>
      <c r="I5" s="27" t="s">
        <v>41</v>
      </c>
      <c r="J5" s="25"/>
      <c r="K5" s="27" t="s">
        <v>42</v>
      </c>
      <c r="L5" s="27" t="s">
        <v>43</v>
      </c>
      <c r="M5" s="27" t="s">
        <v>44</v>
      </c>
      <c r="N5" s="27" t="s">
        <v>45</v>
      </c>
    </row>
    <row r="6" customFormat="false" ht="15.75" hidden="false" customHeight="false" outlineLevel="0" collapsed="false">
      <c r="B6" s="28" t="n">
        <v>1</v>
      </c>
      <c r="C6" s="28"/>
      <c r="D6" s="28"/>
      <c r="F6" s="28"/>
      <c r="G6" s="28"/>
      <c r="H6" s="28"/>
      <c r="I6" s="28"/>
      <c r="J6" s="29"/>
      <c r="K6" s="28"/>
      <c r="L6" s="28"/>
      <c r="M6" s="28"/>
      <c r="N6" s="28"/>
    </row>
  </sheetData>
  <sheetProtection sheet="true" password="ce28" formatCells="false" formatRows="false" insertRows="false" insertHyperlink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9.14"/>
    <col collapsed="false" customWidth="true" hidden="false" outlineLevel="0" max="3" min="3" style="1" width="12.86"/>
    <col collapsed="false" customWidth="true" hidden="false" outlineLevel="0" max="4" min="4" style="1" width="18.58"/>
    <col collapsed="false" customWidth="false" hidden="false" outlineLevel="0" max="5" min="5" style="1" width="9"/>
    <col collapsed="false" customWidth="true" hidden="false" outlineLevel="0" max="6" min="6" style="1" width="23.42"/>
    <col collapsed="false" customWidth="false" hidden="false" outlineLevel="0" max="1024" min="7" style="1" width="9"/>
  </cols>
  <sheetData>
    <row r="2" customFormat="false" ht="15" hidden="false" customHeight="false" outlineLevel="0" collapsed="false">
      <c r="B2" s="23"/>
      <c r="E2" s="23"/>
    </row>
    <row r="3" customFormat="false" ht="15" hidden="false" customHeight="false" outlineLevel="0" collapsed="false">
      <c r="B3" s="30" t="s">
        <v>46</v>
      </c>
      <c r="C3" s="30"/>
      <c r="D3" s="30"/>
      <c r="E3" s="30"/>
      <c r="F3" s="30"/>
      <c r="G3" s="30"/>
      <c r="H3" s="30"/>
      <c r="I3" s="30"/>
    </row>
    <row r="4" customFormat="false" ht="15" hidden="false" customHeight="false" outlineLevel="0" collapsed="false">
      <c r="B4" s="30"/>
      <c r="C4" s="30"/>
      <c r="D4" s="30"/>
      <c r="E4" s="30"/>
      <c r="F4" s="30"/>
      <c r="G4" s="30"/>
      <c r="H4" s="30"/>
      <c r="I4" s="30"/>
    </row>
    <row r="5" customFormat="false" ht="16.5" hidden="false" customHeight="false" outlineLevel="0" collapsed="false">
      <c r="B5" s="30" t="s">
        <v>47</v>
      </c>
      <c r="C5" s="30"/>
      <c r="D5" s="31" t="s">
        <v>48</v>
      </c>
      <c r="E5" s="31"/>
      <c r="F5" s="30" t="s">
        <v>49</v>
      </c>
      <c r="G5" s="30"/>
      <c r="H5" s="30"/>
      <c r="I5" s="30"/>
    </row>
    <row r="6" customFormat="false" ht="15.75" hidden="false" customHeight="false" outlineLevel="0" collapsed="false">
      <c r="B6" s="32"/>
      <c r="C6" s="33"/>
      <c r="D6" s="32"/>
      <c r="E6" s="33"/>
      <c r="F6" s="34"/>
      <c r="G6" s="35"/>
      <c r="H6" s="35"/>
      <c r="I6" s="33"/>
    </row>
    <row r="7" customFormat="false" ht="15" hidden="false" customHeight="false" outlineLevel="0" collapsed="false">
      <c r="B7" s="33"/>
      <c r="C7" s="33"/>
      <c r="D7" s="33"/>
      <c r="E7" s="33"/>
      <c r="F7" s="33"/>
      <c r="G7" s="33"/>
      <c r="H7" s="33"/>
      <c r="I7" s="33"/>
    </row>
    <row r="8" customFormat="false" ht="34.5" hidden="false" customHeight="true" outlineLevel="0" collapsed="false">
      <c r="B8" s="36" t="s">
        <v>50</v>
      </c>
      <c r="C8" s="36"/>
      <c r="D8" s="36"/>
      <c r="E8" s="36"/>
      <c r="F8" s="36"/>
      <c r="G8" s="37"/>
      <c r="H8" s="37"/>
      <c r="I8" s="37"/>
    </row>
    <row r="9" customFormat="false" ht="15" hidden="false" customHeight="false" outlineLevel="0" collapsed="false">
      <c r="B9" s="33"/>
      <c r="C9" s="33"/>
      <c r="D9" s="33"/>
      <c r="E9" s="33"/>
      <c r="F9" s="33"/>
      <c r="G9" s="33"/>
      <c r="H9" s="33"/>
      <c r="I9" s="33"/>
    </row>
    <row r="10" customFormat="false" ht="66.75" hidden="false" customHeight="true" outlineLevel="0" collapsed="false">
      <c r="B10" s="36" t="s">
        <v>51</v>
      </c>
      <c r="C10" s="36"/>
      <c r="D10" s="38" t="s">
        <v>52</v>
      </c>
      <c r="E10" s="38"/>
      <c r="F10" s="36" t="s">
        <v>53</v>
      </c>
      <c r="G10" s="36"/>
      <c r="H10" s="36"/>
      <c r="I10" s="36"/>
    </row>
    <row r="11" customFormat="false" ht="15.75" hidden="false" customHeight="false" outlineLevel="0" collapsed="false">
      <c r="B11" s="34"/>
      <c r="C11" s="33"/>
      <c r="D11" s="32"/>
      <c r="E11" s="33"/>
      <c r="F11" s="32"/>
      <c r="G11" s="35"/>
      <c r="H11" s="35"/>
      <c r="I11" s="33"/>
    </row>
    <row r="12" customFormat="false" ht="15" hidden="false" customHeight="false" outlineLevel="0" collapsed="false">
      <c r="B12" s="39"/>
      <c r="C12" s="39"/>
      <c r="D12" s="39"/>
      <c r="E12" s="39"/>
      <c r="F12" s="39"/>
      <c r="G12" s="39"/>
      <c r="H12" s="39"/>
      <c r="I12" s="39"/>
    </row>
    <row r="13" customFormat="false" ht="15.75" hidden="false" customHeight="false" outlineLevel="0" collapsed="false">
      <c r="B13" s="40" t="s">
        <v>54</v>
      </c>
      <c r="C13" s="41"/>
      <c r="D13" s="41"/>
      <c r="E13" s="41"/>
      <c r="F13" s="41"/>
      <c r="G13" s="41"/>
      <c r="H13" s="41"/>
      <c r="I13" s="41"/>
    </row>
    <row r="14" customFormat="false" ht="15" hidden="false" customHeight="false" outlineLevel="0" collapsed="false">
      <c r="B14" s="39"/>
      <c r="C14" s="39"/>
      <c r="D14" s="39"/>
      <c r="E14" s="39"/>
      <c r="F14" s="39"/>
      <c r="G14" s="39"/>
      <c r="H14" s="39"/>
      <c r="I14" s="39"/>
    </row>
    <row r="15" customFormat="false" ht="16.5" hidden="false" customHeight="false" outlineLevel="0" collapsed="false">
      <c r="B15" s="42" t="s">
        <v>55</v>
      </c>
      <c r="C15" s="39"/>
      <c r="D15" s="42" t="s">
        <v>56</v>
      </c>
      <c r="E15" s="39"/>
      <c r="F15" s="42" t="s">
        <v>57</v>
      </c>
      <c r="G15" s="43"/>
      <c r="H15" s="43"/>
      <c r="I15" s="39"/>
    </row>
    <row r="16" customFormat="false" ht="15.75" hidden="false" customHeight="false" outlineLevel="0" collapsed="false">
      <c r="B16" s="44"/>
      <c r="C16" s="39"/>
      <c r="D16" s="45"/>
      <c r="E16" s="39"/>
      <c r="F16" s="44"/>
      <c r="G16" s="46"/>
      <c r="H16" s="46"/>
      <c r="I16" s="39"/>
    </row>
    <row r="17" customFormat="false" ht="15" hidden="false" customHeight="false" outlineLevel="0" collapsed="false">
      <c r="B17" s="39"/>
      <c r="C17" s="39"/>
      <c r="D17" s="39"/>
      <c r="E17" s="39"/>
      <c r="F17" s="39"/>
      <c r="G17" s="39"/>
      <c r="H17" s="39"/>
      <c r="I17" s="39"/>
    </row>
    <row r="18" customFormat="false" ht="15.75" hidden="false" customHeight="false" outlineLevel="0" collapsed="false">
      <c r="B18" s="40" t="s">
        <v>58</v>
      </c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B19" s="39"/>
      <c r="C19" s="39"/>
      <c r="D19" s="39"/>
      <c r="E19" s="39"/>
      <c r="F19" s="39"/>
      <c r="G19" s="39"/>
      <c r="H19" s="39"/>
      <c r="I19" s="39"/>
    </row>
    <row r="20" customFormat="false" ht="67.5" hidden="false" customHeight="true" outlineLevel="0" collapsed="false">
      <c r="B20" s="38" t="s">
        <v>59</v>
      </c>
      <c r="C20" s="38"/>
      <c r="D20" s="38" t="s">
        <v>60</v>
      </c>
      <c r="E20" s="38"/>
      <c r="F20" s="38" t="s">
        <v>61</v>
      </c>
      <c r="G20" s="38"/>
      <c r="H20" s="38"/>
      <c r="I20" s="38"/>
    </row>
    <row r="21" customFormat="false" ht="15.75" hidden="false" customHeight="false" outlineLevel="0" collapsed="false">
      <c r="B21" s="45"/>
      <c r="C21" s="39"/>
      <c r="D21" s="44"/>
      <c r="E21" s="39"/>
      <c r="F21" s="45"/>
      <c r="G21" s="46"/>
      <c r="H21" s="46"/>
      <c r="I21" s="39"/>
    </row>
    <row r="27" customFormat="false" ht="15" hidden="false" customHeight="false" outlineLevel="0" collapsed="false">
      <c r="B27" s="47"/>
      <c r="C27" s="47"/>
      <c r="D27" s="47"/>
      <c r="E27" s="47"/>
      <c r="F27" s="47"/>
      <c r="G27" s="47"/>
      <c r="H27" s="47"/>
      <c r="I27" s="47"/>
    </row>
  </sheetData>
  <sheetProtection sheet="true" password="ce28"/>
  <mergeCells count="11">
    <mergeCell ref="B3:F3"/>
    <mergeCell ref="B5:C5"/>
    <mergeCell ref="D5:E5"/>
    <mergeCell ref="F5:I5"/>
    <mergeCell ref="B8:F8"/>
    <mergeCell ref="B10:C10"/>
    <mergeCell ref="D10:E10"/>
    <mergeCell ref="F10:I10"/>
    <mergeCell ref="B20:C20"/>
    <mergeCell ref="D20:E20"/>
    <mergeCell ref="F20:I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LibreOffice/6.4.7.2$Windows_x86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2017-03-06T14:25:23Z</dcterms:created>
  <dc:creator>Podstawy_Elektroniki</dc:creator>
  <dc:description/>
  <dc:language>pl-PL</dc:language>
  <cp:lastModifiedBy/>
  <dcterms:modified xsi:type="dcterms:W3CDTF">2023-06-23T20:21:34Z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