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rkusz1" sheetId="1" r:id="rId1"/>
    <sheet name="Wykres1" sheetId="3" r:id="rId2"/>
    <sheet name="Arkusz2" sheetId="2" r:id="rId3"/>
  </sheets>
  <calcPr calcId="152511"/>
</workbook>
</file>

<file path=xl/calcChain.xml><?xml version="1.0" encoding="utf-8"?>
<calcChain xmlns="http://schemas.openxmlformats.org/spreadsheetml/2006/main">
  <c r="G32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  <c r="F3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O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L5" i="1"/>
  <c r="L4" i="1"/>
  <c r="G3" i="1"/>
  <c r="F4" i="1" s="1"/>
  <c r="G4" i="1" s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4" i="1"/>
  <c r="E4" i="1"/>
  <c r="F3" i="1"/>
  <c r="E3" i="1"/>
  <c r="D3" i="1"/>
  <c r="I3" i="2" l="1"/>
  <c r="G3" i="2"/>
  <c r="F4" i="2" s="1"/>
  <c r="F5" i="1"/>
  <c r="G4" i="2" l="1"/>
  <c r="F5" i="2" s="1"/>
  <c r="I4" i="2"/>
  <c r="H3" i="2"/>
  <c r="G5" i="1"/>
  <c r="F6" i="1" s="1"/>
  <c r="G5" i="2" l="1"/>
  <c r="F6" i="2" s="1"/>
  <c r="I5" i="2"/>
  <c r="H4" i="2"/>
  <c r="G6" i="1"/>
  <c r="F7" i="1" s="1"/>
  <c r="G6" i="2" l="1"/>
  <c r="F7" i="2" s="1"/>
  <c r="I6" i="2"/>
  <c r="H5" i="2"/>
  <c r="G7" i="1"/>
  <c r="F8" i="1" s="1"/>
  <c r="G7" i="2" l="1"/>
  <c r="F8" i="2" s="1"/>
  <c r="I7" i="2"/>
  <c r="H6" i="2"/>
  <c r="G8" i="1"/>
  <c r="F9" i="1" s="1"/>
  <c r="G8" i="2" l="1"/>
  <c r="F9" i="2" s="1"/>
  <c r="I8" i="2"/>
  <c r="H7" i="2"/>
  <c r="G9" i="1"/>
  <c r="F10" i="1" s="1"/>
  <c r="G9" i="2" l="1"/>
  <c r="F10" i="2" s="1"/>
  <c r="I9" i="2"/>
  <c r="H8" i="2"/>
  <c r="G10" i="1"/>
  <c r="F11" i="1" s="1"/>
  <c r="G10" i="2" l="1"/>
  <c r="F11" i="2" s="1"/>
  <c r="I10" i="2"/>
  <c r="H9" i="2"/>
  <c r="G11" i="1"/>
  <c r="F12" i="1" s="1"/>
  <c r="G11" i="2" l="1"/>
  <c r="F12" i="2" s="1"/>
  <c r="I11" i="2"/>
  <c r="H10" i="2"/>
  <c r="G12" i="1"/>
  <c r="F13" i="1" s="1"/>
  <c r="G12" i="2" l="1"/>
  <c r="F13" i="2" s="1"/>
  <c r="I12" i="2"/>
  <c r="H11" i="2"/>
  <c r="G13" i="1"/>
  <c r="F14" i="1" s="1"/>
  <c r="G13" i="2" l="1"/>
  <c r="F14" i="2" s="1"/>
  <c r="I13" i="2"/>
  <c r="H12" i="2"/>
  <c r="G14" i="1"/>
  <c r="F15" i="1" s="1"/>
  <c r="G14" i="2" l="1"/>
  <c r="F15" i="2" s="1"/>
  <c r="I14" i="2"/>
  <c r="H13" i="2"/>
  <c r="G15" i="1"/>
  <c r="F16" i="1" s="1"/>
  <c r="G15" i="2" l="1"/>
  <c r="F16" i="2" s="1"/>
  <c r="I15" i="2"/>
  <c r="H14" i="2"/>
  <c r="G16" i="1"/>
  <c r="F17" i="1" s="1"/>
  <c r="G16" i="2" l="1"/>
  <c r="F17" i="2" s="1"/>
  <c r="I16" i="2"/>
  <c r="H15" i="2"/>
  <c r="G17" i="1"/>
  <c r="F18" i="1" s="1"/>
  <c r="G17" i="2" l="1"/>
  <c r="F18" i="2" s="1"/>
  <c r="I17" i="2"/>
  <c r="H16" i="2"/>
  <c r="G18" i="1"/>
  <c r="F19" i="1" s="1"/>
  <c r="G18" i="2" l="1"/>
  <c r="F19" i="2" s="1"/>
  <c r="I18" i="2"/>
  <c r="H17" i="2"/>
  <c r="G19" i="1"/>
  <c r="F20" i="1" s="1"/>
  <c r="G19" i="2" l="1"/>
  <c r="F20" i="2" s="1"/>
  <c r="I19" i="2"/>
  <c r="H18" i="2"/>
  <c r="G20" i="1"/>
  <c r="F21" i="1" s="1"/>
  <c r="G20" i="2" l="1"/>
  <c r="F21" i="2" s="1"/>
  <c r="I20" i="2"/>
  <c r="H19" i="2"/>
  <c r="G21" i="1"/>
  <c r="F22" i="1" s="1"/>
  <c r="G21" i="2" l="1"/>
  <c r="F22" i="2" s="1"/>
  <c r="I21" i="2"/>
  <c r="H20" i="2"/>
  <c r="G22" i="1"/>
  <c r="F23" i="1" s="1"/>
  <c r="G22" i="2" l="1"/>
  <c r="F23" i="2" s="1"/>
  <c r="I22" i="2"/>
  <c r="H21" i="2"/>
  <c r="G23" i="1"/>
  <c r="F24" i="1" s="1"/>
  <c r="G23" i="2" l="1"/>
  <c r="F24" i="2" s="1"/>
  <c r="I23" i="2"/>
  <c r="H22" i="2"/>
  <c r="G24" i="1"/>
  <c r="F25" i="1" s="1"/>
  <c r="G24" i="2" l="1"/>
  <c r="F25" i="2" s="1"/>
  <c r="I24" i="2"/>
  <c r="H23" i="2"/>
  <c r="G25" i="1"/>
  <c r="F26" i="1" s="1"/>
  <c r="G26" i="1" s="1"/>
  <c r="G25" i="2" l="1"/>
  <c r="F26" i="2" s="1"/>
  <c r="I25" i="2"/>
  <c r="H24" i="2"/>
  <c r="G26" i="2" l="1"/>
  <c r="H26" i="2" s="1"/>
  <c r="I26" i="2"/>
  <c r="H25" i="2"/>
</calcChain>
</file>

<file path=xl/sharedStrings.xml><?xml version="1.0" encoding="utf-8"?>
<sst xmlns="http://schemas.openxmlformats.org/spreadsheetml/2006/main" count="23" uniqueCount="15">
  <si>
    <t>Data</t>
  </si>
  <si>
    <t>Nr dnia sprzedaży</t>
  </si>
  <si>
    <t>Popyt</t>
  </si>
  <si>
    <t>Dostawa</t>
  </si>
  <si>
    <t>Ilość drzewek</t>
  </si>
  <si>
    <t>Sprzedano</t>
  </si>
  <si>
    <t>88.1.</t>
  </si>
  <si>
    <t>Sprzedano w sumie</t>
  </si>
  <si>
    <t>24 grudnia zostanie</t>
  </si>
  <si>
    <t>Pozosotałych</t>
  </si>
  <si>
    <t>Za duży popyt</t>
  </si>
  <si>
    <t>88.3.</t>
  </si>
  <si>
    <t>Za duży popyt w dniu</t>
  </si>
  <si>
    <t>17 dostaw</t>
  </si>
  <si>
    <t>Liczba sprzedanych: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</si>
</sst>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Arkusz1!$G$2</c:f>
              <c:strCache>
                <c:ptCount val="1"/>
                <c:pt idx="0">
                  <c:v>Sprzedano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Arkusz1!$B$3:$B$26</c:f>
              <c:numCache>
                <c:formatCode>m/d/yyyy</c:formatCode>
                <c:ptCount val="24"/>
                <c:pt idx="0">
                  <c:v>42705</c:v>
                </c:pt>
                <c:pt idx="1">
                  <c:v>42706</c:v>
                </c:pt>
                <c:pt idx="2">
                  <c:v>42707</c:v>
                </c:pt>
                <c:pt idx="3">
                  <c:v>42708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42712</c:v>
                </c:pt>
                <c:pt idx="8">
                  <c:v>42713</c:v>
                </c:pt>
                <c:pt idx="9">
                  <c:v>42714</c:v>
                </c:pt>
                <c:pt idx="10">
                  <c:v>42715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  <c:pt idx="16">
                  <c:v>42721</c:v>
                </c:pt>
                <c:pt idx="17">
                  <c:v>42722</c:v>
                </c:pt>
                <c:pt idx="18">
                  <c:v>42723</c:v>
                </c:pt>
                <c:pt idx="19">
                  <c:v>42724</c:v>
                </c:pt>
                <c:pt idx="20">
                  <c:v>42725</c:v>
                </c:pt>
                <c:pt idx="21">
                  <c:v>42726</c:v>
                </c:pt>
                <c:pt idx="22">
                  <c:v>42727</c:v>
                </c:pt>
                <c:pt idx="23">
                  <c:v>42728</c:v>
                </c:pt>
              </c:numCache>
            </c:numRef>
          </c:cat>
          <c:val>
            <c:numRef>
              <c:f>Arkusz1!$G$3:$G$26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20</c:v>
                </c:pt>
                <c:pt idx="11">
                  <c:v>38</c:v>
                </c:pt>
                <c:pt idx="12">
                  <c:v>13</c:v>
                </c:pt>
                <c:pt idx="13">
                  <c:v>41</c:v>
                </c:pt>
                <c:pt idx="14">
                  <c:v>9</c:v>
                </c:pt>
                <c:pt idx="15">
                  <c:v>43</c:v>
                </c:pt>
                <c:pt idx="16">
                  <c:v>8</c:v>
                </c:pt>
                <c:pt idx="17">
                  <c:v>44</c:v>
                </c:pt>
                <c:pt idx="18">
                  <c:v>6</c:v>
                </c:pt>
                <c:pt idx="19">
                  <c:v>45</c:v>
                </c:pt>
                <c:pt idx="20">
                  <c:v>5</c:v>
                </c:pt>
                <c:pt idx="21">
                  <c:v>44</c:v>
                </c:pt>
                <c:pt idx="22">
                  <c:v>6</c:v>
                </c:pt>
                <c:pt idx="23">
                  <c:v>43</c:v>
                </c:pt>
              </c:numCache>
            </c:numRef>
          </c:val>
        </c:ser>
        <c:ser>
          <c:idx val="1"/>
          <c:order val="1"/>
          <c:tx>
            <c:strRef>
              <c:f>Arkusz1!$H$2</c:f>
              <c:strCache>
                <c:ptCount val="1"/>
                <c:pt idx="0">
                  <c:v>Pozosotałych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Arkusz1!$B$3:$B$26</c:f>
              <c:numCache>
                <c:formatCode>m/d/yyyy</c:formatCode>
                <c:ptCount val="24"/>
                <c:pt idx="0">
                  <c:v>42705</c:v>
                </c:pt>
                <c:pt idx="1">
                  <c:v>42706</c:v>
                </c:pt>
                <c:pt idx="2">
                  <c:v>42707</c:v>
                </c:pt>
                <c:pt idx="3">
                  <c:v>42708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42712</c:v>
                </c:pt>
                <c:pt idx="8">
                  <c:v>42713</c:v>
                </c:pt>
                <c:pt idx="9">
                  <c:v>42714</c:v>
                </c:pt>
                <c:pt idx="10">
                  <c:v>42715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  <c:pt idx="16">
                  <c:v>42721</c:v>
                </c:pt>
                <c:pt idx="17">
                  <c:v>42722</c:v>
                </c:pt>
                <c:pt idx="18">
                  <c:v>42723</c:v>
                </c:pt>
                <c:pt idx="19">
                  <c:v>42724</c:v>
                </c:pt>
                <c:pt idx="20">
                  <c:v>42725</c:v>
                </c:pt>
                <c:pt idx="21">
                  <c:v>42726</c:v>
                </c:pt>
                <c:pt idx="22">
                  <c:v>42727</c:v>
                </c:pt>
                <c:pt idx="23">
                  <c:v>42728</c:v>
                </c:pt>
              </c:numCache>
            </c:numRef>
          </c:cat>
          <c:val>
            <c:numRef>
              <c:f>Arkusz1!$H$3:$H$26</c:f>
              <c:numCache>
                <c:formatCode>General</c:formatCode>
                <c:ptCount val="24"/>
                <c:pt idx="0">
                  <c:v>42</c:v>
                </c:pt>
                <c:pt idx="1">
                  <c:v>30</c:v>
                </c:pt>
                <c:pt idx="2">
                  <c:v>14</c:v>
                </c:pt>
                <c:pt idx="3">
                  <c:v>45</c:v>
                </c:pt>
                <c:pt idx="4">
                  <c:v>23</c:v>
                </c:pt>
                <c:pt idx="5">
                  <c:v>48</c:v>
                </c:pt>
                <c:pt idx="6">
                  <c:v>20</c:v>
                </c:pt>
                <c:pt idx="7">
                  <c:v>40</c:v>
                </c:pt>
                <c:pt idx="8">
                  <c:v>8</c:v>
                </c:pt>
                <c:pt idx="9">
                  <c:v>23</c:v>
                </c:pt>
                <c:pt idx="10">
                  <c:v>3</c:v>
                </c:pt>
                <c:pt idx="11">
                  <c:v>15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288832"/>
        <c:axId val="512290400"/>
      </c:barChart>
      <c:dateAx>
        <c:axId val="512288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290400"/>
        <c:crosses val="autoZero"/>
        <c:auto val="1"/>
        <c:lblOffset val="100"/>
        <c:baseTimeUnit val="days"/>
      </c:dateAx>
      <c:valAx>
        <c:axId val="5122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2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Arkusz2!$G$2</c:f>
              <c:strCache>
                <c:ptCount val="1"/>
                <c:pt idx="0">
                  <c:v>Sprzedano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Arkusz2!$B$3:$B$26</c:f>
              <c:numCache>
                <c:formatCode>m/d/yyyy</c:formatCode>
                <c:ptCount val="24"/>
                <c:pt idx="0">
                  <c:v>42705</c:v>
                </c:pt>
                <c:pt idx="1">
                  <c:v>42706</c:v>
                </c:pt>
                <c:pt idx="2">
                  <c:v>42707</c:v>
                </c:pt>
                <c:pt idx="3">
                  <c:v>42708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42712</c:v>
                </c:pt>
                <c:pt idx="8">
                  <c:v>42713</c:v>
                </c:pt>
                <c:pt idx="9">
                  <c:v>42714</c:v>
                </c:pt>
                <c:pt idx="10">
                  <c:v>42715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  <c:pt idx="16">
                  <c:v>42721</c:v>
                </c:pt>
                <c:pt idx="17">
                  <c:v>42722</c:v>
                </c:pt>
                <c:pt idx="18">
                  <c:v>42723</c:v>
                </c:pt>
                <c:pt idx="19">
                  <c:v>42724</c:v>
                </c:pt>
                <c:pt idx="20">
                  <c:v>42725</c:v>
                </c:pt>
                <c:pt idx="21">
                  <c:v>42726</c:v>
                </c:pt>
                <c:pt idx="22">
                  <c:v>42727</c:v>
                </c:pt>
                <c:pt idx="23">
                  <c:v>42728</c:v>
                </c:pt>
              </c:numCache>
            </c:numRef>
          </c:cat>
          <c:val>
            <c:numRef>
              <c:f>Arkusz2!$G$3:$G$26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45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</c:numCache>
            </c:numRef>
          </c:val>
        </c:ser>
        <c:ser>
          <c:idx val="1"/>
          <c:order val="1"/>
          <c:tx>
            <c:strRef>
              <c:f>Arkusz2!$H$2</c:f>
              <c:strCache>
                <c:ptCount val="1"/>
                <c:pt idx="0">
                  <c:v>Pozosotałych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Arkusz2!$B$3:$B$26</c:f>
              <c:numCache>
                <c:formatCode>m/d/yyyy</c:formatCode>
                <c:ptCount val="24"/>
                <c:pt idx="0">
                  <c:v>42705</c:v>
                </c:pt>
                <c:pt idx="1">
                  <c:v>42706</c:v>
                </c:pt>
                <c:pt idx="2">
                  <c:v>42707</c:v>
                </c:pt>
                <c:pt idx="3">
                  <c:v>42708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42712</c:v>
                </c:pt>
                <c:pt idx="8">
                  <c:v>42713</c:v>
                </c:pt>
                <c:pt idx="9">
                  <c:v>42714</c:v>
                </c:pt>
                <c:pt idx="10">
                  <c:v>42715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  <c:pt idx="16">
                  <c:v>42721</c:v>
                </c:pt>
                <c:pt idx="17">
                  <c:v>42722</c:v>
                </c:pt>
                <c:pt idx="18">
                  <c:v>42723</c:v>
                </c:pt>
                <c:pt idx="19">
                  <c:v>42724</c:v>
                </c:pt>
                <c:pt idx="20">
                  <c:v>42725</c:v>
                </c:pt>
                <c:pt idx="21">
                  <c:v>42726</c:v>
                </c:pt>
                <c:pt idx="22">
                  <c:v>42727</c:v>
                </c:pt>
                <c:pt idx="23">
                  <c:v>42728</c:v>
                </c:pt>
              </c:numCache>
            </c:numRef>
          </c:cat>
          <c:val>
            <c:numRef>
              <c:f>Arkusz2!$H$3:$H$26</c:f>
              <c:numCache>
                <c:formatCode>General</c:formatCode>
                <c:ptCount val="24"/>
                <c:pt idx="0">
                  <c:v>42</c:v>
                </c:pt>
                <c:pt idx="1">
                  <c:v>80</c:v>
                </c:pt>
                <c:pt idx="2">
                  <c:v>114</c:v>
                </c:pt>
                <c:pt idx="3">
                  <c:v>145</c:v>
                </c:pt>
                <c:pt idx="4">
                  <c:v>173</c:v>
                </c:pt>
                <c:pt idx="5">
                  <c:v>198</c:v>
                </c:pt>
                <c:pt idx="6">
                  <c:v>220</c:v>
                </c:pt>
                <c:pt idx="7">
                  <c:v>240</c:v>
                </c:pt>
                <c:pt idx="8">
                  <c:v>258</c:v>
                </c:pt>
                <c:pt idx="9">
                  <c:v>273</c:v>
                </c:pt>
                <c:pt idx="10">
                  <c:v>287</c:v>
                </c:pt>
                <c:pt idx="11">
                  <c:v>299</c:v>
                </c:pt>
                <c:pt idx="12">
                  <c:v>309</c:v>
                </c:pt>
                <c:pt idx="13">
                  <c:v>318</c:v>
                </c:pt>
                <c:pt idx="14">
                  <c:v>326</c:v>
                </c:pt>
                <c:pt idx="15">
                  <c:v>333</c:v>
                </c:pt>
                <c:pt idx="16">
                  <c:v>339</c:v>
                </c:pt>
                <c:pt idx="17">
                  <c:v>295</c:v>
                </c:pt>
                <c:pt idx="18">
                  <c:v>251</c:v>
                </c:pt>
                <c:pt idx="19">
                  <c:v>206</c:v>
                </c:pt>
                <c:pt idx="20">
                  <c:v>162</c:v>
                </c:pt>
                <c:pt idx="21">
                  <c:v>118</c:v>
                </c:pt>
                <c:pt idx="22">
                  <c:v>74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906848"/>
        <c:axId val="378906064"/>
      </c:barChart>
      <c:dateAx>
        <c:axId val="378906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906064"/>
        <c:crosses val="autoZero"/>
        <c:auto val="1"/>
        <c:lblOffset val="100"/>
        <c:baseTimeUnit val="days"/>
      </c:dateAx>
      <c:valAx>
        <c:axId val="378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9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42861</xdr:rowOff>
    </xdr:from>
    <xdr:to>
      <xdr:col>26</xdr:col>
      <xdr:colOff>66675</xdr:colOff>
      <xdr:row>26</xdr:row>
      <xdr:rowOff>28574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B2" sqref="B2:I26"/>
    </sheetView>
  </sheetViews>
  <sheetFormatPr defaultRowHeight="15" x14ac:dyDescent="0.25"/>
  <cols>
    <col min="2" max="2" width="10.7109375" bestFit="1" customWidth="1"/>
    <col min="3" max="3" width="16.7109375" bestFit="1" customWidth="1"/>
    <col min="6" max="6" width="13.140625" bestFit="1" customWidth="1"/>
    <col min="8" max="8" width="12.5703125" bestFit="1" customWidth="1"/>
    <col min="11" max="11" width="18.42578125" bestFit="1" customWidth="1"/>
    <col min="14" max="14" width="19.85546875" bestFit="1" customWidth="1"/>
  </cols>
  <sheetData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9</v>
      </c>
      <c r="I2" t="s">
        <v>10</v>
      </c>
    </row>
    <row r="3" spans="2:15" x14ac:dyDescent="0.25">
      <c r="B3" s="1">
        <v>42705</v>
      </c>
      <c r="C3">
        <v>1</v>
      </c>
      <c r="D3">
        <f>((-(C3*C3)+40*C3+50)/10)</f>
        <v>8.9</v>
      </c>
      <c r="E3">
        <f>IF(OR(C3=1, C3=4, AND(MOD(C3, 2)=0, C3&gt;4)), 50, 0)</f>
        <v>50</v>
      </c>
      <c r="F3">
        <f>E3</f>
        <v>50</v>
      </c>
      <c r="G3">
        <f>ROUNDDOWN(IF(F3&gt;=D3, D3, 0.9*F3), 0)</f>
        <v>8</v>
      </c>
      <c r="H3">
        <f>F3-G3</f>
        <v>42</v>
      </c>
      <c r="I3" t="b">
        <f>D3&gt;F3</f>
        <v>0</v>
      </c>
      <c r="K3" t="s">
        <v>6</v>
      </c>
      <c r="N3" t="s">
        <v>11</v>
      </c>
    </row>
    <row r="4" spans="2:15" x14ac:dyDescent="0.25">
      <c r="B4" s="1">
        <v>42706</v>
      </c>
      <c r="C4">
        <v>2</v>
      </c>
      <c r="D4">
        <f>((-(C4*C4)+40*C4+50)/10)</f>
        <v>12.6</v>
      </c>
      <c r="E4">
        <f>IF(OR(C4=1, C4=4, AND(MOD(C4, 2)=0, C4&gt;4)), 50, 0)</f>
        <v>0</v>
      </c>
      <c r="F4">
        <f>F3+E4-G3</f>
        <v>42</v>
      </c>
      <c r="G4">
        <f t="shared" ref="G4:G26" si="0">ROUNDDOWN(IF(F4&gt;=D4, D4, 0.9*F4), 0)</f>
        <v>12</v>
      </c>
      <c r="H4">
        <f t="shared" ref="H4:H26" si="1">F4-G4</f>
        <v>30</v>
      </c>
      <c r="I4" t="b">
        <f t="shared" ref="I4:I26" si="2">D4&gt;F4</f>
        <v>0</v>
      </c>
      <c r="K4" t="s">
        <v>7</v>
      </c>
      <c r="L4">
        <f>SUM(G3:G26)</f>
        <v>592</v>
      </c>
      <c r="N4" t="s">
        <v>12</v>
      </c>
      <c r="O4">
        <f>INDEX(C:C, MATCH(TRUE,I:I, 0))</f>
        <v>11</v>
      </c>
    </row>
    <row r="5" spans="2:15" x14ac:dyDescent="0.25">
      <c r="B5" s="1">
        <v>42707</v>
      </c>
      <c r="C5">
        <v>3</v>
      </c>
      <c r="D5">
        <f t="shared" ref="D5:D26" si="3">((-(C5*C5)+40*C5+50)/10)</f>
        <v>16.100000000000001</v>
      </c>
      <c r="E5">
        <f t="shared" ref="E5:E26" si="4">IF(OR(C5=1, C5=4, AND(MOD(C5, 2)=0, C5&gt;4)), 50, 0)</f>
        <v>0</v>
      </c>
      <c r="F5">
        <f t="shared" ref="F5:F26" si="5">F4+E5-G4</f>
        <v>30</v>
      </c>
      <c r="G5">
        <f t="shared" si="0"/>
        <v>16</v>
      </c>
      <c r="H5">
        <f t="shared" si="1"/>
        <v>14</v>
      </c>
      <c r="I5" t="b">
        <f t="shared" si="2"/>
        <v>0</v>
      </c>
      <c r="K5" t="s">
        <v>8</v>
      </c>
      <c r="L5">
        <f>F26-G26</f>
        <v>8</v>
      </c>
    </row>
    <row r="6" spans="2:15" x14ac:dyDescent="0.25">
      <c r="B6" s="1">
        <v>42708</v>
      </c>
      <c r="C6">
        <v>4</v>
      </c>
      <c r="D6">
        <f t="shared" si="3"/>
        <v>19.399999999999999</v>
      </c>
      <c r="E6">
        <f t="shared" si="4"/>
        <v>50</v>
      </c>
      <c r="F6">
        <f t="shared" si="5"/>
        <v>64</v>
      </c>
      <c r="G6">
        <f t="shared" si="0"/>
        <v>19</v>
      </c>
      <c r="H6">
        <f t="shared" si="1"/>
        <v>45</v>
      </c>
      <c r="I6" t="b">
        <f t="shared" si="2"/>
        <v>0</v>
      </c>
    </row>
    <row r="7" spans="2:15" x14ac:dyDescent="0.25">
      <c r="B7" s="1">
        <v>42709</v>
      </c>
      <c r="C7">
        <v>5</v>
      </c>
      <c r="D7">
        <f t="shared" si="3"/>
        <v>22.5</v>
      </c>
      <c r="E7">
        <f t="shared" si="4"/>
        <v>0</v>
      </c>
      <c r="F7">
        <f t="shared" si="5"/>
        <v>45</v>
      </c>
      <c r="G7">
        <f t="shared" si="0"/>
        <v>22</v>
      </c>
      <c r="H7">
        <f t="shared" si="1"/>
        <v>23</v>
      </c>
      <c r="I7" t="b">
        <f t="shared" si="2"/>
        <v>0</v>
      </c>
    </row>
    <row r="8" spans="2:15" x14ac:dyDescent="0.25">
      <c r="B8" s="1">
        <v>42710</v>
      </c>
      <c r="C8">
        <v>6</v>
      </c>
      <c r="D8">
        <f t="shared" si="3"/>
        <v>25.4</v>
      </c>
      <c r="E8">
        <f t="shared" si="4"/>
        <v>50</v>
      </c>
      <c r="F8">
        <f t="shared" si="5"/>
        <v>73</v>
      </c>
      <c r="G8">
        <f t="shared" si="0"/>
        <v>25</v>
      </c>
      <c r="H8">
        <f t="shared" si="1"/>
        <v>48</v>
      </c>
      <c r="I8" t="b">
        <f t="shared" si="2"/>
        <v>0</v>
      </c>
    </row>
    <row r="9" spans="2:15" x14ac:dyDescent="0.25">
      <c r="B9" s="1">
        <v>42711</v>
      </c>
      <c r="C9">
        <v>7</v>
      </c>
      <c r="D9">
        <f t="shared" si="3"/>
        <v>28.1</v>
      </c>
      <c r="E9">
        <f t="shared" si="4"/>
        <v>0</v>
      </c>
      <c r="F9">
        <f t="shared" si="5"/>
        <v>48</v>
      </c>
      <c r="G9">
        <f t="shared" si="0"/>
        <v>28</v>
      </c>
      <c r="H9">
        <f t="shared" si="1"/>
        <v>20</v>
      </c>
      <c r="I9" t="b">
        <f t="shared" si="2"/>
        <v>0</v>
      </c>
    </row>
    <row r="10" spans="2:15" x14ac:dyDescent="0.25">
      <c r="B10" s="1">
        <v>42712</v>
      </c>
      <c r="C10">
        <v>8</v>
      </c>
      <c r="D10">
        <f t="shared" si="3"/>
        <v>30.6</v>
      </c>
      <c r="E10">
        <f t="shared" si="4"/>
        <v>50</v>
      </c>
      <c r="F10">
        <f t="shared" si="5"/>
        <v>70</v>
      </c>
      <c r="G10">
        <f t="shared" si="0"/>
        <v>30</v>
      </c>
      <c r="H10">
        <f t="shared" si="1"/>
        <v>40</v>
      </c>
      <c r="I10" t="b">
        <f t="shared" si="2"/>
        <v>0</v>
      </c>
    </row>
    <row r="11" spans="2:15" x14ac:dyDescent="0.25">
      <c r="B11" s="1">
        <v>42713</v>
      </c>
      <c r="C11">
        <v>9</v>
      </c>
      <c r="D11">
        <f t="shared" si="3"/>
        <v>32.9</v>
      </c>
      <c r="E11">
        <f t="shared" si="4"/>
        <v>0</v>
      </c>
      <c r="F11">
        <f t="shared" si="5"/>
        <v>40</v>
      </c>
      <c r="G11">
        <f t="shared" si="0"/>
        <v>32</v>
      </c>
      <c r="H11">
        <f t="shared" si="1"/>
        <v>8</v>
      </c>
      <c r="I11" t="b">
        <f t="shared" si="2"/>
        <v>0</v>
      </c>
    </row>
    <row r="12" spans="2:15" x14ac:dyDescent="0.25">
      <c r="B12" s="1">
        <v>42714</v>
      </c>
      <c r="C12">
        <v>10</v>
      </c>
      <c r="D12">
        <f t="shared" si="3"/>
        <v>35</v>
      </c>
      <c r="E12">
        <f t="shared" si="4"/>
        <v>50</v>
      </c>
      <c r="F12">
        <f t="shared" si="5"/>
        <v>58</v>
      </c>
      <c r="G12">
        <f t="shared" si="0"/>
        <v>35</v>
      </c>
      <c r="H12">
        <f t="shared" si="1"/>
        <v>23</v>
      </c>
      <c r="I12" t="b">
        <f t="shared" si="2"/>
        <v>0</v>
      </c>
    </row>
    <row r="13" spans="2:15" x14ac:dyDescent="0.25">
      <c r="B13" s="1">
        <v>42715</v>
      </c>
      <c r="C13">
        <v>11</v>
      </c>
      <c r="D13">
        <f t="shared" si="3"/>
        <v>36.9</v>
      </c>
      <c r="E13">
        <f t="shared" si="4"/>
        <v>0</v>
      </c>
      <c r="F13">
        <f t="shared" si="5"/>
        <v>23</v>
      </c>
      <c r="G13">
        <f t="shared" si="0"/>
        <v>20</v>
      </c>
      <c r="H13">
        <f t="shared" si="1"/>
        <v>3</v>
      </c>
      <c r="I13" t="b">
        <f t="shared" si="2"/>
        <v>1</v>
      </c>
    </row>
    <row r="14" spans="2:15" x14ac:dyDescent="0.25">
      <c r="B14" s="1">
        <v>42716</v>
      </c>
      <c r="C14">
        <v>12</v>
      </c>
      <c r="D14">
        <f t="shared" si="3"/>
        <v>38.6</v>
      </c>
      <c r="E14">
        <f t="shared" si="4"/>
        <v>50</v>
      </c>
      <c r="F14">
        <f t="shared" si="5"/>
        <v>53</v>
      </c>
      <c r="G14">
        <f t="shared" si="0"/>
        <v>38</v>
      </c>
      <c r="H14">
        <f t="shared" si="1"/>
        <v>15</v>
      </c>
      <c r="I14" t="b">
        <f t="shared" si="2"/>
        <v>0</v>
      </c>
    </row>
    <row r="15" spans="2:15" x14ac:dyDescent="0.25">
      <c r="B15" s="1">
        <v>42717</v>
      </c>
      <c r="C15">
        <v>13</v>
      </c>
      <c r="D15">
        <f t="shared" si="3"/>
        <v>40.1</v>
      </c>
      <c r="E15">
        <f t="shared" si="4"/>
        <v>0</v>
      </c>
      <c r="F15">
        <f t="shared" si="5"/>
        <v>15</v>
      </c>
      <c r="G15">
        <f t="shared" si="0"/>
        <v>13</v>
      </c>
      <c r="H15">
        <f t="shared" si="1"/>
        <v>2</v>
      </c>
      <c r="I15" t="b">
        <f t="shared" si="2"/>
        <v>1</v>
      </c>
    </row>
    <row r="16" spans="2:15" x14ac:dyDescent="0.25">
      <c r="B16" s="1">
        <v>42718</v>
      </c>
      <c r="C16">
        <v>14</v>
      </c>
      <c r="D16">
        <f t="shared" si="3"/>
        <v>41.4</v>
      </c>
      <c r="E16">
        <f t="shared" si="4"/>
        <v>50</v>
      </c>
      <c r="F16">
        <f t="shared" si="5"/>
        <v>52</v>
      </c>
      <c r="G16">
        <f t="shared" si="0"/>
        <v>41</v>
      </c>
      <c r="H16">
        <f t="shared" si="1"/>
        <v>11</v>
      </c>
      <c r="I16" t="b">
        <f t="shared" si="2"/>
        <v>0</v>
      </c>
    </row>
    <row r="17" spans="2:9" x14ac:dyDescent="0.25">
      <c r="B17" s="1">
        <v>42719</v>
      </c>
      <c r="C17">
        <v>15</v>
      </c>
      <c r="D17">
        <f t="shared" si="3"/>
        <v>42.5</v>
      </c>
      <c r="E17">
        <f t="shared" si="4"/>
        <v>0</v>
      </c>
      <c r="F17">
        <f t="shared" si="5"/>
        <v>11</v>
      </c>
      <c r="G17">
        <f t="shared" si="0"/>
        <v>9</v>
      </c>
      <c r="H17">
        <f t="shared" si="1"/>
        <v>2</v>
      </c>
      <c r="I17" t="b">
        <f t="shared" si="2"/>
        <v>1</v>
      </c>
    </row>
    <row r="18" spans="2:9" x14ac:dyDescent="0.25">
      <c r="B18" s="1">
        <v>42720</v>
      </c>
      <c r="C18">
        <v>16</v>
      </c>
      <c r="D18">
        <f t="shared" si="3"/>
        <v>43.4</v>
      </c>
      <c r="E18">
        <f t="shared" si="4"/>
        <v>50</v>
      </c>
      <c r="F18">
        <f t="shared" si="5"/>
        <v>52</v>
      </c>
      <c r="G18">
        <f t="shared" si="0"/>
        <v>43</v>
      </c>
      <c r="H18">
        <f t="shared" si="1"/>
        <v>9</v>
      </c>
      <c r="I18" t="b">
        <f t="shared" si="2"/>
        <v>0</v>
      </c>
    </row>
    <row r="19" spans="2:9" x14ac:dyDescent="0.25">
      <c r="B19" s="1">
        <v>42721</v>
      </c>
      <c r="C19">
        <v>17</v>
      </c>
      <c r="D19">
        <f t="shared" si="3"/>
        <v>44.1</v>
      </c>
      <c r="E19">
        <f t="shared" si="4"/>
        <v>0</v>
      </c>
      <c r="F19">
        <f t="shared" si="5"/>
        <v>9</v>
      </c>
      <c r="G19">
        <f t="shared" si="0"/>
        <v>8</v>
      </c>
      <c r="H19">
        <f t="shared" si="1"/>
        <v>1</v>
      </c>
      <c r="I19" t="b">
        <f t="shared" si="2"/>
        <v>1</v>
      </c>
    </row>
    <row r="20" spans="2:9" x14ac:dyDescent="0.25">
      <c r="B20" s="1">
        <v>42722</v>
      </c>
      <c r="C20">
        <v>18</v>
      </c>
      <c r="D20">
        <f t="shared" si="3"/>
        <v>44.6</v>
      </c>
      <c r="E20">
        <f t="shared" si="4"/>
        <v>50</v>
      </c>
      <c r="F20">
        <f t="shared" si="5"/>
        <v>51</v>
      </c>
      <c r="G20">
        <f t="shared" si="0"/>
        <v>44</v>
      </c>
      <c r="H20">
        <f t="shared" si="1"/>
        <v>7</v>
      </c>
      <c r="I20" t="b">
        <f t="shared" si="2"/>
        <v>0</v>
      </c>
    </row>
    <row r="21" spans="2:9" x14ac:dyDescent="0.25">
      <c r="B21" s="1">
        <v>42723</v>
      </c>
      <c r="C21">
        <v>19</v>
      </c>
      <c r="D21">
        <f t="shared" si="3"/>
        <v>44.9</v>
      </c>
      <c r="E21">
        <f t="shared" si="4"/>
        <v>0</v>
      </c>
      <c r="F21">
        <f t="shared" si="5"/>
        <v>7</v>
      </c>
      <c r="G21">
        <f t="shared" si="0"/>
        <v>6</v>
      </c>
      <c r="H21">
        <f t="shared" si="1"/>
        <v>1</v>
      </c>
      <c r="I21" t="b">
        <f t="shared" si="2"/>
        <v>1</v>
      </c>
    </row>
    <row r="22" spans="2:9" x14ac:dyDescent="0.25">
      <c r="B22" s="1">
        <v>42724</v>
      </c>
      <c r="C22">
        <v>20</v>
      </c>
      <c r="D22">
        <f t="shared" si="3"/>
        <v>45</v>
      </c>
      <c r="E22">
        <f t="shared" si="4"/>
        <v>50</v>
      </c>
      <c r="F22">
        <f t="shared" si="5"/>
        <v>51</v>
      </c>
      <c r="G22">
        <f t="shared" si="0"/>
        <v>45</v>
      </c>
      <c r="H22">
        <f t="shared" si="1"/>
        <v>6</v>
      </c>
      <c r="I22" t="b">
        <f t="shared" si="2"/>
        <v>0</v>
      </c>
    </row>
    <row r="23" spans="2:9" x14ac:dyDescent="0.25">
      <c r="B23" s="1">
        <v>42725</v>
      </c>
      <c r="C23">
        <v>21</v>
      </c>
      <c r="D23">
        <f t="shared" si="3"/>
        <v>44.9</v>
      </c>
      <c r="E23">
        <f t="shared" si="4"/>
        <v>0</v>
      </c>
      <c r="F23">
        <f t="shared" si="5"/>
        <v>6</v>
      </c>
      <c r="G23">
        <f t="shared" si="0"/>
        <v>5</v>
      </c>
      <c r="H23">
        <f t="shared" si="1"/>
        <v>1</v>
      </c>
      <c r="I23" t="b">
        <f t="shared" si="2"/>
        <v>1</v>
      </c>
    </row>
    <row r="24" spans="2:9" x14ac:dyDescent="0.25">
      <c r="B24" s="1">
        <v>42726</v>
      </c>
      <c r="C24">
        <v>22</v>
      </c>
      <c r="D24">
        <f t="shared" si="3"/>
        <v>44.6</v>
      </c>
      <c r="E24">
        <f t="shared" si="4"/>
        <v>50</v>
      </c>
      <c r="F24">
        <f t="shared" si="5"/>
        <v>51</v>
      </c>
      <c r="G24">
        <f t="shared" si="0"/>
        <v>44</v>
      </c>
      <c r="H24">
        <f t="shared" si="1"/>
        <v>7</v>
      </c>
      <c r="I24" t="b">
        <f t="shared" si="2"/>
        <v>0</v>
      </c>
    </row>
    <row r="25" spans="2:9" x14ac:dyDescent="0.25">
      <c r="B25" s="1">
        <v>42727</v>
      </c>
      <c r="C25">
        <v>23</v>
      </c>
      <c r="D25">
        <f t="shared" si="3"/>
        <v>44.1</v>
      </c>
      <c r="E25">
        <f t="shared" si="4"/>
        <v>0</v>
      </c>
      <c r="F25">
        <f t="shared" si="5"/>
        <v>7</v>
      </c>
      <c r="G25">
        <f t="shared" si="0"/>
        <v>6</v>
      </c>
      <c r="H25">
        <f t="shared" si="1"/>
        <v>1</v>
      </c>
      <c r="I25" t="b">
        <f t="shared" si="2"/>
        <v>1</v>
      </c>
    </row>
    <row r="26" spans="2:9" x14ac:dyDescent="0.25">
      <c r="B26" s="1">
        <v>42728</v>
      </c>
      <c r="C26">
        <v>24</v>
      </c>
      <c r="D26">
        <f t="shared" si="3"/>
        <v>43.4</v>
      </c>
      <c r="E26">
        <f t="shared" si="4"/>
        <v>50</v>
      </c>
      <c r="F26">
        <f t="shared" si="5"/>
        <v>51</v>
      </c>
      <c r="G26">
        <f t="shared" si="0"/>
        <v>43</v>
      </c>
      <c r="H26">
        <f t="shared" si="1"/>
        <v>8</v>
      </c>
      <c r="I26" t="b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G33" sqref="G33"/>
    </sheetView>
  </sheetViews>
  <sheetFormatPr defaultRowHeight="15" x14ac:dyDescent="0.25"/>
  <cols>
    <col min="2" max="2" width="10.7109375" bestFit="1" customWidth="1"/>
    <col min="3" max="3" width="16.7109375" bestFit="1" customWidth="1"/>
    <col min="4" max="4" width="6.140625" bestFit="1" customWidth="1"/>
    <col min="5" max="5" width="9.85546875" bestFit="1" customWidth="1"/>
    <col min="6" max="6" width="13.140625" bestFit="1" customWidth="1"/>
    <col min="7" max="7" width="10.28515625" bestFit="1" customWidth="1"/>
    <col min="8" max="8" width="12.5703125" bestFit="1" customWidth="1"/>
    <col min="9" max="9" width="13.285156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9</v>
      </c>
      <c r="I2" t="s">
        <v>10</v>
      </c>
    </row>
    <row r="3" spans="2:9" x14ac:dyDescent="0.25">
      <c r="B3" s="1">
        <v>42705</v>
      </c>
      <c r="C3">
        <v>1</v>
      </c>
      <c r="D3">
        <f>((-(C3*C3)+40*C3+50)/10)</f>
        <v>8.9</v>
      </c>
      <c r="E3">
        <f>IF(C3&lt;18, 50, 0)</f>
        <v>50</v>
      </c>
      <c r="F3">
        <f>E3</f>
        <v>50</v>
      </c>
      <c r="G3">
        <f>ROUNDDOWN(IF(F3&gt;=D3, D3, 0.9*F3), 0)</f>
        <v>8</v>
      </c>
      <c r="H3">
        <f>F3-G3</f>
        <v>42</v>
      </c>
      <c r="I3" t="b">
        <f>D3&gt;F3</f>
        <v>0</v>
      </c>
    </row>
    <row r="4" spans="2:9" x14ac:dyDescent="0.25">
      <c r="B4" s="1">
        <v>42706</v>
      </c>
      <c r="C4">
        <v>2</v>
      </c>
      <c r="D4">
        <f>((-(C4*C4)+40*C4+50)/10)</f>
        <v>12.6</v>
      </c>
      <c r="E4">
        <f t="shared" ref="E4:E26" si="0">IF(C4&lt;18, 50, 0)</f>
        <v>50</v>
      </c>
      <c r="F4">
        <f>F3+E4-G3</f>
        <v>92</v>
      </c>
      <c r="G4">
        <f t="shared" ref="G4:G26" si="1">ROUNDDOWN(IF(F4&gt;=D4, D4, 0.9*F4), 0)</f>
        <v>12</v>
      </c>
      <c r="H4">
        <f t="shared" ref="H4:H26" si="2">F4-G4</f>
        <v>80</v>
      </c>
      <c r="I4" t="b">
        <f t="shared" ref="I4:I26" si="3">D4&gt;F4</f>
        <v>0</v>
      </c>
    </row>
    <row r="5" spans="2:9" x14ac:dyDescent="0.25">
      <c r="B5" s="1">
        <v>42707</v>
      </c>
      <c r="C5">
        <v>3</v>
      </c>
      <c r="D5">
        <f t="shared" ref="D5:D26" si="4">((-(C5*C5)+40*C5+50)/10)</f>
        <v>16.100000000000001</v>
      </c>
      <c r="E5">
        <f t="shared" si="0"/>
        <v>50</v>
      </c>
      <c r="F5">
        <f t="shared" ref="F5:F26" si="5">F4+E5-G4</f>
        <v>130</v>
      </c>
      <c r="G5">
        <f t="shared" si="1"/>
        <v>16</v>
      </c>
      <c r="H5">
        <f t="shared" si="2"/>
        <v>114</v>
      </c>
      <c r="I5" t="b">
        <f t="shared" si="3"/>
        <v>0</v>
      </c>
    </row>
    <row r="6" spans="2:9" x14ac:dyDescent="0.25">
      <c r="B6" s="1">
        <v>42708</v>
      </c>
      <c r="C6">
        <v>4</v>
      </c>
      <c r="D6">
        <f t="shared" si="4"/>
        <v>19.399999999999999</v>
      </c>
      <c r="E6">
        <f t="shared" si="0"/>
        <v>50</v>
      </c>
      <c r="F6">
        <f t="shared" si="5"/>
        <v>164</v>
      </c>
      <c r="G6">
        <f t="shared" si="1"/>
        <v>19</v>
      </c>
      <c r="H6">
        <f t="shared" si="2"/>
        <v>145</v>
      </c>
      <c r="I6" t="b">
        <f t="shared" si="3"/>
        <v>0</v>
      </c>
    </row>
    <row r="7" spans="2:9" x14ac:dyDescent="0.25">
      <c r="B7" s="1">
        <v>42709</v>
      </c>
      <c r="C7">
        <v>5</v>
      </c>
      <c r="D7">
        <f t="shared" si="4"/>
        <v>22.5</v>
      </c>
      <c r="E7">
        <f t="shared" si="0"/>
        <v>50</v>
      </c>
      <c r="F7">
        <f t="shared" si="5"/>
        <v>195</v>
      </c>
      <c r="G7">
        <f t="shared" si="1"/>
        <v>22</v>
      </c>
      <c r="H7">
        <f t="shared" si="2"/>
        <v>173</v>
      </c>
      <c r="I7" t="b">
        <f t="shared" si="3"/>
        <v>0</v>
      </c>
    </row>
    <row r="8" spans="2:9" x14ac:dyDescent="0.25">
      <c r="B8" s="1">
        <v>42710</v>
      </c>
      <c r="C8">
        <v>6</v>
      </c>
      <c r="D8">
        <f t="shared" si="4"/>
        <v>25.4</v>
      </c>
      <c r="E8">
        <f t="shared" si="0"/>
        <v>50</v>
      </c>
      <c r="F8">
        <f t="shared" si="5"/>
        <v>223</v>
      </c>
      <c r="G8">
        <f t="shared" si="1"/>
        <v>25</v>
      </c>
      <c r="H8">
        <f t="shared" si="2"/>
        <v>198</v>
      </c>
      <c r="I8" t="b">
        <f t="shared" si="3"/>
        <v>0</v>
      </c>
    </row>
    <row r="9" spans="2:9" x14ac:dyDescent="0.25">
      <c r="B9" s="1">
        <v>42711</v>
      </c>
      <c r="C9">
        <v>7</v>
      </c>
      <c r="D9">
        <f t="shared" si="4"/>
        <v>28.1</v>
      </c>
      <c r="E9">
        <f t="shared" si="0"/>
        <v>50</v>
      </c>
      <c r="F9">
        <f t="shared" si="5"/>
        <v>248</v>
      </c>
      <c r="G9">
        <f t="shared" si="1"/>
        <v>28</v>
      </c>
      <c r="H9">
        <f t="shared" si="2"/>
        <v>220</v>
      </c>
      <c r="I9" t="b">
        <f t="shared" si="3"/>
        <v>0</v>
      </c>
    </row>
    <row r="10" spans="2:9" x14ac:dyDescent="0.25">
      <c r="B10" s="1">
        <v>42712</v>
      </c>
      <c r="C10">
        <v>8</v>
      </c>
      <c r="D10">
        <f t="shared" si="4"/>
        <v>30.6</v>
      </c>
      <c r="E10">
        <f t="shared" si="0"/>
        <v>50</v>
      </c>
      <c r="F10">
        <f t="shared" si="5"/>
        <v>270</v>
      </c>
      <c r="G10">
        <f t="shared" si="1"/>
        <v>30</v>
      </c>
      <c r="H10">
        <f t="shared" si="2"/>
        <v>240</v>
      </c>
      <c r="I10" t="b">
        <f t="shared" si="3"/>
        <v>0</v>
      </c>
    </row>
    <row r="11" spans="2:9" x14ac:dyDescent="0.25">
      <c r="B11" s="1">
        <v>42713</v>
      </c>
      <c r="C11">
        <v>9</v>
      </c>
      <c r="D11">
        <f t="shared" si="4"/>
        <v>32.9</v>
      </c>
      <c r="E11">
        <f t="shared" si="0"/>
        <v>50</v>
      </c>
      <c r="F11">
        <f t="shared" si="5"/>
        <v>290</v>
      </c>
      <c r="G11">
        <f t="shared" si="1"/>
        <v>32</v>
      </c>
      <c r="H11">
        <f t="shared" si="2"/>
        <v>258</v>
      </c>
      <c r="I11" t="b">
        <f t="shared" si="3"/>
        <v>0</v>
      </c>
    </row>
    <row r="12" spans="2:9" x14ac:dyDescent="0.25">
      <c r="B12" s="1">
        <v>42714</v>
      </c>
      <c r="C12">
        <v>10</v>
      </c>
      <c r="D12">
        <f t="shared" si="4"/>
        <v>35</v>
      </c>
      <c r="E12">
        <f t="shared" si="0"/>
        <v>50</v>
      </c>
      <c r="F12">
        <f t="shared" si="5"/>
        <v>308</v>
      </c>
      <c r="G12">
        <f t="shared" si="1"/>
        <v>35</v>
      </c>
      <c r="H12">
        <f t="shared" si="2"/>
        <v>273</v>
      </c>
      <c r="I12" t="b">
        <f t="shared" si="3"/>
        <v>0</v>
      </c>
    </row>
    <row r="13" spans="2:9" x14ac:dyDescent="0.25">
      <c r="B13" s="1">
        <v>42715</v>
      </c>
      <c r="C13">
        <v>11</v>
      </c>
      <c r="D13">
        <f t="shared" si="4"/>
        <v>36.9</v>
      </c>
      <c r="E13">
        <f t="shared" si="0"/>
        <v>50</v>
      </c>
      <c r="F13">
        <f t="shared" si="5"/>
        <v>323</v>
      </c>
      <c r="G13">
        <f t="shared" si="1"/>
        <v>36</v>
      </c>
      <c r="H13">
        <f t="shared" si="2"/>
        <v>287</v>
      </c>
      <c r="I13" t="b">
        <f t="shared" si="3"/>
        <v>0</v>
      </c>
    </row>
    <row r="14" spans="2:9" x14ac:dyDescent="0.25">
      <c r="B14" s="1">
        <v>42716</v>
      </c>
      <c r="C14">
        <v>12</v>
      </c>
      <c r="D14">
        <f t="shared" si="4"/>
        <v>38.6</v>
      </c>
      <c r="E14">
        <f t="shared" si="0"/>
        <v>50</v>
      </c>
      <c r="F14">
        <f t="shared" si="5"/>
        <v>337</v>
      </c>
      <c r="G14">
        <f t="shared" si="1"/>
        <v>38</v>
      </c>
      <c r="H14">
        <f t="shared" si="2"/>
        <v>299</v>
      </c>
      <c r="I14" t="b">
        <f t="shared" si="3"/>
        <v>0</v>
      </c>
    </row>
    <row r="15" spans="2:9" x14ac:dyDescent="0.25">
      <c r="B15" s="1">
        <v>42717</v>
      </c>
      <c r="C15">
        <v>13</v>
      </c>
      <c r="D15">
        <f t="shared" si="4"/>
        <v>40.1</v>
      </c>
      <c r="E15">
        <f t="shared" si="0"/>
        <v>50</v>
      </c>
      <c r="F15">
        <f t="shared" si="5"/>
        <v>349</v>
      </c>
      <c r="G15">
        <f t="shared" si="1"/>
        <v>40</v>
      </c>
      <c r="H15">
        <f t="shared" si="2"/>
        <v>309</v>
      </c>
      <c r="I15" t="b">
        <f t="shared" si="3"/>
        <v>0</v>
      </c>
    </row>
    <row r="16" spans="2:9" x14ac:dyDescent="0.25">
      <c r="B16" s="1">
        <v>42718</v>
      </c>
      <c r="C16">
        <v>14</v>
      </c>
      <c r="D16">
        <f t="shared" si="4"/>
        <v>41.4</v>
      </c>
      <c r="E16">
        <f t="shared" si="0"/>
        <v>50</v>
      </c>
      <c r="F16">
        <f t="shared" si="5"/>
        <v>359</v>
      </c>
      <c r="G16">
        <f t="shared" si="1"/>
        <v>41</v>
      </c>
      <c r="H16">
        <f t="shared" si="2"/>
        <v>318</v>
      </c>
      <c r="I16" t="b">
        <f t="shared" si="3"/>
        <v>0</v>
      </c>
    </row>
    <row r="17" spans="2:9" x14ac:dyDescent="0.25">
      <c r="B17" s="1">
        <v>42719</v>
      </c>
      <c r="C17">
        <v>15</v>
      </c>
      <c r="D17">
        <f t="shared" si="4"/>
        <v>42.5</v>
      </c>
      <c r="E17">
        <f t="shared" si="0"/>
        <v>50</v>
      </c>
      <c r="F17">
        <f t="shared" si="5"/>
        <v>368</v>
      </c>
      <c r="G17">
        <f t="shared" si="1"/>
        <v>42</v>
      </c>
      <c r="H17">
        <f t="shared" si="2"/>
        <v>326</v>
      </c>
      <c r="I17" t="b">
        <f t="shared" si="3"/>
        <v>0</v>
      </c>
    </row>
    <row r="18" spans="2:9" x14ac:dyDescent="0.25">
      <c r="B18" s="1">
        <v>42720</v>
      </c>
      <c r="C18">
        <v>16</v>
      </c>
      <c r="D18">
        <f t="shared" si="4"/>
        <v>43.4</v>
      </c>
      <c r="E18">
        <f t="shared" si="0"/>
        <v>50</v>
      </c>
      <c r="F18">
        <f t="shared" si="5"/>
        <v>376</v>
      </c>
      <c r="G18">
        <f t="shared" si="1"/>
        <v>43</v>
      </c>
      <c r="H18">
        <f t="shared" si="2"/>
        <v>333</v>
      </c>
      <c r="I18" t="b">
        <f t="shared" si="3"/>
        <v>0</v>
      </c>
    </row>
    <row r="19" spans="2:9" x14ac:dyDescent="0.25">
      <c r="B19" s="1">
        <v>42721</v>
      </c>
      <c r="C19">
        <v>17</v>
      </c>
      <c r="D19">
        <f t="shared" si="4"/>
        <v>44.1</v>
      </c>
      <c r="E19">
        <f t="shared" si="0"/>
        <v>50</v>
      </c>
      <c r="F19">
        <f t="shared" si="5"/>
        <v>383</v>
      </c>
      <c r="G19">
        <f t="shared" si="1"/>
        <v>44</v>
      </c>
      <c r="H19">
        <f t="shared" si="2"/>
        <v>339</v>
      </c>
      <c r="I19" t="b">
        <f t="shared" si="3"/>
        <v>0</v>
      </c>
    </row>
    <row r="20" spans="2:9" x14ac:dyDescent="0.25">
      <c r="B20" s="1">
        <v>42722</v>
      </c>
      <c r="C20">
        <v>18</v>
      </c>
      <c r="D20">
        <f t="shared" si="4"/>
        <v>44.6</v>
      </c>
      <c r="E20">
        <f t="shared" si="0"/>
        <v>0</v>
      </c>
      <c r="F20">
        <f t="shared" si="5"/>
        <v>339</v>
      </c>
      <c r="G20">
        <f t="shared" si="1"/>
        <v>44</v>
      </c>
      <c r="H20">
        <f t="shared" si="2"/>
        <v>295</v>
      </c>
      <c r="I20" t="b">
        <f t="shared" si="3"/>
        <v>0</v>
      </c>
    </row>
    <row r="21" spans="2:9" x14ac:dyDescent="0.25">
      <c r="B21" s="1">
        <v>42723</v>
      </c>
      <c r="C21">
        <v>19</v>
      </c>
      <c r="D21">
        <f t="shared" si="4"/>
        <v>44.9</v>
      </c>
      <c r="E21">
        <f t="shared" si="0"/>
        <v>0</v>
      </c>
      <c r="F21">
        <f t="shared" si="5"/>
        <v>295</v>
      </c>
      <c r="G21">
        <f t="shared" si="1"/>
        <v>44</v>
      </c>
      <c r="H21">
        <f t="shared" si="2"/>
        <v>251</v>
      </c>
      <c r="I21" t="b">
        <f t="shared" si="3"/>
        <v>0</v>
      </c>
    </row>
    <row r="22" spans="2:9" x14ac:dyDescent="0.25">
      <c r="B22" s="1">
        <v>42724</v>
      </c>
      <c r="C22">
        <v>20</v>
      </c>
      <c r="D22">
        <f t="shared" si="4"/>
        <v>45</v>
      </c>
      <c r="E22">
        <f t="shared" si="0"/>
        <v>0</v>
      </c>
      <c r="F22">
        <f t="shared" si="5"/>
        <v>251</v>
      </c>
      <c r="G22">
        <f t="shared" si="1"/>
        <v>45</v>
      </c>
      <c r="H22">
        <f t="shared" si="2"/>
        <v>206</v>
      </c>
      <c r="I22" t="b">
        <f t="shared" si="3"/>
        <v>0</v>
      </c>
    </row>
    <row r="23" spans="2:9" x14ac:dyDescent="0.25">
      <c r="B23" s="1">
        <v>42725</v>
      </c>
      <c r="C23">
        <v>21</v>
      </c>
      <c r="D23">
        <f t="shared" si="4"/>
        <v>44.9</v>
      </c>
      <c r="E23">
        <f t="shared" si="0"/>
        <v>0</v>
      </c>
      <c r="F23">
        <f t="shared" si="5"/>
        <v>206</v>
      </c>
      <c r="G23">
        <f t="shared" si="1"/>
        <v>44</v>
      </c>
      <c r="H23">
        <f t="shared" si="2"/>
        <v>162</v>
      </c>
      <c r="I23" t="b">
        <f t="shared" si="3"/>
        <v>0</v>
      </c>
    </row>
    <row r="24" spans="2:9" x14ac:dyDescent="0.25">
      <c r="B24" s="1">
        <v>42726</v>
      </c>
      <c r="C24">
        <v>22</v>
      </c>
      <c r="D24">
        <f t="shared" si="4"/>
        <v>44.6</v>
      </c>
      <c r="E24">
        <f t="shared" si="0"/>
        <v>0</v>
      </c>
      <c r="F24">
        <f t="shared" si="5"/>
        <v>162</v>
      </c>
      <c r="G24">
        <f t="shared" si="1"/>
        <v>44</v>
      </c>
      <c r="H24">
        <f t="shared" si="2"/>
        <v>118</v>
      </c>
      <c r="I24" t="b">
        <f t="shared" si="3"/>
        <v>0</v>
      </c>
    </row>
    <row r="25" spans="2:9" x14ac:dyDescent="0.25">
      <c r="B25" s="1">
        <v>42727</v>
      </c>
      <c r="C25">
        <v>23</v>
      </c>
      <c r="D25">
        <f t="shared" si="4"/>
        <v>44.1</v>
      </c>
      <c r="E25">
        <f t="shared" si="0"/>
        <v>0</v>
      </c>
      <c r="F25">
        <f t="shared" si="5"/>
        <v>118</v>
      </c>
      <c r="G25">
        <f t="shared" si="1"/>
        <v>44</v>
      </c>
      <c r="H25">
        <f t="shared" si="2"/>
        <v>74</v>
      </c>
      <c r="I25" t="b">
        <f t="shared" si="3"/>
        <v>0</v>
      </c>
    </row>
    <row r="26" spans="2:9" x14ac:dyDescent="0.25">
      <c r="B26" s="1">
        <v>42728</v>
      </c>
      <c r="C26">
        <v>24</v>
      </c>
      <c r="D26">
        <f t="shared" si="4"/>
        <v>43.4</v>
      </c>
      <c r="E26">
        <f t="shared" si="0"/>
        <v>0</v>
      </c>
      <c r="F26">
        <f t="shared" si="5"/>
        <v>74</v>
      </c>
      <c r="G26">
        <f t="shared" si="1"/>
        <v>43</v>
      </c>
      <c r="H26">
        <f t="shared" si="2"/>
        <v>31</v>
      </c>
      <c r="I26" t="b">
        <f t="shared" si="3"/>
        <v>0</v>
      </c>
    </row>
    <row r="32" spans="2:9" x14ac:dyDescent="0.25">
      <c r="E32" t="s">
        <v>13</v>
      </c>
      <c r="F32" t="s">
        <v>14</v>
      </c>
      <c r="G32">
        <f>SUM(G3:G26)</f>
        <v>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1</vt:i4>
      </vt:variant>
    </vt:vector>
  </HeadingPairs>
  <TitlesOfParts>
    <vt:vector size="3" baseType="lpstr">
      <vt:lpstr>Arkusz1</vt:lpstr>
      <vt:lpstr>Arkusz2</vt:lpstr>
      <vt:lpstr>Wykres1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2017-03-14T09:41:10Z</dcterms:modified>
</cp:coreProperties>
</file>