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Dane" sheetId="1" r:id="rId1"/>
    <sheet name="zadanie2" sheetId="2" r:id="rId2"/>
    <sheet name="zadanie3" sheetId="4" r:id="rId3"/>
    <sheet name="zadanie4" sheetId="8" r:id="rId4"/>
    <sheet name="zadanie5" sheetId="9" r:id="rId5"/>
  </sheets>
  <definedNames>
    <definedName name="dane_medale" localSheetId="0">Dane!$A$1:$J$139</definedName>
  </definedNames>
  <calcPr calcId="152511"/>
  <pivotCaches>
    <pivotCache cacheId="13" r:id="rId6"/>
    <pivotCache cacheId="29" r:id="rId7"/>
  </pivotCaches>
</workbook>
</file>

<file path=xl/calcChain.xml><?xml version="1.0" encoding="utf-8"?>
<calcChain xmlns="http://schemas.openxmlformats.org/spreadsheetml/2006/main">
  <c r="B3" i="9" l="1"/>
  <c r="B2" i="9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2" i="1"/>
  <c r="C4" i="2"/>
  <c r="C5" i="2"/>
  <c r="C6" i="2"/>
  <c r="C7" i="2"/>
  <c r="C8" i="2"/>
  <c r="C3" i="2"/>
  <c r="B4" i="2"/>
  <c r="B5" i="2"/>
  <c r="B6" i="2"/>
  <c r="B7" i="2"/>
  <c r="B8" i="2"/>
  <c r="B3" i="2"/>
  <c r="S7" i="1"/>
  <c r="S6" i="1"/>
  <c r="T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2" i="1"/>
  <c r="R6" i="1" s="1"/>
  <c r="R3" i="1" l="1"/>
</calcChain>
</file>

<file path=xl/connections.xml><?xml version="1.0" encoding="utf-8"?>
<connections xmlns="http://schemas.openxmlformats.org/spreadsheetml/2006/main">
  <connection id="1" name="dane_medale" type="6" refreshedVersion="5" background="1" saveData="1">
    <textPr codePage="852" sourceFile="C:\Users\Piotrek\Desktop\Informatyka\MaturaZadania\92\dane_medal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<sst xmlns="http://schemas.openxmlformats.org/spreadsheetml/2006/main" count="463" uniqueCount="170">
  <si>
    <t>Panstwo</t>
  </si>
  <si>
    <t>Kontynent</t>
  </si>
  <si>
    <t>OL_letnie</t>
  </si>
  <si>
    <t>Zloty</t>
  </si>
  <si>
    <t>Srebrny</t>
  </si>
  <si>
    <t>Brazowy</t>
  </si>
  <si>
    <t>OL_zimowe</t>
  </si>
  <si>
    <t>Afganistan</t>
  </si>
  <si>
    <t>Azja</t>
  </si>
  <si>
    <t>Algieria</t>
  </si>
  <si>
    <t>Afryka</t>
  </si>
  <si>
    <t>Antyle Holenderskie</t>
  </si>
  <si>
    <t>Ameryka Pld.</t>
  </si>
  <si>
    <t>Arabia Saudyjska</t>
  </si>
  <si>
    <t>Argentyna</t>
  </si>
  <si>
    <t>Armenia</t>
  </si>
  <si>
    <t>Australia</t>
  </si>
  <si>
    <t>Australia i Oc.</t>
  </si>
  <si>
    <t>Austria</t>
  </si>
  <si>
    <t>Europa</t>
  </si>
  <si>
    <t>Azerbejdzan</t>
  </si>
  <si>
    <t>Bahamy</t>
  </si>
  <si>
    <t>Ameryka Pln.</t>
  </si>
  <si>
    <t>Bahrajn</t>
  </si>
  <si>
    <t>Barbados</t>
  </si>
  <si>
    <t>Belgia</t>
  </si>
  <si>
    <t>Bermudy</t>
  </si>
  <si>
    <t>Bialorus</t>
  </si>
  <si>
    <t>Botswana</t>
  </si>
  <si>
    <t>Brazylia</t>
  </si>
  <si>
    <t>Bulgaria</t>
  </si>
  <si>
    <t>Burundi</t>
  </si>
  <si>
    <t>Chile</t>
  </si>
  <si>
    <t>Chiny</t>
  </si>
  <si>
    <t>Chorwacja</t>
  </si>
  <si>
    <t>Cypr</t>
  </si>
  <si>
    <t>Czarnogora</t>
  </si>
  <si>
    <t>Czechoslowacja</t>
  </si>
  <si>
    <t>Czechy</t>
  </si>
  <si>
    <t>Dania</t>
  </si>
  <si>
    <t>Dominikana</t>
  </si>
  <si>
    <t>Dzibuti</t>
  </si>
  <si>
    <t>Egipt</t>
  </si>
  <si>
    <t>Ekwador</t>
  </si>
  <si>
    <t>Erytrea</t>
  </si>
  <si>
    <t>Estonia</t>
  </si>
  <si>
    <t>Etiopia</t>
  </si>
  <si>
    <t>Filipiny</t>
  </si>
  <si>
    <t>Finlandia</t>
  </si>
  <si>
    <t>Francja</t>
  </si>
  <si>
    <t>Gabon</t>
  </si>
  <si>
    <t>Ghana</t>
  </si>
  <si>
    <t>Grecja</t>
  </si>
  <si>
    <t>Gruzja</t>
  </si>
  <si>
    <t>Gujana</t>
  </si>
  <si>
    <t>Haiti</t>
  </si>
  <si>
    <t>Hiszpania</t>
  </si>
  <si>
    <t>Holandia</t>
  </si>
  <si>
    <t>Hongkong</t>
  </si>
  <si>
    <t>Indie</t>
  </si>
  <si>
    <t>Indonezja</t>
  </si>
  <si>
    <t>Irak</t>
  </si>
  <si>
    <t>Iran</t>
  </si>
  <si>
    <t>Irlandia</t>
  </si>
  <si>
    <t>Islandia</t>
  </si>
  <si>
    <t>Izrael</t>
  </si>
  <si>
    <t>Jamajka</t>
  </si>
  <si>
    <t>Japonia</t>
  </si>
  <si>
    <t>Jugoslawia</t>
  </si>
  <si>
    <t>Kamerun</t>
  </si>
  <si>
    <t>Kanada</t>
  </si>
  <si>
    <t>Katar</t>
  </si>
  <si>
    <t>Kazachstan</t>
  </si>
  <si>
    <t>Kenia</t>
  </si>
  <si>
    <t>Kirgistan</t>
  </si>
  <si>
    <t>Kolumbia</t>
  </si>
  <si>
    <t>Korea Poludniowa</t>
  </si>
  <si>
    <t>Korea Polnocna</t>
  </si>
  <si>
    <t>Kostaryka</t>
  </si>
  <si>
    <t>Kuba</t>
  </si>
  <si>
    <t>Kuwejt</t>
  </si>
  <si>
    <t>Liban</t>
  </si>
  <si>
    <t>Liechtenstein</t>
  </si>
  <si>
    <t>Litwa</t>
  </si>
  <si>
    <t>Luksemburg</t>
  </si>
  <si>
    <t>Lotwa</t>
  </si>
  <si>
    <t>Macedonia</t>
  </si>
  <si>
    <t>Malezja</t>
  </si>
  <si>
    <t>Maroko</t>
  </si>
  <si>
    <t>Mauritius</t>
  </si>
  <si>
    <t>Meksyk</t>
  </si>
  <si>
    <t>Moldawia</t>
  </si>
  <si>
    <t>Mongolia</t>
  </si>
  <si>
    <t>Mozambik</t>
  </si>
  <si>
    <t>Namibia</t>
  </si>
  <si>
    <t>Niemcy</t>
  </si>
  <si>
    <t>RFN</t>
  </si>
  <si>
    <t>Wspolna Reprezentacja Niemiec</t>
  </si>
  <si>
    <t>NRD</t>
  </si>
  <si>
    <t>Niger</t>
  </si>
  <si>
    <t>Nigeria</t>
  </si>
  <si>
    <t>Norwegia</t>
  </si>
  <si>
    <t>Nowa Zelandia</t>
  </si>
  <si>
    <t>Pakistan</t>
  </si>
  <si>
    <t>Panama</t>
  </si>
  <si>
    <t>Paragwaj</t>
  </si>
  <si>
    <t>Peru</t>
  </si>
  <si>
    <t>Polska</t>
  </si>
  <si>
    <t>Portoryko</t>
  </si>
  <si>
    <t>Portugalia</t>
  </si>
  <si>
    <t>Republika Poludniowej Afryki</t>
  </si>
  <si>
    <t>Rosja</t>
  </si>
  <si>
    <t>Imperium Rosyjskie</t>
  </si>
  <si>
    <t>Rumunia</t>
  </si>
  <si>
    <t>Senegal</t>
  </si>
  <si>
    <t>Serbia</t>
  </si>
  <si>
    <t>Serbia i Czarnogora</t>
  </si>
  <si>
    <t>Singapur</t>
  </si>
  <si>
    <t>Slowacja</t>
  </si>
  <si>
    <t>Slowenia</t>
  </si>
  <si>
    <t>Sri Lanka</t>
  </si>
  <si>
    <t>StanyZjednoczone</t>
  </si>
  <si>
    <t>Sudan</t>
  </si>
  <si>
    <t>Surinam</t>
  </si>
  <si>
    <t>Syria</t>
  </si>
  <si>
    <t>Szwajcaria</t>
  </si>
  <si>
    <t>Szwecja</t>
  </si>
  <si>
    <t>Tadzykistan</t>
  </si>
  <si>
    <t>Tajlandia</t>
  </si>
  <si>
    <t>Tanzania</t>
  </si>
  <si>
    <t>Togo</t>
  </si>
  <si>
    <t>Tonga</t>
  </si>
  <si>
    <t>Trynidad i Tobago</t>
  </si>
  <si>
    <t>Tunezja</t>
  </si>
  <si>
    <t>Turcja</t>
  </si>
  <si>
    <t>Uganda</t>
  </si>
  <si>
    <t>Ukraina</t>
  </si>
  <si>
    <t>Urugwaj</t>
  </si>
  <si>
    <t>Uzbekistan</t>
  </si>
  <si>
    <t>Wenezuela</t>
  </si>
  <si>
    <t>Wegry</t>
  </si>
  <si>
    <t>Wielka Brytania</t>
  </si>
  <si>
    <t>Wietnam</t>
  </si>
  <si>
    <t>Wlochy</t>
  </si>
  <si>
    <t>WNP</t>
  </si>
  <si>
    <t>Wybrzeze Kosci Sloniowej</t>
  </si>
  <si>
    <t>Wyspy Dziewicze Stanow Zjednoczonych</t>
  </si>
  <si>
    <t>Zambia</t>
  </si>
  <si>
    <t>Zimbabwe</t>
  </si>
  <si>
    <t>Zjednoczone Emiraty Arabskie</t>
  </si>
  <si>
    <t>ZSRR</t>
  </si>
  <si>
    <t>Zadanie1</t>
  </si>
  <si>
    <t>Zlote</t>
  </si>
  <si>
    <t>Srebrne</t>
  </si>
  <si>
    <t>Brazowe</t>
  </si>
  <si>
    <t>W sumie</t>
  </si>
  <si>
    <t>medali</t>
  </si>
  <si>
    <t>Wśród spełniających warnek</t>
  </si>
  <si>
    <t>Zadanie 2</t>
  </si>
  <si>
    <t>Letnie</t>
  </si>
  <si>
    <t>Zimowe</t>
  </si>
  <si>
    <t>Zadanie3</t>
  </si>
  <si>
    <t>Etykiety wierszy</t>
  </si>
  <si>
    <t>Suma końcowa</t>
  </si>
  <si>
    <t>PRAWDA</t>
  </si>
  <si>
    <t>Suma medali</t>
  </si>
  <si>
    <t>Kraj letni</t>
  </si>
  <si>
    <t>Kraj zimowy</t>
  </si>
  <si>
    <t>Krajów letnich</t>
  </si>
  <si>
    <t>Krajów zimowych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</si>
</sst>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Stosunek udziału państw w igrzyskach letnich do igrzysk zimowych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zadanie2!$B$2</c:f>
              <c:strCache>
                <c:ptCount val="1"/>
                <c:pt idx="0">
                  <c:v>Letnie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zadanie2!$A$3:$A$8</c:f>
              <c:strCache>
                <c:ptCount val="6"/>
                <c:pt idx="0">
                  <c:v>Azja</c:v>
                </c:pt>
                <c:pt idx="1">
                  <c:v>Afryka</c:v>
                </c:pt>
                <c:pt idx="2">
                  <c:v>Ameryka Pld.</c:v>
                </c:pt>
                <c:pt idx="3">
                  <c:v>Australia i Oc.</c:v>
                </c:pt>
                <c:pt idx="4">
                  <c:v>Europa</c:v>
                </c:pt>
                <c:pt idx="5">
                  <c:v>Ameryka Pln.</c:v>
                </c:pt>
              </c:strCache>
            </c:strRef>
          </c:cat>
          <c:val>
            <c:numRef>
              <c:f>zadanie2!$B$3:$B$8</c:f>
              <c:numCache>
                <c:formatCode>General</c:formatCode>
                <c:ptCount val="6"/>
                <c:pt idx="0">
                  <c:v>422</c:v>
                </c:pt>
                <c:pt idx="1">
                  <c:v>297</c:v>
                </c:pt>
                <c:pt idx="2">
                  <c:v>218</c:v>
                </c:pt>
                <c:pt idx="3">
                  <c:v>55</c:v>
                </c:pt>
                <c:pt idx="4">
                  <c:v>682</c:v>
                </c:pt>
                <c:pt idx="5">
                  <c:v>236</c:v>
                </c:pt>
              </c:numCache>
            </c:numRef>
          </c:val>
        </c:ser>
        <c:ser>
          <c:idx val="1"/>
          <c:order val="1"/>
          <c:tx>
            <c:strRef>
              <c:f>zadanie2!$C$2</c:f>
              <c:strCache>
                <c:ptCount val="1"/>
                <c:pt idx="0">
                  <c:v>Zimowe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zadanie2!$A$3:$A$8</c:f>
              <c:strCache>
                <c:ptCount val="6"/>
                <c:pt idx="0">
                  <c:v>Azja</c:v>
                </c:pt>
                <c:pt idx="1">
                  <c:v>Afryka</c:v>
                </c:pt>
                <c:pt idx="2">
                  <c:v>Ameryka Pld.</c:v>
                </c:pt>
                <c:pt idx="3">
                  <c:v>Australia i Oc.</c:v>
                </c:pt>
                <c:pt idx="4">
                  <c:v>Europa</c:v>
                </c:pt>
                <c:pt idx="5">
                  <c:v>Ameryka Pln.</c:v>
                </c:pt>
              </c:strCache>
            </c:strRef>
          </c:cat>
          <c:val>
            <c:numRef>
              <c:f>zadanie2!$C$3:$C$8</c:f>
              <c:numCache>
                <c:formatCode>General</c:formatCode>
                <c:ptCount val="6"/>
                <c:pt idx="0">
                  <c:v>177</c:v>
                </c:pt>
                <c:pt idx="1">
                  <c:v>30</c:v>
                </c:pt>
                <c:pt idx="2">
                  <c:v>52</c:v>
                </c:pt>
                <c:pt idx="3">
                  <c:v>34</c:v>
                </c:pt>
                <c:pt idx="4">
                  <c:v>571</c:v>
                </c:pt>
                <c:pt idx="5">
                  <c:v>88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4488408"/>
        <c:axId val="514488800"/>
      </c:barChart>
      <c:catAx>
        <c:axId val="51448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4488800"/>
        <c:crosses val="autoZero"/>
        <c:auto val="1"/>
        <c:lblAlgn val="ctr"/>
        <c:lblOffset val="100"/>
        <c:noMultiLvlLbl val="0"/>
      </c:catAx>
      <c:valAx>
        <c:axId val="5144888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1448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3</xdr:row>
      <xdr:rowOff>42862</xdr:rowOff>
    </xdr:from>
    <xdr:to>
      <xdr:col>15</xdr:col>
      <xdr:colOff>352425</xdr:colOff>
      <xdr:row>23</xdr:row>
      <xdr:rowOff>114300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812.643080787035" createdVersion="5" refreshedVersion="5" minRefreshableVersion="3" recordCount="138">
  <cacheSource type="worksheet">
    <worksheetSource ref="A1:L139" sheet="Dane"/>
  </cacheSource>
  <cacheFields count="12">
    <cacheField name="Panstwo" numFmtId="0">
      <sharedItems count="138">
        <s v="Afganistan"/>
        <s v="Algieria"/>
        <s v="Antyle Holenderskie"/>
        <s v="Arabia Saudyjska"/>
        <s v="Argentyna"/>
        <s v="Armenia"/>
        <s v="Australia"/>
        <s v="Austria"/>
        <s v="Azerbejdzan"/>
        <s v="Bahamy"/>
        <s v="Bahrajn"/>
        <s v="Barbados"/>
        <s v="Belgia"/>
        <s v="Bermudy"/>
        <s v="Bialorus"/>
        <s v="Botswana"/>
        <s v="Brazylia"/>
        <s v="Bulgaria"/>
        <s v="Burundi"/>
        <s v="Chile"/>
        <s v="Chiny"/>
        <s v="Chorwacja"/>
        <s v="Cypr"/>
        <s v="Czarnogora"/>
        <s v="Czechoslowacja"/>
        <s v="Czechy"/>
        <s v="Dania"/>
        <s v="Dominikana"/>
        <s v="Dzibuti"/>
        <s v="Egipt"/>
        <s v="Ekwador"/>
        <s v="Erytrea"/>
        <s v="Estonia"/>
        <s v="Etiopia"/>
        <s v="Filipiny"/>
        <s v="Finlandia"/>
        <s v="Francja"/>
        <s v="Gabon"/>
        <s v="Ghana"/>
        <s v="Grecja"/>
        <s v="Gruzja"/>
        <s v="Gujana"/>
        <s v="Haiti"/>
        <s v="Hiszpania"/>
        <s v="Holandia"/>
        <s v="Hongkong"/>
        <s v="Indie"/>
        <s v="Indonezja"/>
        <s v="Irak"/>
        <s v="Iran"/>
        <s v="Irlandia"/>
        <s v="Islandia"/>
        <s v="Izrael"/>
        <s v="Jamajka"/>
        <s v="Japonia"/>
        <s v="Jugoslawia"/>
        <s v="Kamerun"/>
        <s v="Kanada"/>
        <s v="Katar"/>
        <s v="Kazachstan"/>
        <s v="Kenia"/>
        <s v="Kirgistan"/>
        <s v="Kolumbia"/>
        <s v="Korea Poludniowa"/>
        <s v="Korea Polnocna"/>
        <s v="Kostaryka"/>
        <s v="Kuba"/>
        <s v="Kuwejt"/>
        <s v="Liban"/>
        <s v="Liechtenstein"/>
        <s v="Litwa"/>
        <s v="Luksemburg"/>
        <s v="Lotwa"/>
        <s v="Macedonia"/>
        <s v="Malezja"/>
        <s v="Maroko"/>
        <s v="Mauritius"/>
        <s v="Meksyk"/>
        <s v="Moldawia"/>
        <s v="Mongolia"/>
        <s v="Mozambik"/>
        <s v="Namibia"/>
        <s v="Niemcy"/>
        <s v="RFN"/>
        <s v="Wspolna Reprezentacja Niemiec"/>
        <s v="NRD"/>
        <s v="Niger"/>
        <s v="Nigeria"/>
        <s v="Norwegia"/>
        <s v="Nowa Zelandia"/>
        <s v="Pakistan"/>
        <s v="Panama"/>
        <s v="Paragwaj"/>
        <s v="Peru"/>
        <s v="Polska"/>
        <s v="Portoryko"/>
        <s v="Portugalia"/>
        <s v="Republika Poludniowej Afryki"/>
        <s v="Rosja"/>
        <s v="Imperium Rosyjskie"/>
        <s v="Rumunia"/>
        <s v="Senegal"/>
        <s v="Serbia"/>
        <s v="Serbia i Czarnogora"/>
        <s v="Singapur"/>
        <s v="Slowacja"/>
        <s v="Slowenia"/>
        <s v="Sri Lanka"/>
        <s v="StanyZjednoczone"/>
        <s v="Sudan"/>
        <s v="Surinam"/>
        <s v="Syria"/>
        <s v="Szwajcaria"/>
        <s v="Szwecja"/>
        <s v="Tadzykistan"/>
        <s v="Tajlandia"/>
        <s v="Tanzania"/>
        <s v="Togo"/>
        <s v="Tonga"/>
        <s v="Trynidad i Tobago"/>
        <s v="Tunezja"/>
        <s v="Turcja"/>
        <s v="Uganda"/>
        <s v="Ukraina"/>
        <s v="Urugwaj"/>
        <s v="Uzbekistan"/>
        <s v="Wenezuela"/>
        <s v="Wegry"/>
        <s v="Wielka Brytania"/>
        <s v="Wietnam"/>
        <s v="Wlochy"/>
        <s v="WNP"/>
        <s v="Wybrzeze Kosci Sloniowej"/>
        <s v="Wyspy Dziewicze Stanow Zjednoczonych"/>
        <s v="Zambia"/>
        <s v="Zimbabwe"/>
        <s v="Zjednoczone Emiraty Arabskie"/>
        <s v="ZSRR"/>
      </sharedItems>
    </cacheField>
    <cacheField name="Kontynent" numFmtId="0">
      <sharedItems count="6">
        <s v="Azja"/>
        <s v="Afryka"/>
        <s v="Ameryka Pld."/>
        <s v="Australia i Oc."/>
        <s v="Europa"/>
        <s v="Ameryka Pln."/>
      </sharedItems>
    </cacheField>
    <cacheField name="OL_letnie" numFmtId="0">
      <sharedItems containsSemiMixedTypes="0" containsString="0" containsNumber="1" containsInteger="1" minValue="1" maxValue="27"/>
    </cacheField>
    <cacheField name="Zloty" numFmtId="0">
      <sharedItems containsSemiMixedTypes="0" containsString="0" containsNumber="1" containsInteger="1" minValue="0" maxValue="976" count="51">
        <n v="0"/>
        <n v="5"/>
        <n v="18"/>
        <n v="1"/>
        <n v="138"/>
        <n v="6"/>
        <n v="37"/>
        <n v="12"/>
        <n v="23"/>
        <n v="51"/>
        <n v="2"/>
        <n v="201"/>
        <n v="49"/>
        <n v="14"/>
        <n v="43"/>
        <n v="3"/>
        <n v="7"/>
        <n v="9"/>
        <n v="21"/>
        <n v="101"/>
        <n v="202"/>
        <n v="30"/>
        <n v="77"/>
        <n v="15"/>
        <n v="17"/>
        <n v="130"/>
        <n v="28"/>
        <n v="59"/>
        <n v="16"/>
        <n v="25"/>
        <n v="81"/>
        <n v="72"/>
        <n v="13"/>
        <n v="174"/>
        <n v="56"/>
        <n v="153"/>
        <n v="42"/>
        <n v="64"/>
        <n v="4"/>
        <n v="133"/>
        <n v="88"/>
        <n v="976"/>
        <n v="47"/>
        <n v="143"/>
        <n v="39"/>
        <n v="33"/>
        <n v="167"/>
        <n v="236"/>
        <n v="198"/>
        <n v="45"/>
        <n v="395"/>
      </sharedItems>
    </cacheField>
    <cacheField name="Srebrny" numFmtId="0">
      <sharedItems containsSemiMixedTypes="0" containsString="0" containsNumber="1" containsInteger="1" minValue="0" maxValue="758"/>
    </cacheField>
    <cacheField name="Brazowy" numFmtId="0">
      <sharedItems containsSemiMixedTypes="0" containsString="0" containsNumber="1" containsInteger="1" minValue="0" maxValue="666"/>
    </cacheField>
    <cacheField name="OL_zimowe" numFmtId="0">
      <sharedItems containsSemiMixedTypes="0" containsString="0" containsNumber="1" containsInteger="1" minValue="0" maxValue="22"/>
    </cacheField>
    <cacheField name="Zloty2" numFmtId="0">
      <sharedItems containsSemiMixedTypes="0" containsString="0" containsNumber="1" containsInteger="1" minValue="0" maxValue="118"/>
    </cacheField>
    <cacheField name="Srebrny2" numFmtId="0">
      <sharedItems containsSemiMixedTypes="0" containsString="0" containsNumber="1" containsInteger="1" minValue="0" maxValue="111"/>
    </cacheField>
    <cacheField name="Brazowy2" numFmtId="0">
      <sharedItems containsSemiMixedTypes="0" containsString="0" containsNumber="1" containsInteger="1" minValue="0" maxValue="100"/>
    </cacheField>
    <cacheField name="Zadanie1" numFmtId="0">
      <sharedItems/>
    </cacheField>
    <cacheField name="Zadanie3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2812.659395254632" createdVersion="5" refreshedVersion="5" minRefreshableVersion="3" recordCount="138">
  <cacheSource type="worksheet">
    <worksheetSource ref="A1:M139" sheet="Dane"/>
  </cacheSource>
  <cacheFields count="15">
    <cacheField name="Panstwo" numFmtId="0">
      <sharedItems count="138">
        <s v="Afganistan"/>
        <s v="Algieria"/>
        <s v="Antyle Holenderskie"/>
        <s v="Arabia Saudyjska"/>
        <s v="Argentyna"/>
        <s v="Armenia"/>
        <s v="Australia"/>
        <s v="Austria"/>
        <s v="Azerbejdzan"/>
        <s v="Bahamy"/>
        <s v="Bahrajn"/>
        <s v="Barbados"/>
        <s v="Belgia"/>
        <s v="Bermudy"/>
        <s v="Bialorus"/>
        <s v="Botswana"/>
        <s v="Brazylia"/>
        <s v="Bulgaria"/>
        <s v="Burundi"/>
        <s v="Chile"/>
        <s v="Chiny"/>
        <s v="Chorwacja"/>
        <s v="Cypr"/>
        <s v="Czarnogora"/>
        <s v="Czechoslowacja"/>
        <s v="Czechy"/>
        <s v="Dania"/>
        <s v="Dominikana"/>
        <s v="Dzibuti"/>
        <s v="Egipt"/>
        <s v="Ekwador"/>
        <s v="Erytrea"/>
        <s v="Estonia"/>
        <s v="Etiopia"/>
        <s v="Filipiny"/>
        <s v="Finlandia"/>
        <s v="Francja"/>
        <s v="Gabon"/>
        <s v="Ghana"/>
        <s v="Grecja"/>
        <s v="Gruzja"/>
        <s v="Gujana"/>
        <s v="Haiti"/>
        <s v="Hiszpania"/>
        <s v="Holandia"/>
        <s v="Hongkong"/>
        <s v="Indie"/>
        <s v="Indonezja"/>
        <s v="Irak"/>
        <s v="Iran"/>
        <s v="Irlandia"/>
        <s v="Islandia"/>
        <s v="Izrael"/>
        <s v="Jamajka"/>
        <s v="Japonia"/>
        <s v="Jugoslawia"/>
        <s v="Kamerun"/>
        <s v="Kanada"/>
        <s v="Katar"/>
        <s v="Kazachstan"/>
        <s v="Kenia"/>
        <s v="Kirgistan"/>
        <s v="Kolumbia"/>
        <s v="Korea Poludniowa"/>
        <s v="Korea Polnocna"/>
        <s v="Kostaryka"/>
        <s v="Kuba"/>
        <s v="Kuwejt"/>
        <s v="Liban"/>
        <s v="Liechtenstein"/>
        <s v="Litwa"/>
        <s v="Luksemburg"/>
        <s v="Lotwa"/>
        <s v="Macedonia"/>
        <s v="Malezja"/>
        <s v="Maroko"/>
        <s v="Mauritius"/>
        <s v="Meksyk"/>
        <s v="Moldawia"/>
        <s v="Mongolia"/>
        <s v="Mozambik"/>
        <s v="Namibia"/>
        <s v="Niemcy"/>
        <s v="RFN"/>
        <s v="Wspolna Reprezentacja Niemiec"/>
        <s v="NRD"/>
        <s v="Niger"/>
        <s v="Nigeria"/>
        <s v="Norwegia"/>
        <s v="Nowa Zelandia"/>
        <s v="Pakistan"/>
        <s v="Panama"/>
        <s v="Paragwaj"/>
        <s v="Peru"/>
        <s v="Polska"/>
        <s v="Portoryko"/>
        <s v="Portugalia"/>
        <s v="Republika Poludniowej Afryki"/>
        <s v="Rosja"/>
        <s v="Imperium Rosyjskie"/>
        <s v="Rumunia"/>
        <s v="Senegal"/>
        <s v="Serbia"/>
        <s v="Serbia i Czarnogora"/>
        <s v="Singapur"/>
        <s v="Slowacja"/>
        <s v="Slowenia"/>
        <s v="Sri Lanka"/>
        <s v="StanyZjednoczone"/>
        <s v="Sudan"/>
        <s v="Surinam"/>
        <s v="Syria"/>
        <s v="Szwajcaria"/>
        <s v="Szwecja"/>
        <s v="Tadzykistan"/>
        <s v="Tajlandia"/>
        <s v="Tanzania"/>
        <s v="Togo"/>
        <s v="Tonga"/>
        <s v="Trynidad i Tobago"/>
        <s v="Tunezja"/>
        <s v="Turcja"/>
        <s v="Uganda"/>
        <s v="Ukraina"/>
        <s v="Urugwaj"/>
        <s v="Uzbekistan"/>
        <s v="Wenezuela"/>
        <s v="Wegry"/>
        <s v="Wielka Brytania"/>
        <s v="Wietnam"/>
        <s v="Wlochy"/>
        <s v="WNP"/>
        <s v="Wybrzeze Kosci Sloniowej"/>
        <s v="Wyspy Dziewicze Stanow Zjednoczonych"/>
        <s v="Zambia"/>
        <s v="Zimbabwe"/>
        <s v="Zjednoczone Emiraty Arabskie"/>
        <s v="ZSRR"/>
      </sharedItems>
    </cacheField>
    <cacheField name="Kontynent" numFmtId="0">
      <sharedItems count="6">
        <s v="Azja"/>
        <s v="Afryka"/>
        <s v="Ameryka Pld."/>
        <s v="Australia i Oc."/>
        <s v="Europa"/>
        <s v="Ameryka Pln."/>
      </sharedItems>
    </cacheField>
    <cacheField name="OL_letnie" numFmtId="0">
      <sharedItems containsSemiMixedTypes="0" containsString="0" containsNumber="1" containsInteger="1" minValue="1" maxValue="27"/>
    </cacheField>
    <cacheField name="Zloty" numFmtId="0">
      <sharedItems containsSemiMixedTypes="0" containsString="0" containsNumber="1" containsInteger="1" minValue="0" maxValue="976"/>
    </cacheField>
    <cacheField name="Srebrny" numFmtId="0">
      <sharedItems containsSemiMixedTypes="0" containsString="0" containsNumber="1" containsInteger="1" minValue="0" maxValue="758"/>
    </cacheField>
    <cacheField name="Brazowy" numFmtId="0">
      <sharedItems containsSemiMixedTypes="0" containsString="0" containsNumber="1" containsInteger="1" minValue="0" maxValue="666"/>
    </cacheField>
    <cacheField name="OL_zimowe" numFmtId="0">
      <sharedItems containsSemiMixedTypes="0" containsString="0" containsNumber="1" containsInteger="1" minValue="0" maxValue="22"/>
    </cacheField>
    <cacheField name="Zloty2" numFmtId="0">
      <sharedItems containsSemiMixedTypes="0" containsString="0" containsNumber="1" containsInteger="1" minValue="0" maxValue="118"/>
    </cacheField>
    <cacheField name="Srebrny2" numFmtId="0">
      <sharedItems containsSemiMixedTypes="0" containsString="0" containsNumber="1" containsInteger="1" minValue="0" maxValue="111"/>
    </cacheField>
    <cacheField name="Brazowy2" numFmtId="0">
      <sharedItems containsSemiMixedTypes="0" containsString="0" containsNumber="1" containsInteger="1" minValue="0" maxValue="100"/>
    </cacheField>
    <cacheField name="Zadanie1" numFmtId="0">
      <sharedItems/>
    </cacheField>
    <cacheField name="Zadanie3" numFmtId="0">
      <sharedItems/>
    </cacheField>
    <cacheField name="Zadanie4" numFmtId="0">
      <sharedItems containsSemiMixedTypes="0" containsString="0" containsNumber="1" containsInteger="1" minValue="1" maxValue="2681" count="74">
        <n v="2"/>
        <n v="15"/>
        <n v="1"/>
        <n v="3"/>
        <n v="70"/>
        <n v="12"/>
        <n v="480"/>
        <n v="304"/>
        <n v="26"/>
        <n v="147"/>
        <n v="91"/>
        <n v="108"/>
        <n v="220"/>
        <n v="13"/>
        <n v="526"/>
        <n v="34"/>
        <n v="168"/>
        <n v="68"/>
        <n v="180"/>
        <n v="6"/>
        <n v="40"/>
        <n v="45"/>
        <n v="9"/>
        <n v="462"/>
        <n v="780"/>
        <n v="4"/>
        <n v="110"/>
        <n v="25"/>
        <n v="133"/>
        <n v="376"/>
        <n v="27"/>
        <n v="60"/>
        <n v="28"/>
        <n v="7"/>
        <n v="67"/>
        <n v="443"/>
        <n v="94"/>
        <n v="5"/>
        <n v="448"/>
        <n v="59"/>
        <n v="86"/>
        <n v="19"/>
        <n v="296"/>
        <n v="49"/>
        <n v="208"/>
        <n v="21"/>
        <n v="22"/>
        <n v="62"/>
        <n v="24"/>
        <n v="782"/>
        <n v="243"/>
        <n v="137"/>
        <n v="519"/>
        <n v="23"/>
        <n v="477"/>
        <n v="100"/>
        <n v="10"/>
        <n v="291"/>
        <n v="8"/>
        <n v="76"/>
        <n v="521"/>
        <n v="302"/>
        <n v="29"/>
        <n v="2681"/>
        <n v="323"/>
        <n v="627"/>
        <n v="18"/>
        <n v="88"/>
        <n v="122"/>
        <n v="482"/>
        <n v="806"/>
        <n v="663"/>
        <n v="135"/>
        <n v="1204"/>
      </sharedItems>
    </cacheField>
    <cacheField name="Pole1" numFmtId="0" formula=" 0" databaseField="0"/>
    <cacheField name="Pole2" numFmtId="0" formula="Zloty+Srebrny +Brazowy +Zloty2 +Srebrny2 +Brazowy2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">
  <r>
    <x v="0"/>
    <x v="0"/>
    <n v="13"/>
    <x v="0"/>
    <n v="0"/>
    <n v="2"/>
    <n v="0"/>
    <n v="0"/>
    <n v="0"/>
    <n v="0"/>
    <b v="0"/>
    <x v="0"/>
  </r>
  <r>
    <x v="1"/>
    <x v="1"/>
    <n v="12"/>
    <x v="1"/>
    <n v="2"/>
    <n v="8"/>
    <n v="3"/>
    <n v="0"/>
    <n v="0"/>
    <n v="0"/>
    <b v="1"/>
    <x v="0"/>
  </r>
  <r>
    <x v="2"/>
    <x v="2"/>
    <n v="13"/>
    <x v="0"/>
    <n v="1"/>
    <n v="0"/>
    <n v="2"/>
    <n v="0"/>
    <n v="0"/>
    <n v="0"/>
    <b v="1"/>
    <x v="0"/>
  </r>
  <r>
    <x v="3"/>
    <x v="0"/>
    <n v="10"/>
    <x v="0"/>
    <n v="1"/>
    <n v="2"/>
    <n v="0"/>
    <n v="0"/>
    <n v="0"/>
    <n v="0"/>
    <b v="0"/>
    <x v="0"/>
  </r>
  <r>
    <x v="4"/>
    <x v="2"/>
    <n v="23"/>
    <x v="2"/>
    <n v="24"/>
    <n v="28"/>
    <n v="18"/>
    <n v="0"/>
    <n v="0"/>
    <n v="0"/>
    <b v="1"/>
    <x v="0"/>
  </r>
  <r>
    <x v="5"/>
    <x v="0"/>
    <n v="5"/>
    <x v="3"/>
    <n v="2"/>
    <n v="9"/>
    <n v="6"/>
    <n v="0"/>
    <n v="0"/>
    <n v="0"/>
    <b v="1"/>
    <x v="0"/>
  </r>
  <r>
    <x v="6"/>
    <x v="3"/>
    <n v="25"/>
    <x v="4"/>
    <n v="153"/>
    <n v="177"/>
    <n v="18"/>
    <n v="5"/>
    <n v="3"/>
    <n v="4"/>
    <b v="0"/>
    <x v="0"/>
  </r>
  <r>
    <x v="7"/>
    <x v="4"/>
    <n v="26"/>
    <x v="2"/>
    <n v="33"/>
    <n v="35"/>
    <n v="22"/>
    <n v="59"/>
    <n v="78"/>
    <n v="81"/>
    <b v="0"/>
    <x v="0"/>
  </r>
  <r>
    <x v="8"/>
    <x v="0"/>
    <n v="5"/>
    <x v="5"/>
    <n v="5"/>
    <n v="15"/>
    <n v="5"/>
    <n v="0"/>
    <n v="0"/>
    <n v="0"/>
    <b v="1"/>
    <x v="0"/>
  </r>
  <r>
    <x v="9"/>
    <x v="5"/>
    <n v="15"/>
    <x v="1"/>
    <n v="2"/>
    <n v="5"/>
    <n v="0"/>
    <n v="0"/>
    <n v="0"/>
    <n v="0"/>
    <b v="0"/>
    <x v="0"/>
  </r>
  <r>
    <x v="10"/>
    <x v="0"/>
    <n v="8"/>
    <x v="0"/>
    <n v="0"/>
    <n v="1"/>
    <n v="0"/>
    <n v="0"/>
    <n v="0"/>
    <n v="0"/>
    <b v="0"/>
    <x v="0"/>
  </r>
  <r>
    <x v="11"/>
    <x v="5"/>
    <n v="11"/>
    <x v="0"/>
    <n v="0"/>
    <n v="1"/>
    <n v="0"/>
    <n v="0"/>
    <n v="0"/>
    <n v="0"/>
    <b v="0"/>
    <x v="0"/>
  </r>
  <r>
    <x v="12"/>
    <x v="4"/>
    <n v="25"/>
    <x v="6"/>
    <n v="52"/>
    <n v="53"/>
    <n v="20"/>
    <n v="1"/>
    <n v="1"/>
    <n v="3"/>
    <b v="0"/>
    <x v="0"/>
  </r>
  <r>
    <x v="13"/>
    <x v="5"/>
    <n v="17"/>
    <x v="0"/>
    <n v="0"/>
    <n v="1"/>
    <n v="7"/>
    <n v="0"/>
    <n v="0"/>
    <n v="0"/>
    <b v="1"/>
    <x v="0"/>
  </r>
  <r>
    <x v="14"/>
    <x v="4"/>
    <n v="5"/>
    <x v="7"/>
    <n v="24"/>
    <n v="40"/>
    <n v="6"/>
    <n v="6"/>
    <n v="4"/>
    <n v="5"/>
    <b v="0"/>
    <x v="0"/>
  </r>
  <r>
    <x v="15"/>
    <x v="0"/>
    <n v="9"/>
    <x v="0"/>
    <n v="1"/>
    <n v="0"/>
    <n v="0"/>
    <n v="0"/>
    <n v="0"/>
    <n v="0"/>
    <b v="0"/>
    <x v="0"/>
  </r>
  <r>
    <x v="16"/>
    <x v="2"/>
    <n v="21"/>
    <x v="8"/>
    <n v="30"/>
    <n v="55"/>
    <n v="7"/>
    <n v="0"/>
    <n v="0"/>
    <n v="0"/>
    <b v="1"/>
    <x v="0"/>
  </r>
  <r>
    <x v="17"/>
    <x v="4"/>
    <n v="19"/>
    <x v="9"/>
    <n v="85"/>
    <n v="78"/>
    <n v="19"/>
    <n v="1"/>
    <n v="2"/>
    <n v="3"/>
    <b v="0"/>
    <x v="0"/>
  </r>
  <r>
    <x v="18"/>
    <x v="1"/>
    <n v="5"/>
    <x v="3"/>
    <n v="0"/>
    <n v="0"/>
    <n v="0"/>
    <n v="0"/>
    <n v="0"/>
    <n v="0"/>
    <b v="0"/>
    <x v="1"/>
  </r>
  <r>
    <x v="19"/>
    <x v="2"/>
    <n v="22"/>
    <x v="10"/>
    <n v="7"/>
    <n v="4"/>
    <n v="16"/>
    <n v="0"/>
    <n v="0"/>
    <n v="0"/>
    <b v="1"/>
    <x v="0"/>
  </r>
  <r>
    <x v="20"/>
    <x v="0"/>
    <n v="9"/>
    <x v="11"/>
    <n v="144"/>
    <n v="128"/>
    <n v="10"/>
    <n v="12"/>
    <n v="22"/>
    <n v="19"/>
    <b v="0"/>
    <x v="0"/>
  </r>
  <r>
    <x v="21"/>
    <x v="4"/>
    <n v="6"/>
    <x v="5"/>
    <n v="7"/>
    <n v="10"/>
    <n v="7"/>
    <n v="4"/>
    <n v="6"/>
    <n v="1"/>
    <b v="0"/>
    <x v="0"/>
  </r>
  <r>
    <x v="22"/>
    <x v="4"/>
    <n v="9"/>
    <x v="0"/>
    <n v="1"/>
    <n v="0"/>
    <n v="10"/>
    <n v="0"/>
    <n v="0"/>
    <n v="0"/>
    <b v="1"/>
    <x v="0"/>
  </r>
  <r>
    <x v="23"/>
    <x v="4"/>
    <n v="2"/>
    <x v="0"/>
    <n v="1"/>
    <n v="0"/>
    <n v="2"/>
    <n v="0"/>
    <n v="0"/>
    <n v="0"/>
    <b v="1"/>
    <x v="0"/>
  </r>
  <r>
    <x v="24"/>
    <x v="4"/>
    <n v="16"/>
    <x v="12"/>
    <n v="49"/>
    <n v="45"/>
    <n v="16"/>
    <n v="2"/>
    <n v="8"/>
    <n v="15"/>
    <b v="0"/>
    <x v="0"/>
  </r>
  <r>
    <x v="25"/>
    <x v="4"/>
    <n v="5"/>
    <x v="13"/>
    <n v="15"/>
    <n v="15"/>
    <n v="6"/>
    <n v="7"/>
    <n v="9"/>
    <n v="8"/>
    <b v="0"/>
    <x v="0"/>
  </r>
  <r>
    <x v="26"/>
    <x v="4"/>
    <n v="26"/>
    <x v="14"/>
    <n v="68"/>
    <n v="68"/>
    <n v="13"/>
    <n v="0"/>
    <n v="1"/>
    <n v="0"/>
    <b v="0"/>
    <x v="0"/>
  </r>
  <r>
    <x v="27"/>
    <x v="5"/>
    <n v="13"/>
    <x v="15"/>
    <n v="2"/>
    <n v="1"/>
    <n v="0"/>
    <n v="0"/>
    <n v="0"/>
    <n v="0"/>
    <b v="0"/>
    <x v="0"/>
  </r>
  <r>
    <x v="28"/>
    <x v="1"/>
    <n v="7"/>
    <x v="0"/>
    <n v="0"/>
    <n v="1"/>
    <n v="0"/>
    <n v="0"/>
    <n v="0"/>
    <n v="0"/>
    <b v="0"/>
    <x v="0"/>
  </r>
  <r>
    <x v="29"/>
    <x v="1"/>
    <n v="21"/>
    <x v="16"/>
    <n v="9"/>
    <n v="10"/>
    <n v="1"/>
    <n v="0"/>
    <n v="0"/>
    <n v="0"/>
    <b v="1"/>
    <x v="0"/>
  </r>
  <r>
    <x v="30"/>
    <x v="2"/>
    <n v="13"/>
    <x v="3"/>
    <n v="1"/>
    <n v="0"/>
    <n v="0"/>
    <n v="0"/>
    <n v="0"/>
    <n v="0"/>
    <b v="0"/>
    <x v="0"/>
  </r>
  <r>
    <x v="31"/>
    <x v="1"/>
    <n v="4"/>
    <x v="0"/>
    <n v="0"/>
    <n v="1"/>
    <n v="0"/>
    <n v="0"/>
    <n v="0"/>
    <n v="0"/>
    <b v="0"/>
    <x v="0"/>
  </r>
  <r>
    <x v="32"/>
    <x v="4"/>
    <n v="11"/>
    <x v="17"/>
    <n v="9"/>
    <n v="15"/>
    <n v="9"/>
    <n v="4"/>
    <n v="2"/>
    <n v="1"/>
    <b v="0"/>
    <x v="0"/>
  </r>
  <r>
    <x v="33"/>
    <x v="1"/>
    <n v="12"/>
    <x v="18"/>
    <n v="7"/>
    <n v="17"/>
    <n v="2"/>
    <n v="0"/>
    <n v="0"/>
    <n v="0"/>
    <b v="1"/>
    <x v="0"/>
  </r>
  <r>
    <x v="34"/>
    <x v="0"/>
    <n v="20"/>
    <x v="0"/>
    <n v="2"/>
    <n v="7"/>
    <n v="4"/>
    <n v="0"/>
    <n v="0"/>
    <n v="0"/>
    <b v="1"/>
    <x v="0"/>
  </r>
  <r>
    <x v="35"/>
    <x v="4"/>
    <n v="24"/>
    <x v="19"/>
    <n v="84"/>
    <n v="117"/>
    <n v="22"/>
    <n v="42"/>
    <n v="62"/>
    <n v="56"/>
    <b v="0"/>
    <x v="0"/>
  </r>
  <r>
    <x v="36"/>
    <x v="4"/>
    <n v="27"/>
    <x v="20"/>
    <n v="223"/>
    <n v="246"/>
    <n v="22"/>
    <n v="31"/>
    <n v="31"/>
    <n v="47"/>
    <b v="0"/>
    <x v="0"/>
  </r>
  <r>
    <x v="37"/>
    <x v="1"/>
    <n v="9"/>
    <x v="0"/>
    <n v="1"/>
    <n v="0"/>
    <n v="0"/>
    <n v="0"/>
    <n v="0"/>
    <n v="0"/>
    <b v="0"/>
    <x v="0"/>
  </r>
  <r>
    <x v="38"/>
    <x v="1"/>
    <n v="13"/>
    <x v="0"/>
    <n v="1"/>
    <n v="3"/>
    <n v="1"/>
    <n v="0"/>
    <n v="0"/>
    <n v="0"/>
    <b v="1"/>
    <x v="0"/>
  </r>
  <r>
    <x v="39"/>
    <x v="4"/>
    <n v="27"/>
    <x v="21"/>
    <n v="42"/>
    <n v="38"/>
    <n v="18"/>
    <n v="0"/>
    <n v="0"/>
    <n v="0"/>
    <b v="1"/>
    <x v="0"/>
  </r>
  <r>
    <x v="40"/>
    <x v="0"/>
    <n v="5"/>
    <x v="5"/>
    <n v="5"/>
    <n v="14"/>
    <n v="6"/>
    <n v="0"/>
    <n v="0"/>
    <n v="0"/>
    <b v="1"/>
    <x v="0"/>
  </r>
  <r>
    <x v="41"/>
    <x v="2"/>
    <n v="16"/>
    <x v="0"/>
    <n v="0"/>
    <n v="1"/>
    <n v="0"/>
    <n v="0"/>
    <n v="0"/>
    <n v="0"/>
    <b v="0"/>
    <x v="0"/>
  </r>
  <r>
    <x v="42"/>
    <x v="5"/>
    <n v="14"/>
    <x v="0"/>
    <n v="1"/>
    <n v="1"/>
    <n v="0"/>
    <n v="0"/>
    <n v="0"/>
    <n v="0"/>
    <b v="0"/>
    <x v="0"/>
  </r>
  <r>
    <x v="43"/>
    <x v="4"/>
    <n v="22"/>
    <x v="6"/>
    <n v="59"/>
    <n v="35"/>
    <n v="19"/>
    <n v="1"/>
    <n v="0"/>
    <n v="1"/>
    <b v="0"/>
    <x v="0"/>
  </r>
  <r>
    <x v="44"/>
    <x v="4"/>
    <n v="25"/>
    <x v="22"/>
    <n v="85"/>
    <n v="104"/>
    <n v="20"/>
    <n v="37"/>
    <n v="38"/>
    <n v="35"/>
    <b v="0"/>
    <x v="0"/>
  </r>
  <r>
    <x v="45"/>
    <x v="0"/>
    <n v="15"/>
    <x v="3"/>
    <n v="1"/>
    <n v="1"/>
    <n v="4"/>
    <n v="0"/>
    <n v="0"/>
    <n v="0"/>
    <b v="1"/>
    <x v="0"/>
  </r>
  <r>
    <x v="46"/>
    <x v="0"/>
    <n v="23"/>
    <x v="17"/>
    <n v="6"/>
    <n v="11"/>
    <n v="9"/>
    <n v="0"/>
    <n v="0"/>
    <n v="0"/>
    <b v="1"/>
    <x v="0"/>
  </r>
  <r>
    <x v="47"/>
    <x v="0"/>
    <n v="14"/>
    <x v="5"/>
    <n v="10"/>
    <n v="11"/>
    <n v="0"/>
    <n v="0"/>
    <n v="0"/>
    <n v="0"/>
    <b v="0"/>
    <x v="0"/>
  </r>
  <r>
    <x v="48"/>
    <x v="0"/>
    <n v="13"/>
    <x v="0"/>
    <n v="0"/>
    <n v="1"/>
    <n v="0"/>
    <n v="0"/>
    <n v="0"/>
    <n v="0"/>
    <b v="0"/>
    <x v="0"/>
  </r>
  <r>
    <x v="49"/>
    <x v="0"/>
    <n v="15"/>
    <x v="23"/>
    <n v="20"/>
    <n v="25"/>
    <n v="10"/>
    <n v="0"/>
    <n v="0"/>
    <n v="0"/>
    <b v="1"/>
    <x v="0"/>
  </r>
  <r>
    <x v="50"/>
    <x v="4"/>
    <n v="20"/>
    <x v="17"/>
    <n v="8"/>
    <n v="11"/>
    <n v="6"/>
    <n v="0"/>
    <n v="0"/>
    <n v="0"/>
    <b v="1"/>
    <x v="0"/>
  </r>
  <r>
    <x v="51"/>
    <x v="4"/>
    <n v="19"/>
    <x v="0"/>
    <n v="2"/>
    <n v="2"/>
    <n v="17"/>
    <n v="0"/>
    <n v="0"/>
    <n v="0"/>
    <b v="1"/>
    <x v="0"/>
  </r>
  <r>
    <x v="52"/>
    <x v="0"/>
    <n v="15"/>
    <x v="3"/>
    <n v="1"/>
    <n v="5"/>
    <n v="6"/>
    <n v="0"/>
    <n v="0"/>
    <n v="0"/>
    <b v="1"/>
    <x v="0"/>
  </r>
  <r>
    <x v="53"/>
    <x v="5"/>
    <n v="16"/>
    <x v="24"/>
    <n v="30"/>
    <n v="20"/>
    <n v="7"/>
    <n v="0"/>
    <n v="0"/>
    <n v="0"/>
    <b v="1"/>
    <x v="0"/>
  </r>
  <r>
    <x v="54"/>
    <x v="0"/>
    <n v="21"/>
    <x v="25"/>
    <n v="126"/>
    <n v="142"/>
    <n v="20"/>
    <n v="10"/>
    <n v="17"/>
    <n v="18"/>
    <b v="0"/>
    <x v="0"/>
  </r>
  <r>
    <x v="55"/>
    <x v="4"/>
    <n v="18"/>
    <x v="26"/>
    <n v="31"/>
    <n v="31"/>
    <n v="16"/>
    <n v="0"/>
    <n v="3"/>
    <n v="1"/>
    <b v="0"/>
    <x v="0"/>
  </r>
  <r>
    <x v="56"/>
    <x v="1"/>
    <n v="13"/>
    <x v="15"/>
    <n v="1"/>
    <n v="1"/>
    <n v="1"/>
    <n v="0"/>
    <n v="0"/>
    <n v="0"/>
    <b v="1"/>
    <x v="1"/>
  </r>
  <r>
    <x v="57"/>
    <x v="5"/>
    <n v="25"/>
    <x v="27"/>
    <n v="99"/>
    <n v="120"/>
    <n v="22"/>
    <n v="62"/>
    <n v="55"/>
    <n v="53"/>
    <b v="0"/>
    <x v="0"/>
  </r>
  <r>
    <x v="58"/>
    <x v="0"/>
    <n v="8"/>
    <x v="0"/>
    <n v="0"/>
    <n v="4"/>
    <n v="0"/>
    <n v="0"/>
    <n v="0"/>
    <n v="0"/>
    <b v="0"/>
    <x v="0"/>
  </r>
  <r>
    <x v="59"/>
    <x v="0"/>
    <n v="5"/>
    <x v="28"/>
    <n v="17"/>
    <n v="19"/>
    <n v="6"/>
    <n v="1"/>
    <n v="3"/>
    <n v="3"/>
    <b v="0"/>
    <x v="0"/>
  </r>
  <r>
    <x v="60"/>
    <x v="1"/>
    <n v="13"/>
    <x v="29"/>
    <n v="32"/>
    <n v="29"/>
    <n v="3"/>
    <n v="0"/>
    <n v="0"/>
    <n v="0"/>
    <b v="1"/>
    <x v="0"/>
  </r>
  <r>
    <x v="61"/>
    <x v="0"/>
    <n v="5"/>
    <x v="0"/>
    <n v="1"/>
    <n v="2"/>
    <n v="6"/>
    <n v="0"/>
    <n v="0"/>
    <n v="0"/>
    <b v="1"/>
    <x v="0"/>
  </r>
  <r>
    <x v="62"/>
    <x v="2"/>
    <n v="18"/>
    <x v="10"/>
    <n v="6"/>
    <n v="11"/>
    <n v="1"/>
    <n v="0"/>
    <n v="0"/>
    <n v="0"/>
    <b v="1"/>
    <x v="0"/>
  </r>
  <r>
    <x v="63"/>
    <x v="0"/>
    <n v="16"/>
    <x v="30"/>
    <n v="82"/>
    <n v="80"/>
    <n v="17"/>
    <n v="26"/>
    <n v="17"/>
    <n v="10"/>
    <b v="0"/>
    <x v="0"/>
  </r>
  <r>
    <x v="64"/>
    <x v="0"/>
    <n v="9"/>
    <x v="13"/>
    <n v="12"/>
    <n v="21"/>
    <n v="8"/>
    <n v="0"/>
    <n v="1"/>
    <n v="1"/>
    <b v="0"/>
    <x v="0"/>
  </r>
  <r>
    <x v="65"/>
    <x v="5"/>
    <n v="14"/>
    <x v="3"/>
    <n v="1"/>
    <n v="2"/>
    <n v="6"/>
    <n v="0"/>
    <n v="0"/>
    <n v="0"/>
    <b v="1"/>
    <x v="0"/>
  </r>
  <r>
    <x v="66"/>
    <x v="5"/>
    <n v="19"/>
    <x v="31"/>
    <n v="67"/>
    <n v="69"/>
    <n v="0"/>
    <n v="0"/>
    <n v="0"/>
    <n v="0"/>
    <b v="0"/>
    <x v="0"/>
  </r>
  <r>
    <x v="67"/>
    <x v="0"/>
    <n v="12"/>
    <x v="0"/>
    <n v="0"/>
    <n v="2"/>
    <n v="0"/>
    <n v="0"/>
    <n v="0"/>
    <n v="0"/>
    <b v="0"/>
    <x v="0"/>
  </r>
  <r>
    <x v="68"/>
    <x v="0"/>
    <n v="16"/>
    <x v="0"/>
    <n v="2"/>
    <n v="2"/>
    <n v="16"/>
    <n v="0"/>
    <n v="0"/>
    <n v="0"/>
    <b v="1"/>
    <x v="0"/>
  </r>
  <r>
    <x v="69"/>
    <x v="4"/>
    <n v="16"/>
    <x v="0"/>
    <n v="0"/>
    <n v="0"/>
    <n v="18"/>
    <n v="2"/>
    <n v="2"/>
    <n v="5"/>
    <b v="0"/>
    <x v="0"/>
  </r>
  <r>
    <x v="70"/>
    <x v="4"/>
    <n v="8"/>
    <x v="5"/>
    <n v="5"/>
    <n v="10"/>
    <n v="8"/>
    <n v="0"/>
    <n v="0"/>
    <n v="0"/>
    <b v="1"/>
    <x v="0"/>
  </r>
  <r>
    <x v="71"/>
    <x v="4"/>
    <n v="22"/>
    <x v="3"/>
    <n v="1"/>
    <n v="0"/>
    <n v="8"/>
    <n v="0"/>
    <n v="2"/>
    <n v="0"/>
    <b v="0"/>
    <x v="0"/>
  </r>
  <r>
    <x v="72"/>
    <x v="4"/>
    <n v="10"/>
    <x v="15"/>
    <n v="11"/>
    <n v="5"/>
    <n v="10"/>
    <n v="0"/>
    <n v="4"/>
    <n v="3"/>
    <b v="0"/>
    <x v="0"/>
  </r>
  <r>
    <x v="73"/>
    <x v="4"/>
    <n v="5"/>
    <x v="0"/>
    <n v="0"/>
    <n v="1"/>
    <n v="5"/>
    <n v="0"/>
    <n v="0"/>
    <n v="0"/>
    <b v="1"/>
    <x v="0"/>
  </r>
  <r>
    <x v="74"/>
    <x v="0"/>
    <n v="12"/>
    <x v="0"/>
    <n v="3"/>
    <n v="3"/>
    <n v="0"/>
    <n v="0"/>
    <n v="0"/>
    <n v="0"/>
    <b v="0"/>
    <x v="0"/>
  </r>
  <r>
    <x v="75"/>
    <x v="1"/>
    <n v="13"/>
    <x v="5"/>
    <n v="5"/>
    <n v="11"/>
    <n v="6"/>
    <n v="0"/>
    <n v="0"/>
    <n v="0"/>
    <b v="1"/>
    <x v="0"/>
  </r>
  <r>
    <x v="76"/>
    <x v="1"/>
    <n v="8"/>
    <x v="0"/>
    <n v="0"/>
    <n v="1"/>
    <n v="0"/>
    <n v="0"/>
    <n v="0"/>
    <n v="0"/>
    <b v="0"/>
    <x v="0"/>
  </r>
  <r>
    <x v="77"/>
    <x v="5"/>
    <n v="22"/>
    <x v="32"/>
    <n v="21"/>
    <n v="28"/>
    <n v="8"/>
    <n v="0"/>
    <n v="0"/>
    <n v="0"/>
    <b v="1"/>
    <x v="0"/>
  </r>
  <r>
    <x v="78"/>
    <x v="4"/>
    <n v="5"/>
    <x v="0"/>
    <n v="2"/>
    <n v="5"/>
    <n v="6"/>
    <n v="0"/>
    <n v="0"/>
    <n v="0"/>
    <b v="1"/>
    <x v="0"/>
  </r>
  <r>
    <x v="79"/>
    <x v="0"/>
    <n v="12"/>
    <x v="10"/>
    <n v="9"/>
    <n v="13"/>
    <n v="13"/>
    <n v="0"/>
    <n v="0"/>
    <n v="0"/>
    <b v="1"/>
    <x v="0"/>
  </r>
  <r>
    <x v="80"/>
    <x v="1"/>
    <n v="9"/>
    <x v="3"/>
    <n v="0"/>
    <n v="1"/>
    <n v="0"/>
    <n v="0"/>
    <n v="0"/>
    <n v="0"/>
    <b v="0"/>
    <x v="0"/>
  </r>
  <r>
    <x v="81"/>
    <x v="1"/>
    <n v="6"/>
    <x v="0"/>
    <n v="4"/>
    <n v="0"/>
    <n v="0"/>
    <n v="0"/>
    <n v="0"/>
    <n v="0"/>
    <b v="0"/>
    <x v="0"/>
  </r>
  <r>
    <x v="82"/>
    <x v="4"/>
    <n v="15"/>
    <x v="33"/>
    <n v="182"/>
    <n v="217"/>
    <n v="11"/>
    <n v="78"/>
    <n v="78"/>
    <n v="53"/>
    <b v="0"/>
    <x v="0"/>
  </r>
  <r>
    <x v="83"/>
    <x v="4"/>
    <n v="5"/>
    <x v="34"/>
    <n v="67"/>
    <n v="81"/>
    <n v="7"/>
    <n v="11"/>
    <n v="15"/>
    <n v="13"/>
    <b v="0"/>
    <x v="0"/>
  </r>
  <r>
    <x v="84"/>
    <x v="4"/>
    <n v="3"/>
    <x v="26"/>
    <n v="54"/>
    <n v="36"/>
    <n v="3"/>
    <n v="8"/>
    <n v="6"/>
    <n v="5"/>
    <b v="0"/>
    <x v="0"/>
  </r>
  <r>
    <x v="85"/>
    <x v="4"/>
    <n v="5"/>
    <x v="35"/>
    <n v="129"/>
    <n v="127"/>
    <n v="6"/>
    <n v="39"/>
    <n v="36"/>
    <n v="35"/>
    <b v="0"/>
    <x v="0"/>
  </r>
  <r>
    <x v="86"/>
    <x v="1"/>
    <n v="11"/>
    <x v="0"/>
    <n v="0"/>
    <n v="1"/>
    <n v="0"/>
    <n v="0"/>
    <n v="0"/>
    <n v="0"/>
    <b v="0"/>
    <x v="0"/>
  </r>
  <r>
    <x v="87"/>
    <x v="1"/>
    <n v="15"/>
    <x v="15"/>
    <n v="8"/>
    <n v="12"/>
    <n v="0"/>
    <n v="0"/>
    <n v="0"/>
    <n v="0"/>
    <b v="0"/>
    <x v="0"/>
  </r>
  <r>
    <x v="88"/>
    <x v="4"/>
    <n v="24"/>
    <x v="34"/>
    <n v="49"/>
    <n v="43"/>
    <n v="22"/>
    <n v="118"/>
    <n v="111"/>
    <n v="100"/>
    <b v="0"/>
    <x v="0"/>
  </r>
  <r>
    <x v="89"/>
    <x v="3"/>
    <n v="22"/>
    <x v="36"/>
    <n v="18"/>
    <n v="39"/>
    <n v="15"/>
    <n v="0"/>
    <n v="1"/>
    <n v="0"/>
    <b v="0"/>
    <x v="0"/>
  </r>
  <r>
    <x v="90"/>
    <x v="0"/>
    <n v="16"/>
    <x v="15"/>
    <n v="3"/>
    <n v="4"/>
    <n v="2"/>
    <n v="0"/>
    <n v="0"/>
    <n v="0"/>
    <b v="1"/>
    <x v="0"/>
  </r>
  <r>
    <x v="91"/>
    <x v="2"/>
    <n v="16"/>
    <x v="3"/>
    <n v="0"/>
    <n v="2"/>
    <n v="0"/>
    <n v="0"/>
    <n v="0"/>
    <n v="0"/>
    <b v="0"/>
    <x v="0"/>
  </r>
  <r>
    <x v="92"/>
    <x v="2"/>
    <n v="11"/>
    <x v="0"/>
    <n v="1"/>
    <n v="0"/>
    <n v="1"/>
    <n v="0"/>
    <n v="0"/>
    <n v="0"/>
    <b v="1"/>
    <x v="0"/>
  </r>
  <r>
    <x v="93"/>
    <x v="2"/>
    <n v="17"/>
    <x v="3"/>
    <n v="3"/>
    <n v="0"/>
    <n v="2"/>
    <n v="0"/>
    <n v="0"/>
    <n v="0"/>
    <b v="1"/>
    <x v="0"/>
  </r>
  <r>
    <x v="94"/>
    <x v="4"/>
    <n v="20"/>
    <x v="37"/>
    <n v="82"/>
    <n v="125"/>
    <n v="22"/>
    <n v="6"/>
    <n v="7"/>
    <n v="7"/>
    <b v="0"/>
    <x v="0"/>
  </r>
  <r>
    <x v="95"/>
    <x v="5"/>
    <n v="17"/>
    <x v="0"/>
    <n v="2"/>
    <n v="6"/>
    <n v="6"/>
    <n v="0"/>
    <n v="0"/>
    <n v="0"/>
    <b v="1"/>
    <x v="0"/>
  </r>
  <r>
    <x v="96"/>
    <x v="4"/>
    <n v="23"/>
    <x v="38"/>
    <n v="8"/>
    <n v="11"/>
    <n v="7"/>
    <n v="0"/>
    <n v="0"/>
    <n v="0"/>
    <b v="1"/>
    <x v="0"/>
  </r>
  <r>
    <x v="97"/>
    <x v="1"/>
    <n v="18"/>
    <x v="8"/>
    <n v="26"/>
    <n v="27"/>
    <n v="6"/>
    <n v="0"/>
    <n v="0"/>
    <n v="0"/>
    <b v="1"/>
    <x v="0"/>
  </r>
  <r>
    <x v="98"/>
    <x v="4"/>
    <n v="5"/>
    <x v="39"/>
    <n v="122"/>
    <n v="142"/>
    <n v="6"/>
    <n v="49"/>
    <n v="40"/>
    <n v="35"/>
    <b v="0"/>
    <x v="0"/>
  </r>
  <r>
    <x v="99"/>
    <x v="4"/>
    <n v="3"/>
    <x v="3"/>
    <n v="4"/>
    <n v="3"/>
    <n v="0"/>
    <n v="0"/>
    <n v="0"/>
    <n v="0"/>
    <b v="0"/>
    <x v="0"/>
  </r>
  <r>
    <x v="100"/>
    <x v="4"/>
    <n v="20"/>
    <x v="40"/>
    <n v="94"/>
    <n v="119"/>
    <n v="20"/>
    <n v="0"/>
    <n v="0"/>
    <n v="1"/>
    <b v="0"/>
    <x v="0"/>
  </r>
  <r>
    <x v="101"/>
    <x v="1"/>
    <n v="13"/>
    <x v="0"/>
    <n v="1"/>
    <n v="0"/>
    <n v="5"/>
    <n v="0"/>
    <n v="0"/>
    <n v="0"/>
    <b v="1"/>
    <x v="0"/>
  </r>
  <r>
    <x v="102"/>
    <x v="4"/>
    <n v="3"/>
    <x v="3"/>
    <n v="2"/>
    <n v="4"/>
    <n v="2"/>
    <n v="0"/>
    <n v="0"/>
    <n v="0"/>
    <b v="1"/>
    <x v="0"/>
  </r>
  <r>
    <x v="103"/>
    <x v="4"/>
    <n v="1"/>
    <x v="0"/>
    <n v="2"/>
    <n v="0"/>
    <n v="1"/>
    <n v="0"/>
    <n v="0"/>
    <n v="0"/>
    <b v="1"/>
    <x v="0"/>
  </r>
  <r>
    <x v="104"/>
    <x v="0"/>
    <n v="15"/>
    <x v="0"/>
    <n v="2"/>
    <n v="2"/>
    <n v="0"/>
    <n v="0"/>
    <n v="0"/>
    <n v="0"/>
    <b v="0"/>
    <x v="0"/>
  </r>
  <r>
    <x v="105"/>
    <x v="4"/>
    <n v="5"/>
    <x v="16"/>
    <n v="9"/>
    <n v="8"/>
    <n v="6"/>
    <n v="2"/>
    <n v="2"/>
    <n v="1"/>
    <b v="0"/>
    <x v="0"/>
  </r>
  <r>
    <x v="106"/>
    <x v="4"/>
    <n v="6"/>
    <x v="38"/>
    <n v="6"/>
    <n v="9"/>
    <n v="7"/>
    <n v="2"/>
    <n v="4"/>
    <n v="9"/>
    <b v="0"/>
    <x v="0"/>
  </r>
  <r>
    <x v="107"/>
    <x v="0"/>
    <n v="16"/>
    <x v="0"/>
    <n v="2"/>
    <n v="0"/>
    <n v="0"/>
    <n v="0"/>
    <n v="0"/>
    <n v="0"/>
    <b v="0"/>
    <x v="0"/>
  </r>
  <r>
    <x v="108"/>
    <x v="5"/>
    <n v="26"/>
    <x v="41"/>
    <n v="758"/>
    <n v="666"/>
    <n v="22"/>
    <n v="96"/>
    <n v="102"/>
    <n v="83"/>
    <b v="0"/>
    <x v="0"/>
  </r>
  <r>
    <x v="109"/>
    <x v="1"/>
    <n v="11"/>
    <x v="0"/>
    <n v="1"/>
    <n v="0"/>
    <n v="0"/>
    <n v="0"/>
    <n v="0"/>
    <n v="0"/>
    <b v="0"/>
    <x v="0"/>
  </r>
  <r>
    <x v="110"/>
    <x v="2"/>
    <n v="11"/>
    <x v="3"/>
    <n v="0"/>
    <n v="1"/>
    <n v="0"/>
    <n v="0"/>
    <n v="0"/>
    <n v="0"/>
    <b v="0"/>
    <x v="0"/>
  </r>
  <r>
    <x v="111"/>
    <x v="0"/>
    <n v="12"/>
    <x v="3"/>
    <n v="1"/>
    <n v="1"/>
    <n v="0"/>
    <n v="0"/>
    <n v="0"/>
    <n v="0"/>
    <b v="0"/>
    <x v="0"/>
  </r>
  <r>
    <x v="112"/>
    <x v="4"/>
    <n v="27"/>
    <x v="42"/>
    <n v="73"/>
    <n v="65"/>
    <n v="22"/>
    <n v="50"/>
    <n v="40"/>
    <n v="48"/>
    <b v="0"/>
    <x v="0"/>
  </r>
  <r>
    <x v="113"/>
    <x v="4"/>
    <n v="26"/>
    <x v="43"/>
    <n v="164"/>
    <n v="176"/>
    <n v="22"/>
    <n v="50"/>
    <n v="40"/>
    <n v="54"/>
    <b v="0"/>
    <x v="0"/>
  </r>
  <r>
    <x v="114"/>
    <x v="0"/>
    <n v="5"/>
    <x v="0"/>
    <n v="1"/>
    <n v="2"/>
    <n v="4"/>
    <n v="0"/>
    <n v="0"/>
    <n v="0"/>
    <b v="1"/>
    <x v="0"/>
  </r>
  <r>
    <x v="115"/>
    <x v="0"/>
    <n v="15"/>
    <x v="16"/>
    <n v="6"/>
    <n v="11"/>
    <n v="3"/>
    <n v="0"/>
    <n v="0"/>
    <n v="0"/>
    <b v="1"/>
    <x v="0"/>
  </r>
  <r>
    <x v="116"/>
    <x v="1"/>
    <n v="12"/>
    <x v="0"/>
    <n v="2"/>
    <n v="0"/>
    <n v="0"/>
    <n v="0"/>
    <n v="0"/>
    <n v="0"/>
    <b v="0"/>
    <x v="0"/>
  </r>
  <r>
    <x v="117"/>
    <x v="1"/>
    <n v="9"/>
    <x v="0"/>
    <n v="0"/>
    <n v="1"/>
    <n v="1"/>
    <n v="0"/>
    <n v="0"/>
    <n v="0"/>
    <b v="1"/>
    <x v="0"/>
  </r>
  <r>
    <x v="118"/>
    <x v="3"/>
    <n v="8"/>
    <x v="0"/>
    <n v="1"/>
    <n v="0"/>
    <n v="1"/>
    <n v="0"/>
    <n v="0"/>
    <n v="0"/>
    <b v="1"/>
    <x v="0"/>
  </r>
  <r>
    <x v="119"/>
    <x v="5"/>
    <n v="16"/>
    <x v="10"/>
    <n v="5"/>
    <n v="11"/>
    <n v="3"/>
    <n v="0"/>
    <n v="0"/>
    <n v="0"/>
    <b v="1"/>
    <x v="0"/>
  </r>
  <r>
    <x v="120"/>
    <x v="1"/>
    <n v="13"/>
    <x v="15"/>
    <n v="3"/>
    <n v="4"/>
    <n v="0"/>
    <n v="0"/>
    <n v="0"/>
    <n v="0"/>
    <b v="0"/>
    <x v="0"/>
  </r>
  <r>
    <x v="121"/>
    <x v="0"/>
    <n v="21"/>
    <x v="44"/>
    <n v="25"/>
    <n v="24"/>
    <n v="16"/>
    <n v="0"/>
    <n v="0"/>
    <n v="0"/>
    <b v="1"/>
    <x v="0"/>
  </r>
  <r>
    <x v="122"/>
    <x v="1"/>
    <n v="14"/>
    <x v="10"/>
    <n v="3"/>
    <n v="2"/>
    <n v="0"/>
    <n v="0"/>
    <n v="0"/>
    <n v="0"/>
    <b v="0"/>
    <x v="0"/>
  </r>
  <r>
    <x v="123"/>
    <x v="4"/>
    <n v="5"/>
    <x v="45"/>
    <n v="27"/>
    <n v="55"/>
    <n v="6"/>
    <n v="2"/>
    <n v="1"/>
    <n v="4"/>
    <b v="0"/>
    <x v="0"/>
  </r>
  <r>
    <x v="124"/>
    <x v="2"/>
    <n v="20"/>
    <x v="10"/>
    <n v="2"/>
    <n v="6"/>
    <n v="1"/>
    <n v="0"/>
    <n v="0"/>
    <n v="0"/>
    <b v="1"/>
    <x v="0"/>
  </r>
  <r>
    <x v="125"/>
    <x v="0"/>
    <n v="5"/>
    <x v="1"/>
    <n v="5"/>
    <n v="10"/>
    <n v="6"/>
    <n v="1"/>
    <n v="0"/>
    <n v="0"/>
    <b v="0"/>
    <x v="0"/>
  </r>
  <r>
    <x v="126"/>
    <x v="2"/>
    <n v="17"/>
    <x v="10"/>
    <n v="2"/>
    <n v="8"/>
    <n v="4"/>
    <n v="0"/>
    <n v="0"/>
    <n v="0"/>
    <b v="1"/>
    <x v="0"/>
  </r>
  <r>
    <x v="127"/>
    <x v="4"/>
    <n v="25"/>
    <x v="46"/>
    <n v="144"/>
    <n v="165"/>
    <n v="22"/>
    <n v="0"/>
    <n v="2"/>
    <n v="4"/>
    <b v="0"/>
    <x v="0"/>
  </r>
  <r>
    <x v="128"/>
    <x v="4"/>
    <n v="27"/>
    <x v="47"/>
    <n v="272"/>
    <n v="272"/>
    <n v="22"/>
    <n v="10"/>
    <n v="4"/>
    <n v="12"/>
    <b v="0"/>
    <x v="0"/>
  </r>
  <r>
    <x v="129"/>
    <x v="0"/>
    <n v="14"/>
    <x v="0"/>
    <n v="2"/>
    <n v="0"/>
    <n v="0"/>
    <n v="0"/>
    <n v="0"/>
    <n v="0"/>
    <b v="0"/>
    <x v="0"/>
  </r>
  <r>
    <x v="130"/>
    <x v="4"/>
    <n v="26"/>
    <x v="48"/>
    <n v="166"/>
    <n v="185"/>
    <n v="22"/>
    <n v="37"/>
    <n v="34"/>
    <n v="43"/>
    <b v="0"/>
    <x v="0"/>
  </r>
  <r>
    <x v="131"/>
    <x v="4"/>
    <n v="1"/>
    <x v="49"/>
    <n v="38"/>
    <n v="29"/>
    <n v="1"/>
    <n v="9"/>
    <n v="6"/>
    <n v="8"/>
    <b v="0"/>
    <x v="0"/>
  </r>
  <r>
    <x v="132"/>
    <x v="1"/>
    <n v="12"/>
    <x v="0"/>
    <n v="1"/>
    <n v="0"/>
    <n v="0"/>
    <n v="0"/>
    <n v="0"/>
    <n v="0"/>
    <b v="0"/>
    <x v="0"/>
  </r>
  <r>
    <x v="133"/>
    <x v="5"/>
    <n v="11"/>
    <x v="0"/>
    <n v="1"/>
    <n v="0"/>
    <n v="7"/>
    <n v="0"/>
    <n v="0"/>
    <n v="0"/>
    <b v="1"/>
    <x v="0"/>
  </r>
  <r>
    <x v="134"/>
    <x v="1"/>
    <n v="12"/>
    <x v="0"/>
    <n v="1"/>
    <n v="1"/>
    <n v="0"/>
    <n v="0"/>
    <n v="0"/>
    <n v="0"/>
    <b v="0"/>
    <x v="0"/>
  </r>
  <r>
    <x v="135"/>
    <x v="1"/>
    <n v="12"/>
    <x v="15"/>
    <n v="4"/>
    <n v="1"/>
    <n v="1"/>
    <n v="0"/>
    <n v="0"/>
    <n v="0"/>
    <b v="1"/>
    <x v="0"/>
  </r>
  <r>
    <x v="136"/>
    <x v="0"/>
    <n v="8"/>
    <x v="3"/>
    <n v="0"/>
    <n v="0"/>
    <n v="0"/>
    <n v="0"/>
    <n v="0"/>
    <n v="0"/>
    <b v="0"/>
    <x v="1"/>
  </r>
  <r>
    <x v="137"/>
    <x v="4"/>
    <n v="9"/>
    <x v="50"/>
    <n v="319"/>
    <n v="296"/>
    <n v="9"/>
    <n v="78"/>
    <n v="57"/>
    <n v="59"/>
    <b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8">
  <r>
    <x v="0"/>
    <x v="0"/>
    <n v="13"/>
    <n v="0"/>
    <n v="0"/>
    <n v="2"/>
    <n v="0"/>
    <n v="0"/>
    <n v="0"/>
    <n v="0"/>
    <b v="0"/>
    <b v="0"/>
    <x v="0"/>
  </r>
  <r>
    <x v="1"/>
    <x v="1"/>
    <n v="12"/>
    <n v="5"/>
    <n v="2"/>
    <n v="8"/>
    <n v="3"/>
    <n v="0"/>
    <n v="0"/>
    <n v="0"/>
    <b v="1"/>
    <b v="0"/>
    <x v="1"/>
  </r>
  <r>
    <x v="2"/>
    <x v="2"/>
    <n v="13"/>
    <n v="0"/>
    <n v="1"/>
    <n v="0"/>
    <n v="2"/>
    <n v="0"/>
    <n v="0"/>
    <n v="0"/>
    <b v="1"/>
    <b v="0"/>
    <x v="2"/>
  </r>
  <r>
    <x v="3"/>
    <x v="0"/>
    <n v="10"/>
    <n v="0"/>
    <n v="1"/>
    <n v="2"/>
    <n v="0"/>
    <n v="0"/>
    <n v="0"/>
    <n v="0"/>
    <b v="0"/>
    <b v="0"/>
    <x v="3"/>
  </r>
  <r>
    <x v="4"/>
    <x v="2"/>
    <n v="23"/>
    <n v="18"/>
    <n v="24"/>
    <n v="28"/>
    <n v="18"/>
    <n v="0"/>
    <n v="0"/>
    <n v="0"/>
    <b v="1"/>
    <b v="0"/>
    <x v="4"/>
  </r>
  <r>
    <x v="5"/>
    <x v="0"/>
    <n v="5"/>
    <n v="1"/>
    <n v="2"/>
    <n v="9"/>
    <n v="6"/>
    <n v="0"/>
    <n v="0"/>
    <n v="0"/>
    <b v="1"/>
    <b v="0"/>
    <x v="5"/>
  </r>
  <r>
    <x v="6"/>
    <x v="3"/>
    <n v="25"/>
    <n v="138"/>
    <n v="153"/>
    <n v="177"/>
    <n v="18"/>
    <n v="5"/>
    <n v="3"/>
    <n v="4"/>
    <b v="0"/>
    <b v="0"/>
    <x v="6"/>
  </r>
  <r>
    <x v="7"/>
    <x v="4"/>
    <n v="26"/>
    <n v="18"/>
    <n v="33"/>
    <n v="35"/>
    <n v="22"/>
    <n v="59"/>
    <n v="78"/>
    <n v="81"/>
    <b v="0"/>
    <b v="0"/>
    <x v="7"/>
  </r>
  <r>
    <x v="8"/>
    <x v="0"/>
    <n v="5"/>
    <n v="6"/>
    <n v="5"/>
    <n v="15"/>
    <n v="5"/>
    <n v="0"/>
    <n v="0"/>
    <n v="0"/>
    <b v="1"/>
    <b v="0"/>
    <x v="8"/>
  </r>
  <r>
    <x v="9"/>
    <x v="5"/>
    <n v="15"/>
    <n v="5"/>
    <n v="2"/>
    <n v="5"/>
    <n v="0"/>
    <n v="0"/>
    <n v="0"/>
    <n v="0"/>
    <b v="0"/>
    <b v="0"/>
    <x v="5"/>
  </r>
  <r>
    <x v="10"/>
    <x v="0"/>
    <n v="8"/>
    <n v="0"/>
    <n v="0"/>
    <n v="1"/>
    <n v="0"/>
    <n v="0"/>
    <n v="0"/>
    <n v="0"/>
    <b v="0"/>
    <b v="0"/>
    <x v="2"/>
  </r>
  <r>
    <x v="11"/>
    <x v="5"/>
    <n v="11"/>
    <n v="0"/>
    <n v="0"/>
    <n v="1"/>
    <n v="0"/>
    <n v="0"/>
    <n v="0"/>
    <n v="0"/>
    <b v="0"/>
    <b v="0"/>
    <x v="2"/>
  </r>
  <r>
    <x v="12"/>
    <x v="4"/>
    <n v="25"/>
    <n v="37"/>
    <n v="52"/>
    <n v="53"/>
    <n v="20"/>
    <n v="1"/>
    <n v="1"/>
    <n v="3"/>
    <b v="0"/>
    <b v="0"/>
    <x v="9"/>
  </r>
  <r>
    <x v="13"/>
    <x v="5"/>
    <n v="17"/>
    <n v="0"/>
    <n v="0"/>
    <n v="1"/>
    <n v="7"/>
    <n v="0"/>
    <n v="0"/>
    <n v="0"/>
    <b v="1"/>
    <b v="0"/>
    <x v="2"/>
  </r>
  <r>
    <x v="14"/>
    <x v="4"/>
    <n v="5"/>
    <n v="12"/>
    <n v="24"/>
    <n v="40"/>
    <n v="6"/>
    <n v="6"/>
    <n v="4"/>
    <n v="5"/>
    <b v="0"/>
    <b v="0"/>
    <x v="10"/>
  </r>
  <r>
    <x v="15"/>
    <x v="0"/>
    <n v="9"/>
    <n v="0"/>
    <n v="1"/>
    <n v="0"/>
    <n v="0"/>
    <n v="0"/>
    <n v="0"/>
    <n v="0"/>
    <b v="0"/>
    <b v="0"/>
    <x v="2"/>
  </r>
  <r>
    <x v="16"/>
    <x v="2"/>
    <n v="21"/>
    <n v="23"/>
    <n v="30"/>
    <n v="55"/>
    <n v="7"/>
    <n v="0"/>
    <n v="0"/>
    <n v="0"/>
    <b v="1"/>
    <b v="0"/>
    <x v="11"/>
  </r>
  <r>
    <x v="17"/>
    <x v="4"/>
    <n v="19"/>
    <n v="51"/>
    <n v="85"/>
    <n v="78"/>
    <n v="19"/>
    <n v="1"/>
    <n v="2"/>
    <n v="3"/>
    <b v="0"/>
    <b v="0"/>
    <x v="12"/>
  </r>
  <r>
    <x v="18"/>
    <x v="1"/>
    <n v="5"/>
    <n v="1"/>
    <n v="0"/>
    <n v="0"/>
    <n v="0"/>
    <n v="0"/>
    <n v="0"/>
    <n v="0"/>
    <b v="0"/>
    <b v="1"/>
    <x v="2"/>
  </r>
  <r>
    <x v="19"/>
    <x v="2"/>
    <n v="22"/>
    <n v="2"/>
    <n v="7"/>
    <n v="4"/>
    <n v="16"/>
    <n v="0"/>
    <n v="0"/>
    <n v="0"/>
    <b v="1"/>
    <b v="0"/>
    <x v="13"/>
  </r>
  <r>
    <x v="20"/>
    <x v="0"/>
    <n v="9"/>
    <n v="201"/>
    <n v="144"/>
    <n v="128"/>
    <n v="10"/>
    <n v="12"/>
    <n v="22"/>
    <n v="19"/>
    <b v="0"/>
    <b v="0"/>
    <x v="14"/>
  </r>
  <r>
    <x v="21"/>
    <x v="4"/>
    <n v="6"/>
    <n v="6"/>
    <n v="7"/>
    <n v="10"/>
    <n v="7"/>
    <n v="4"/>
    <n v="6"/>
    <n v="1"/>
    <b v="0"/>
    <b v="0"/>
    <x v="15"/>
  </r>
  <r>
    <x v="22"/>
    <x v="4"/>
    <n v="9"/>
    <n v="0"/>
    <n v="1"/>
    <n v="0"/>
    <n v="10"/>
    <n v="0"/>
    <n v="0"/>
    <n v="0"/>
    <b v="1"/>
    <b v="0"/>
    <x v="2"/>
  </r>
  <r>
    <x v="23"/>
    <x v="4"/>
    <n v="2"/>
    <n v="0"/>
    <n v="1"/>
    <n v="0"/>
    <n v="2"/>
    <n v="0"/>
    <n v="0"/>
    <n v="0"/>
    <b v="1"/>
    <b v="0"/>
    <x v="2"/>
  </r>
  <r>
    <x v="24"/>
    <x v="4"/>
    <n v="16"/>
    <n v="49"/>
    <n v="49"/>
    <n v="45"/>
    <n v="16"/>
    <n v="2"/>
    <n v="8"/>
    <n v="15"/>
    <b v="0"/>
    <b v="0"/>
    <x v="16"/>
  </r>
  <r>
    <x v="25"/>
    <x v="4"/>
    <n v="5"/>
    <n v="14"/>
    <n v="15"/>
    <n v="15"/>
    <n v="6"/>
    <n v="7"/>
    <n v="9"/>
    <n v="8"/>
    <b v="0"/>
    <b v="0"/>
    <x v="17"/>
  </r>
  <r>
    <x v="26"/>
    <x v="4"/>
    <n v="26"/>
    <n v="43"/>
    <n v="68"/>
    <n v="68"/>
    <n v="13"/>
    <n v="0"/>
    <n v="1"/>
    <n v="0"/>
    <b v="0"/>
    <b v="0"/>
    <x v="18"/>
  </r>
  <r>
    <x v="27"/>
    <x v="5"/>
    <n v="13"/>
    <n v="3"/>
    <n v="2"/>
    <n v="1"/>
    <n v="0"/>
    <n v="0"/>
    <n v="0"/>
    <n v="0"/>
    <b v="0"/>
    <b v="0"/>
    <x v="19"/>
  </r>
  <r>
    <x v="28"/>
    <x v="1"/>
    <n v="7"/>
    <n v="0"/>
    <n v="0"/>
    <n v="1"/>
    <n v="0"/>
    <n v="0"/>
    <n v="0"/>
    <n v="0"/>
    <b v="0"/>
    <b v="0"/>
    <x v="2"/>
  </r>
  <r>
    <x v="29"/>
    <x v="1"/>
    <n v="21"/>
    <n v="7"/>
    <n v="9"/>
    <n v="10"/>
    <n v="1"/>
    <n v="0"/>
    <n v="0"/>
    <n v="0"/>
    <b v="1"/>
    <b v="0"/>
    <x v="8"/>
  </r>
  <r>
    <x v="30"/>
    <x v="2"/>
    <n v="13"/>
    <n v="1"/>
    <n v="1"/>
    <n v="0"/>
    <n v="0"/>
    <n v="0"/>
    <n v="0"/>
    <n v="0"/>
    <b v="0"/>
    <b v="0"/>
    <x v="0"/>
  </r>
  <r>
    <x v="31"/>
    <x v="1"/>
    <n v="4"/>
    <n v="0"/>
    <n v="0"/>
    <n v="1"/>
    <n v="0"/>
    <n v="0"/>
    <n v="0"/>
    <n v="0"/>
    <b v="0"/>
    <b v="0"/>
    <x v="2"/>
  </r>
  <r>
    <x v="32"/>
    <x v="4"/>
    <n v="11"/>
    <n v="9"/>
    <n v="9"/>
    <n v="15"/>
    <n v="9"/>
    <n v="4"/>
    <n v="2"/>
    <n v="1"/>
    <b v="0"/>
    <b v="0"/>
    <x v="20"/>
  </r>
  <r>
    <x v="33"/>
    <x v="1"/>
    <n v="12"/>
    <n v="21"/>
    <n v="7"/>
    <n v="17"/>
    <n v="2"/>
    <n v="0"/>
    <n v="0"/>
    <n v="0"/>
    <b v="1"/>
    <b v="0"/>
    <x v="21"/>
  </r>
  <r>
    <x v="34"/>
    <x v="0"/>
    <n v="20"/>
    <n v="0"/>
    <n v="2"/>
    <n v="7"/>
    <n v="4"/>
    <n v="0"/>
    <n v="0"/>
    <n v="0"/>
    <b v="1"/>
    <b v="0"/>
    <x v="22"/>
  </r>
  <r>
    <x v="35"/>
    <x v="4"/>
    <n v="24"/>
    <n v="101"/>
    <n v="84"/>
    <n v="117"/>
    <n v="22"/>
    <n v="42"/>
    <n v="62"/>
    <n v="56"/>
    <b v="0"/>
    <b v="0"/>
    <x v="23"/>
  </r>
  <r>
    <x v="36"/>
    <x v="4"/>
    <n v="27"/>
    <n v="202"/>
    <n v="223"/>
    <n v="246"/>
    <n v="22"/>
    <n v="31"/>
    <n v="31"/>
    <n v="47"/>
    <b v="0"/>
    <b v="0"/>
    <x v="24"/>
  </r>
  <r>
    <x v="37"/>
    <x v="1"/>
    <n v="9"/>
    <n v="0"/>
    <n v="1"/>
    <n v="0"/>
    <n v="0"/>
    <n v="0"/>
    <n v="0"/>
    <n v="0"/>
    <b v="0"/>
    <b v="0"/>
    <x v="2"/>
  </r>
  <r>
    <x v="38"/>
    <x v="1"/>
    <n v="13"/>
    <n v="0"/>
    <n v="1"/>
    <n v="3"/>
    <n v="1"/>
    <n v="0"/>
    <n v="0"/>
    <n v="0"/>
    <b v="1"/>
    <b v="0"/>
    <x v="25"/>
  </r>
  <r>
    <x v="39"/>
    <x v="4"/>
    <n v="27"/>
    <n v="30"/>
    <n v="42"/>
    <n v="38"/>
    <n v="18"/>
    <n v="0"/>
    <n v="0"/>
    <n v="0"/>
    <b v="1"/>
    <b v="0"/>
    <x v="26"/>
  </r>
  <r>
    <x v="40"/>
    <x v="0"/>
    <n v="5"/>
    <n v="6"/>
    <n v="5"/>
    <n v="14"/>
    <n v="6"/>
    <n v="0"/>
    <n v="0"/>
    <n v="0"/>
    <b v="1"/>
    <b v="0"/>
    <x v="27"/>
  </r>
  <r>
    <x v="41"/>
    <x v="2"/>
    <n v="16"/>
    <n v="0"/>
    <n v="0"/>
    <n v="1"/>
    <n v="0"/>
    <n v="0"/>
    <n v="0"/>
    <n v="0"/>
    <b v="0"/>
    <b v="0"/>
    <x v="2"/>
  </r>
  <r>
    <x v="42"/>
    <x v="5"/>
    <n v="14"/>
    <n v="0"/>
    <n v="1"/>
    <n v="1"/>
    <n v="0"/>
    <n v="0"/>
    <n v="0"/>
    <n v="0"/>
    <b v="0"/>
    <b v="0"/>
    <x v="0"/>
  </r>
  <r>
    <x v="43"/>
    <x v="4"/>
    <n v="22"/>
    <n v="37"/>
    <n v="59"/>
    <n v="35"/>
    <n v="19"/>
    <n v="1"/>
    <n v="0"/>
    <n v="1"/>
    <b v="0"/>
    <b v="0"/>
    <x v="28"/>
  </r>
  <r>
    <x v="44"/>
    <x v="4"/>
    <n v="25"/>
    <n v="77"/>
    <n v="85"/>
    <n v="104"/>
    <n v="20"/>
    <n v="37"/>
    <n v="38"/>
    <n v="35"/>
    <b v="0"/>
    <b v="0"/>
    <x v="29"/>
  </r>
  <r>
    <x v="45"/>
    <x v="0"/>
    <n v="15"/>
    <n v="1"/>
    <n v="1"/>
    <n v="1"/>
    <n v="4"/>
    <n v="0"/>
    <n v="0"/>
    <n v="0"/>
    <b v="1"/>
    <b v="0"/>
    <x v="3"/>
  </r>
  <r>
    <x v="46"/>
    <x v="0"/>
    <n v="23"/>
    <n v="9"/>
    <n v="6"/>
    <n v="11"/>
    <n v="9"/>
    <n v="0"/>
    <n v="0"/>
    <n v="0"/>
    <b v="1"/>
    <b v="0"/>
    <x v="8"/>
  </r>
  <r>
    <x v="47"/>
    <x v="0"/>
    <n v="14"/>
    <n v="6"/>
    <n v="10"/>
    <n v="11"/>
    <n v="0"/>
    <n v="0"/>
    <n v="0"/>
    <n v="0"/>
    <b v="0"/>
    <b v="0"/>
    <x v="30"/>
  </r>
  <r>
    <x v="48"/>
    <x v="0"/>
    <n v="13"/>
    <n v="0"/>
    <n v="0"/>
    <n v="1"/>
    <n v="0"/>
    <n v="0"/>
    <n v="0"/>
    <n v="0"/>
    <b v="0"/>
    <b v="0"/>
    <x v="2"/>
  </r>
  <r>
    <x v="49"/>
    <x v="0"/>
    <n v="15"/>
    <n v="15"/>
    <n v="20"/>
    <n v="25"/>
    <n v="10"/>
    <n v="0"/>
    <n v="0"/>
    <n v="0"/>
    <b v="1"/>
    <b v="0"/>
    <x v="31"/>
  </r>
  <r>
    <x v="50"/>
    <x v="4"/>
    <n v="20"/>
    <n v="9"/>
    <n v="8"/>
    <n v="11"/>
    <n v="6"/>
    <n v="0"/>
    <n v="0"/>
    <n v="0"/>
    <b v="1"/>
    <b v="0"/>
    <x v="32"/>
  </r>
  <r>
    <x v="51"/>
    <x v="4"/>
    <n v="19"/>
    <n v="0"/>
    <n v="2"/>
    <n v="2"/>
    <n v="17"/>
    <n v="0"/>
    <n v="0"/>
    <n v="0"/>
    <b v="1"/>
    <b v="0"/>
    <x v="25"/>
  </r>
  <r>
    <x v="52"/>
    <x v="0"/>
    <n v="15"/>
    <n v="1"/>
    <n v="1"/>
    <n v="5"/>
    <n v="6"/>
    <n v="0"/>
    <n v="0"/>
    <n v="0"/>
    <b v="1"/>
    <b v="0"/>
    <x v="33"/>
  </r>
  <r>
    <x v="53"/>
    <x v="5"/>
    <n v="16"/>
    <n v="17"/>
    <n v="30"/>
    <n v="20"/>
    <n v="7"/>
    <n v="0"/>
    <n v="0"/>
    <n v="0"/>
    <b v="1"/>
    <b v="0"/>
    <x v="34"/>
  </r>
  <r>
    <x v="54"/>
    <x v="0"/>
    <n v="21"/>
    <n v="130"/>
    <n v="126"/>
    <n v="142"/>
    <n v="20"/>
    <n v="10"/>
    <n v="17"/>
    <n v="18"/>
    <b v="0"/>
    <b v="0"/>
    <x v="35"/>
  </r>
  <r>
    <x v="55"/>
    <x v="4"/>
    <n v="18"/>
    <n v="28"/>
    <n v="31"/>
    <n v="31"/>
    <n v="16"/>
    <n v="0"/>
    <n v="3"/>
    <n v="1"/>
    <b v="0"/>
    <b v="0"/>
    <x v="36"/>
  </r>
  <r>
    <x v="56"/>
    <x v="1"/>
    <n v="13"/>
    <n v="3"/>
    <n v="1"/>
    <n v="1"/>
    <n v="1"/>
    <n v="0"/>
    <n v="0"/>
    <n v="0"/>
    <b v="1"/>
    <b v="1"/>
    <x v="37"/>
  </r>
  <r>
    <x v="57"/>
    <x v="5"/>
    <n v="25"/>
    <n v="59"/>
    <n v="99"/>
    <n v="120"/>
    <n v="22"/>
    <n v="62"/>
    <n v="55"/>
    <n v="53"/>
    <b v="0"/>
    <b v="0"/>
    <x v="38"/>
  </r>
  <r>
    <x v="58"/>
    <x v="0"/>
    <n v="8"/>
    <n v="0"/>
    <n v="0"/>
    <n v="4"/>
    <n v="0"/>
    <n v="0"/>
    <n v="0"/>
    <n v="0"/>
    <b v="0"/>
    <b v="0"/>
    <x v="25"/>
  </r>
  <r>
    <x v="59"/>
    <x v="0"/>
    <n v="5"/>
    <n v="16"/>
    <n v="17"/>
    <n v="19"/>
    <n v="6"/>
    <n v="1"/>
    <n v="3"/>
    <n v="3"/>
    <b v="0"/>
    <b v="0"/>
    <x v="39"/>
  </r>
  <r>
    <x v="60"/>
    <x v="1"/>
    <n v="13"/>
    <n v="25"/>
    <n v="32"/>
    <n v="29"/>
    <n v="3"/>
    <n v="0"/>
    <n v="0"/>
    <n v="0"/>
    <b v="1"/>
    <b v="0"/>
    <x v="40"/>
  </r>
  <r>
    <x v="61"/>
    <x v="0"/>
    <n v="5"/>
    <n v="0"/>
    <n v="1"/>
    <n v="2"/>
    <n v="6"/>
    <n v="0"/>
    <n v="0"/>
    <n v="0"/>
    <b v="1"/>
    <b v="0"/>
    <x v="3"/>
  </r>
  <r>
    <x v="62"/>
    <x v="2"/>
    <n v="18"/>
    <n v="2"/>
    <n v="6"/>
    <n v="11"/>
    <n v="1"/>
    <n v="0"/>
    <n v="0"/>
    <n v="0"/>
    <b v="1"/>
    <b v="0"/>
    <x v="41"/>
  </r>
  <r>
    <x v="63"/>
    <x v="0"/>
    <n v="16"/>
    <n v="81"/>
    <n v="82"/>
    <n v="80"/>
    <n v="17"/>
    <n v="26"/>
    <n v="17"/>
    <n v="10"/>
    <b v="0"/>
    <b v="0"/>
    <x v="42"/>
  </r>
  <r>
    <x v="64"/>
    <x v="0"/>
    <n v="9"/>
    <n v="14"/>
    <n v="12"/>
    <n v="21"/>
    <n v="8"/>
    <n v="0"/>
    <n v="1"/>
    <n v="1"/>
    <b v="0"/>
    <b v="0"/>
    <x v="43"/>
  </r>
  <r>
    <x v="65"/>
    <x v="5"/>
    <n v="14"/>
    <n v="1"/>
    <n v="1"/>
    <n v="2"/>
    <n v="6"/>
    <n v="0"/>
    <n v="0"/>
    <n v="0"/>
    <b v="1"/>
    <b v="0"/>
    <x v="25"/>
  </r>
  <r>
    <x v="66"/>
    <x v="5"/>
    <n v="19"/>
    <n v="72"/>
    <n v="67"/>
    <n v="69"/>
    <n v="0"/>
    <n v="0"/>
    <n v="0"/>
    <n v="0"/>
    <b v="0"/>
    <b v="0"/>
    <x v="44"/>
  </r>
  <r>
    <x v="67"/>
    <x v="0"/>
    <n v="12"/>
    <n v="0"/>
    <n v="0"/>
    <n v="2"/>
    <n v="0"/>
    <n v="0"/>
    <n v="0"/>
    <n v="0"/>
    <b v="0"/>
    <b v="0"/>
    <x v="0"/>
  </r>
  <r>
    <x v="68"/>
    <x v="0"/>
    <n v="16"/>
    <n v="0"/>
    <n v="2"/>
    <n v="2"/>
    <n v="16"/>
    <n v="0"/>
    <n v="0"/>
    <n v="0"/>
    <b v="1"/>
    <b v="0"/>
    <x v="25"/>
  </r>
  <r>
    <x v="69"/>
    <x v="4"/>
    <n v="16"/>
    <n v="0"/>
    <n v="0"/>
    <n v="0"/>
    <n v="18"/>
    <n v="2"/>
    <n v="2"/>
    <n v="5"/>
    <b v="0"/>
    <b v="0"/>
    <x v="22"/>
  </r>
  <r>
    <x v="70"/>
    <x v="4"/>
    <n v="8"/>
    <n v="6"/>
    <n v="5"/>
    <n v="10"/>
    <n v="8"/>
    <n v="0"/>
    <n v="0"/>
    <n v="0"/>
    <b v="1"/>
    <b v="0"/>
    <x v="45"/>
  </r>
  <r>
    <x v="71"/>
    <x v="4"/>
    <n v="22"/>
    <n v="1"/>
    <n v="1"/>
    <n v="0"/>
    <n v="8"/>
    <n v="0"/>
    <n v="2"/>
    <n v="0"/>
    <b v="0"/>
    <b v="0"/>
    <x v="25"/>
  </r>
  <r>
    <x v="72"/>
    <x v="4"/>
    <n v="10"/>
    <n v="3"/>
    <n v="11"/>
    <n v="5"/>
    <n v="10"/>
    <n v="0"/>
    <n v="4"/>
    <n v="3"/>
    <b v="0"/>
    <b v="0"/>
    <x v="8"/>
  </r>
  <r>
    <x v="73"/>
    <x v="4"/>
    <n v="5"/>
    <n v="0"/>
    <n v="0"/>
    <n v="1"/>
    <n v="5"/>
    <n v="0"/>
    <n v="0"/>
    <n v="0"/>
    <b v="1"/>
    <b v="0"/>
    <x v="2"/>
  </r>
  <r>
    <x v="74"/>
    <x v="0"/>
    <n v="12"/>
    <n v="0"/>
    <n v="3"/>
    <n v="3"/>
    <n v="0"/>
    <n v="0"/>
    <n v="0"/>
    <n v="0"/>
    <b v="0"/>
    <b v="0"/>
    <x v="19"/>
  </r>
  <r>
    <x v="75"/>
    <x v="1"/>
    <n v="13"/>
    <n v="6"/>
    <n v="5"/>
    <n v="11"/>
    <n v="6"/>
    <n v="0"/>
    <n v="0"/>
    <n v="0"/>
    <b v="1"/>
    <b v="0"/>
    <x v="46"/>
  </r>
  <r>
    <x v="76"/>
    <x v="1"/>
    <n v="8"/>
    <n v="0"/>
    <n v="0"/>
    <n v="1"/>
    <n v="0"/>
    <n v="0"/>
    <n v="0"/>
    <n v="0"/>
    <b v="0"/>
    <b v="0"/>
    <x v="2"/>
  </r>
  <r>
    <x v="77"/>
    <x v="5"/>
    <n v="22"/>
    <n v="13"/>
    <n v="21"/>
    <n v="28"/>
    <n v="8"/>
    <n v="0"/>
    <n v="0"/>
    <n v="0"/>
    <b v="1"/>
    <b v="0"/>
    <x v="47"/>
  </r>
  <r>
    <x v="78"/>
    <x v="4"/>
    <n v="5"/>
    <n v="0"/>
    <n v="2"/>
    <n v="5"/>
    <n v="6"/>
    <n v="0"/>
    <n v="0"/>
    <n v="0"/>
    <b v="1"/>
    <b v="0"/>
    <x v="33"/>
  </r>
  <r>
    <x v="79"/>
    <x v="0"/>
    <n v="12"/>
    <n v="2"/>
    <n v="9"/>
    <n v="13"/>
    <n v="13"/>
    <n v="0"/>
    <n v="0"/>
    <n v="0"/>
    <b v="1"/>
    <b v="0"/>
    <x v="48"/>
  </r>
  <r>
    <x v="80"/>
    <x v="1"/>
    <n v="9"/>
    <n v="1"/>
    <n v="0"/>
    <n v="1"/>
    <n v="0"/>
    <n v="0"/>
    <n v="0"/>
    <n v="0"/>
    <b v="0"/>
    <b v="0"/>
    <x v="0"/>
  </r>
  <r>
    <x v="81"/>
    <x v="1"/>
    <n v="6"/>
    <n v="0"/>
    <n v="4"/>
    <n v="0"/>
    <n v="0"/>
    <n v="0"/>
    <n v="0"/>
    <n v="0"/>
    <b v="0"/>
    <b v="0"/>
    <x v="25"/>
  </r>
  <r>
    <x v="82"/>
    <x v="4"/>
    <n v="15"/>
    <n v="174"/>
    <n v="182"/>
    <n v="217"/>
    <n v="11"/>
    <n v="78"/>
    <n v="78"/>
    <n v="53"/>
    <b v="0"/>
    <b v="0"/>
    <x v="49"/>
  </r>
  <r>
    <x v="83"/>
    <x v="4"/>
    <n v="5"/>
    <n v="56"/>
    <n v="67"/>
    <n v="81"/>
    <n v="7"/>
    <n v="11"/>
    <n v="15"/>
    <n v="13"/>
    <b v="0"/>
    <b v="0"/>
    <x v="50"/>
  </r>
  <r>
    <x v="84"/>
    <x v="4"/>
    <n v="3"/>
    <n v="28"/>
    <n v="54"/>
    <n v="36"/>
    <n v="3"/>
    <n v="8"/>
    <n v="6"/>
    <n v="5"/>
    <b v="0"/>
    <b v="0"/>
    <x v="51"/>
  </r>
  <r>
    <x v="85"/>
    <x v="4"/>
    <n v="5"/>
    <n v="153"/>
    <n v="129"/>
    <n v="127"/>
    <n v="6"/>
    <n v="39"/>
    <n v="36"/>
    <n v="35"/>
    <b v="0"/>
    <b v="0"/>
    <x v="52"/>
  </r>
  <r>
    <x v="86"/>
    <x v="1"/>
    <n v="11"/>
    <n v="0"/>
    <n v="0"/>
    <n v="1"/>
    <n v="0"/>
    <n v="0"/>
    <n v="0"/>
    <n v="0"/>
    <b v="0"/>
    <b v="0"/>
    <x v="2"/>
  </r>
  <r>
    <x v="87"/>
    <x v="1"/>
    <n v="15"/>
    <n v="3"/>
    <n v="8"/>
    <n v="12"/>
    <n v="0"/>
    <n v="0"/>
    <n v="0"/>
    <n v="0"/>
    <b v="0"/>
    <b v="0"/>
    <x v="53"/>
  </r>
  <r>
    <x v="88"/>
    <x v="4"/>
    <n v="24"/>
    <n v="56"/>
    <n v="49"/>
    <n v="43"/>
    <n v="22"/>
    <n v="118"/>
    <n v="111"/>
    <n v="100"/>
    <b v="0"/>
    <b v="0"/>
    <x v="54"/>
  </r>
  <r>
    <x v="89"/>
    <x v="3"/>
    <n v="22"/>
    <n v="42"/>
    <n v="18"/>
    <n v="39"/>
    <n v="15"/>
    <n v="0"/>
    <n v="1"/>
    <n v="0"/>
    <b v="0"/>
    <b v="0"/>
    <x v="55"/>
  </r>
  <r>
    <x v="90"/>
    <x v="0"/>
    <n v="16"/>
    <n v="3"/>
    <n v="3"/>
    <n v="4"/>
    <n v="2"/>
    <n v="0"/>
    <n v="0"/>
    <n v="0"/>
    <b v="1"/>
    <b v="0"/>
    <x v="56"/>
  </r>
  <r>
    <x v="91"/>
    <x v="2"/>
    <n v="16"/>
    <n v="1"/>
    <n v="0"/>
    <n v="2"/>
    <n v="0"/>
    <n v="0"/>
    <n v="0"/>
    <n v="0"/>
    <b v="0"/>
    <b v="0"/>
    <x v="3"/>
  </r>
  <r>
    <x v="92"/>
    <x v="2"/>
    <n v="11"/>
    <n v="0"/>
    <n v="1"/>
    <n v="0"/>
    <n v="1"/>
    <n v="0"/>
    <n v="0"/>
    <n v="0"/>
    <b v="1"/>
    <b v="0"/>
    <x v="2"/>
  </r>
  <r>
    <x v="93"/>
    <x v="2"/>
    <n v="17"/>
    <n v="1"/>
    <n v="3"/>
    <n v="0"/>
    <n v="2"/>
    <n v="0"/>
    <n v="0"/>
    <n v="0"/>
    <b v="1"/>
    <b v="0"/>
    <x v="25"/>
  </r>
  <r>
    <x v="94"/>
    <x v="4"/>
    <n v="20"/>
    <n v="64"/>
    <n v="82"/>
    <n v="125"/>
    <n v="22"/>
    <n v="6"/>
    <n v="7"/>
    <n v="7"/>
    <b v="0"/>
    <b v="0"/>
    <x v="57"/>
  </r>
  <r>
    <x v="95"/>
    <x v="5"/>
    <n v="17"/>
    <n v="0"/>
    <n v="2"/>
    <n v="6"/>
    <n v="6"/>
    <n v="0"/>
    <n v="0"/>
    <n v="0"/>
    <b v="1"/>
    <b v="0"/>
    <x v="58"/>
  </r>
  <r>
    <x v="96"/>
    <x v="4"/>
    <n v="23"/>
    <n v="4"/>
    <n v="8"/>
    <n v="11"/>
    <n v="7"/>
    <n v="0"/>
    <n v="0"/>
    <n v="0"/>
    <b v="1"/>
    <b v="0"/>
    <x v="53"/>
  </r>
  <r>
    <x v="97"/>
    <x v="1"/>
    <n v="18"/>
    <n v="23"/>
    <n v="26"/>
    <n v="27"/>
    <n v="6"/>
    <n v="0"/>
    <n v="0"/>
    <n v="0"/>
    <b v="1"/>
    <b v="0"/>
    <x v="59"/>
  </r>
  <r>
    <x v="98"/>
    <x v="4"/>
    <n v="5"/>
    <n v="133"/>
    <n v="122"/>
    <n v="142"/>
    <n v="6"/>
    <n v="49"/>
    <n v="40"/>
    <n v="35"/>
    <b v="0"/>
    <b v="0"/>
    <x v="60"/>
  </r>
  <r>
    <x v="99"/>
    <x v="4"/>
    <n v="3"/>
    <n v="1"/>
    <n v="4"/>
    <n v="3"/>
    <n v="0"/>
    <n v="0"/>
    <n v="0"/>
    <n v="0"/>
    <b v="0"/>
    <b v="0"/>
    <x v="58"/>
  </r>
  <r>
    <x v="100"/>
    <x v="4"/>
    <n v="20"/>
    <n v="88"/>
    <n v="94"/>
    <n v="119"/>
    <n v="20"/>
    <n v="0"/>
    <n v="0"/>
    <n v="1"/>
    <b v="0"/>
    <b v="0"/>
    <x v="61"/>
  </r>
  <r>
    <x v="101"/>
    <x v="1"/>
    <n v="13"/>
    <n v="0"/>
    <n v="1"/>
    <n v="0"/>
    <n v="5"/>
    <n v="0"/>
    <n v="0"/>
    <n v="0"/>
    <b v="1"/>
    <b v="0"/>
    <x v="2"/>
  </r>
  <r>
    <x v="102"/>
    <x v="4"/>
    <n v="3"/>
    <n v="1"/>
    <n v="2"/>
    <n v="4"/>
    <n v="2"/>
    <n v="0"/>
    <n v="0"/>
    <n v="0"/>
    <b v="1"/>
    <b v="0"/>
    <x v="33"/>
  </r>
  <r>
    <x v="103"/>
    <x v="4"/>
    <n v="1"/>
    <n v="0"/>
    <n v="2"/>
    <n v="0"/>
    <n v="1"/>
    <n v="0"/>
    <n v="0"/>
    <n v="0"/>
    <b v="1"/>
    <b v="0"/>
    <x v="0"/>
  </r>
  <r>
    <x v="104"/>
    <x v="0"/>
    <n v="15"/>
    <n v="0"/>
    <n v="2"/>
    <n v="2"/>
    <n v="0"/>
    <n v="0"/>
    <n v="0"/>
    <n v="0"/>
    <b v="0"/>
    <b v="0"/>
    <x v="25"/>
  </r>
  <r>
    <x v="105"/>
    <x v="4"/>
    <n v="5"/>
    <n v="7"/>
    <n v="9"/>
    <n v="8"/>
    <n v="6"/>
    <n v="2"/>
    <n v="2"/>
    <n v="1"/>
    <b v="0"/>
    <b v="0"/>
    <x v="62"/>
  </r>
  <r>
    <x v="106"/>
    <x v="4"/>
    <n v="6"/>
    <n v="4"/>
    <n v="6"/>
    <n v="9"/>
    <n v="7"/>
    <n v="2"/>
    <n v="4"/>
    <n v="9"/>
    <b v="0"/>
    <b v="0"/>
    <x v="15"/>
  </r>
  <r>
    <x v="107"/>
    <x v="0"/>
    <n v="16"/>
    <n v="0"/>
    <n v="2"/>
    <n v="0"/>
    <n v="0"/>
    <n v="0"/>
    <n v="0"/>
    <n v="0"/>
    <b v="0"/>
    <b v="0"/>
    <x v="0"/>
  </r>
  <r>
    <x v="108"/>
    <x v="5"/>
    <n v="26"/>
    <n v="976"/>
    <n v="758"/>
    <n v="666"/>
    <n v="22"/>
    <n v="96"/>
    <n v="102"/>
    <n v="83"/>
    <b v="0"/>
    <b v="0"/>
    <x v="63"/>
  </r>
  <r>
    <x v="109"/>
    <x v="1"/>
    <n v="11"/>
    <n v="0"/>
    <n v="1"/>
    <n v="0"/>
    <n v="0"/>
    <n v="0"/>
    <n v="0"/>
    <n v="0"/>
    <b v="0"/>
    <b v="0"/>
    <x v="2"/>
  </r>
  <r>
    <x v="110"/>
    <x v="2"/>
    <n v="11"/>
    <n v="1"/>
    <n v="0"/>
    <n v="1"/>
    <n v="0"/>
    <n v="0"/>
    <n v="0"/>
    <n v="0"/>
    <b v="0"/>
    <b v="0"/>
    <x v="0"/>
  </r>
  <r>
    <x v="111"/>
    <x v="0"/>
    <n v="12"/>
    <n v="1"/>
    <n v="1"/>
    <n v="1"/>
    <n v="0"/>
    <n v="0"/>
    <n v="0"/>
    <n v="0"/>
    <b v="0"/>
    <b v="0"/>
    <x v="3"/>
  </r>
  <r>
    <x v="112"/>
    <x v="4"/>
    <n v="27"/>
    <n v="47"/>
    <n v="73"/>
    <n v="65"/>
    <n v="22"/>
    <n v="50"/>
    <n v="40"/>
    <n v="48"/>
    <b v="0"/>
    <b v="0"/>
    <x v="64"/>
  </r>
  <r>
    <x v="113"/>
    <x v="4"/>
    <n v="26"/>
    <n v="143"/>
    <n v="164"/>
    <n v="176"/>
    <n v="22"/>
    <n v="50"/>
    <n v="40"/>
    <n v="54"/>
    <b v="0"/>
    <b v="0"/>
    <x v="65"/>
  </r>
  <r>
    <x v="114"/>
    <x v="0"/>
    <n v="5"/>
    <n v="0"/>
    <n v="1"/>
    <n v="2"/>
    <n v="4"/>
    <n v="0"/>
    <n v="0"/>
    <n v="0"/>
    <b v="1"/>
    <b v="0"/>
    <x v="3"/>
  </r>
  <r>
    <x v="115"/>
    <x v="0"/>
    <n v="15"/>
    <n v="7"/>
    <n v="6"/>
    <n v="11"/>
    <n v="3"/>
    <n v="0"/>
    <n v="0"/>
    <n v="0"/>
    <b v="1"/>
    <b v="0"/>
    <x v="48"/>
  </r>
  <r>
    <x v="116"/>
    <x v="1"/>
    <n v="12"/>
    <n v="0"/>
    <n v="2"/>
    <n v="0"/>
    <n v="0"/>
    <n v="0"/>
    <n v="0"/>
    <n v="0"/>
    <b v="0"/>
    <b v="0"/>
    <x v="0"/>
  </r>
  <r>
    <x v="117"/>
    <x v="1"/>
    <n v="9"/>
    <n v="0"/>
    <n v="0"/>
    <n v="1"/>
    <n v="1"/>
    <n v="0"/>
    <n v="0"/>
    <n v="0"/>
    <b v="1"/>
    <b v="0"/>
    <x v="2"/>
  </r>
  <r>
    <x v="118"/>
    <x v="3"/>
    <n v="8"/>
    <n v="0"/>
    <n v="1"/>
    <n v="0"/>
    <n v="1"/>
    <n v="0"/>
    <n v="0"/>
    <n v="0"/>
    <b v="1"/>
    <b v="0"/>
    <x v="2"/>
  </r>
  <r>
    <x v="119"/>
    <x v="5"/>
    <n v="16"/>
    <n v="2"/>
    <n v="5"/>
    <n v="11"/>
    <n v="3"/>
    <n v="0"/>
    <n v="0"/>
    <n v="0"/>
    <b v="1"/>
    <b v="0"/>
    <x v="66"/>
  </r>
  <r>
    <x v="120"/>
    <x v="1"/>
    <n v="13"/>
    <n v="3"/>
    <n v="3"/>
    <n v="4"/>
    <n v="0"/>
    <n v="0"/>
    <n v="0"/>
    <n v="0"/>
    <b v="0"/>
    <b v="0"/>
    <x v="56"/>
  </r>
  <r>
    <x v="121"/>
    <x v="0"/>
    <n v="21"/>
    <n v="39"/>
    <n v="25"/>
    <n v="24"/>
    <n v="16"/>
    <n v="0"/>
    <n v="0"/>
    <n v="0"/>
    <b v="1"/>
    <b v="0"/>
    <x v="67"/>
  </r>
  <r>
    <x v="122"/>
    <x v="1"/>
    <n v="14"/>
    <n v="2"/>
    <n v="3"/>
    <n v="2"/>
    <n v="0"/>
    <n v="0"/>
    <n v="0"/>
    <n v="0"/>
    <b v="0"/>
    <b v="0"/>
    <x v="33"/>
  </r>
  <r>
    <x v="123"/>
    <x v="4"/>
    <n v="5"/>
    <n v="33"/>
    <n v="27"/>
    <n v="55"/>
    <n v="6"/>
    <n v="2"/>
    <n v="1"/>
    <n v="4"/>
    <b v="0"/>
    <b v="0"/>
    <x v="68"/>
  </r>
  <r>
    <x v="124"/>
    <x v="2"/>
    <n v="20"/>
    <n v="2"/>
    <n v="2"/>
    <n v="6"/>
    <n v="1"/>
    <n v="0"/>
    <n v="0"/>
    <n v="0"/>
    <b v="1"/>
    <b v="0"/>
    <x v="56"/>
  </r>
  <r>
    <x v="125"/>
    <x v="0"/>
    <n v="5"/>
    <n v="5"/>
    <n v="5"/>
    <n v="10"/>
    <n v="6"/>
    <n v="1"/>
    <n v="0"/>
    <n v="0"/>
    <b v="0"/>
    <b v="0"/>
    <x v="45"/>
  </r>
  <r>
    <x v="126"/>
    <x v="2"/>
    <n v="17"/>
    <n v="2"/>
    <n v="2"/>
    <n v="8"/>
    <n v="4"/>
    <n v="0"/>
    <n v="0"/>
    <n v="0"/>
    <b v="1"/>
    <b v="0"/>
    <x v="5"/>
  </r>
  <r>
    <x v="127"/>
    <x v="4"/>
    <n v="25"/>
    <n v="167"/>
    <n v="144"/>
    <n v="165"/>
    <n v="22"/>
    <n v="0"/>
    <n v="2"/>
    <n v="4"/>
    <b v="0"/>
    <b v="0"/>
    <x v="69"/>
  </r>
  <r>
    <x v="128"/>
    <x v="4"/>
    <n v="27"/>
    <n v="236"/>
    <n v="272"/>
    <n v="272"/>
    <n v="22"/>
    <n v="10"/>
    <n v="4"/>
    <n v="12"/>
    <b v="0"/>
    <b v="0"/>
    <x v="70"/>
  </r>
  <r>
    <x v="129"/>
    <x v="0"/>
    <n v="14"/>
    <n v="0"/>
    <n v="2"/>
    <n v="0"/>
    <n v="0"/>
    <n v="0"/>
    <n v="0"/>
    <n v="0"/>
    <b v="0"/>
    <b v="0"/>
    <x v="0"/>
  </r>
  <r>
    <x v="130"/>
    <x v="4"/>
    <n v="26"/>
    <n v="198"/>
    <n v="166"/>
    <n v="185"/>
    <n v="22"/>
    <n v="37"/>
    <n v="34"/>
    <n v="43"/>
    <b v="0"/>
    <b v="0"/>
    <x v="71"/>
  </r>
  <r>
    <x v="131"/>
    <x v="4"/>
    <n v="1"/>
    <n v="45"/>
    <n v="38"/>
    <n v="29"/>
    <n v="1"/>
    <n v="9"/>
    <n v="6"/>
    <n v="8"/>
    <b v="0"/>
    <b v="0"/>
    <x v="72"/>
  </r>
  <r>
    <x v="132"/>
    <x v="1"/>
    <n v="12"/>
    <n v="0"/>
    <n v="1"/>
    <n v="0"/>
    <n v="0"/>
    <n v="0"/>
    <n v="0"/>
    <n v="0"/>
    <b v="0"/>
    <b v="0"/>
    <x v="2"/>
  </r>
  <r>
    <x v="133"/>
    <x v="5"/>
    <n v="11"/>
    <n v="0"/>
    <n v="1"/>
    <n v="0"/>
    <n v="7"/>
    <n v="0"/>
    <n v="0"/>
    <n v="0"/>
    <b v="1"/>
    <b v="0"/>
    <x v="2"/>
  </r>
  <r>
    <x v="134"/>
    <x v="1"/>
    <n v="12"/>
    <n v="0"/>
    <n v="1"/>
    <n v="1"/>
    <n v="0"/>
    <n v="0"/>
    <n v="0"/>
    <n v="0"/>
    <b v="0"/>
    <b v="0"/>
    <x v="0"/>
  </r>
  <r>
    <x v="135"/>
    <x v="1"/>
    <n v="12"/>
    <n v="3"/>
    <n v="4"/>
    <n v="1"/>
    <n v="1"/>
    <n v="0"/>
    <n v="0"/>
    <n v="0"/>
    <b v="1"/>
    <b v="0"/>
    <x v="58"/>
  </r>
  <r>
    <x v="136"/>
    <x v="0"/>
    <n v="8"/>
    <n v="1"/>
    <n v="0"/>
    <n v="0"/>
    <n v="0"/>
    <n v="0"/>
    <n v="0"/>
    <n v="0"/>
    <b v="0"/>
    <b v="1"/>
    <x v="2"/>
  </r>
  <r>
    <x v="137"/>
    <x v="4"/>
    <n v="9"/>
    <n v="395"/>
    <n v="319"/>
    <n v="296"/>
    <n v="9"/>
    <n v="78"/>
    <n v="57"/>
    <n v="59"/>
    <b v="0"/>
    <b v="0"/>
    <x v="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3" cacheId="13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A3:A7" firstHeaderRow="1" firstDataRow="1" firstDataCol="1" rowPageCount="1" colPageCount="1"/>
  <pivotFields count="12">
    <pivotField axis="axisRow" showAll="0">
      <items count="1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99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2"/>
        <item x="71"/>
        <item x="73"/>
        <item x="74"/>
        <item x="75"/>
        <item x="76"/>
        <item x="77"/>
        <item x="78"/>
        <item x="79"/>
        <item x="80"/>
        <item x="81"/>
        <item x="82"/>
        <item x="86"/>
        <item x="87"/>
        <item x="88"/>
        <item x="89"/>
        <item x="85"/>
        <item x="90"/>
        <item x="91"/>
        <item x="92"/>
        <item x="93"/>
        <item x="94"/>
        <item x="95"/>
        <item x="96"/>
        <item x="97"/>
        <item x="83"/>
        <item x="98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7"/>
        <item x="126"/>
        <item x="128"/>
        <item x="129"/>
        <item x="130"/>
        <item x="131"/>
        <item x="84"/>
        <item x="132"/>
        <item x="133"/>
        <item x="134"/>
        <item x="135"/>
        <item x="136"/>
        <item x="137"/>
        <item t="default"/>
      </items>
    </pivotField>
    <pivotField showAll="0"/>
    <pivotField showAll="0"/>
    <pivotField showAll="0">
      <items count="52">
        <item x="0"/>
        <item x="3"/>
        <item x="10"/>
        <item x="15"/>
        <item x="38"/>
        <item x="1"/>
        <item x="5"/>
        <item x="16"/>
        <item x="17"/>
        <item x="7"/>
        <item x="32"/>
        <item x="13"/>
        <item x="23"/>
        <item x="28"/>
        <item x="24"/>
        <item x="2"/>
        <item x="18"/>
        <item x="8"/>
        <item x="29"/>
        <item x="26"/>
        <item x="21"/>
        <item x="45"/>
        <item x="6"/>
        <item x="44"/>
        <item x="36"/>
        <item x="14"/>
        <item x="49"/>
        <item x="42"/>
        <item x="12"/>
        <item x="9"/>
        <item x="34"/>
        <item x="27"/>
        <item x="37"/>
        <item x="31"/>
        <item x="22"/>
        <item x="30"/>
        <item x="40"/>
        <item x="19"/>
        <item x="25"/>
        <item x="39"/>
        <item x="4"/>
        <item x="43"/>
        <item x="35"/>
        <item x="46"/>
        <item x="33"/>
        <item x="48"/>
        <item x="11"/>
        <item x="20"/>
        <item x="47"/>
        <item x="50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1">
    <field x="0"/>
  </rowFields>
  <rowItems count="4">
    <i>
      <x v="18"/>
    </i>
    <i>
      <x v="57"/>
    </i>
    <i>
      <x v="136"/>
    </i>
    <i t="grand">
      <x/>
    </i>
  </rowItems>
  <colItems count="1">
    <i/>
  </colItems>
  <pageFields count="1">
    <pageField fld="11" item="1" hier="-1"/>
  </page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8" cacheId="29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>
  <location ref="A3:B148" firstHeaderRow="1" firstDataRow="1" firstDataCol="1"/>
  <pivotFields count="15">
    <pivotField axis="axisRow" showAll="0" sortType="descending">
      <items count="1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99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2"/>
        <item x="71"/>
        <item x="73"/>
        <item x="74"/>
        <item x="75"/>
        <item x="76"/>
        <item x="77"/>
        <item x="78"/>
        <item x="79"/>
        <item x="80"/>
        <item x="81"/>
        <item x="82"/>
        <item x="86"/>
        <item x="87"/>
        <item x="88"/>
        <item x="89"/>
        <item x="85"/>
        <item x="90"/>
        <item x="91"/>
        <item x="92"/>
        <item x="93"/>
        <item x="94"/>
        <item x="95"/>
        <item x="96"/>
        <item x="97"/>
        <item x="83"/>
        <item x="98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7"/>
        <item x="126"/>
        <item x="128"/>
        <item x="129"/>
        <item x="130"/>
        <item x="131"/>
        <item x="84"/>
        <item x="132"/>
        <item x="133"/>
        <item x="134"/>
        <item x="135"/>
        <item x="136"/>
        <item x="1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1"/>
        <item x="2"/>
        <item x="5"/>
        <item x="3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5">
        <item x="2"/>
        <item x="0"/>
        <item x="3"/>
        <item x="25"/>
        <item x="37"/>
        <item x="19"/>
        <item x="33"/>
        <item x="58"/>
        <item x="22"/>
        <item x="56"/>
        <item x="5"/>
        <item x="13"/>
        <item x="1"/>
        <item x="66"/>
        <item x="41"/>
        <item x="45"/>
        <item x="46"/>
        <item x="53"/>
        <item x="48"/>
        <item x="27"/>
        <item x="8"/>
        <item x="30"/>
        <item x="32"/>
        <item x="62"/>
        <item x="15"/>
        <item x="20"/>
        <item x="21"/>
        <item x="43"/>
        <item x="39"/>
        <item x="31"/>
        <item x="47"/>
        <item x="34"/>
        <item x="17"/>
        <item x="4"/>
        <item x="59"/>
        <item x="40"/>
        <item x="67"/>
        <item x="10"/>
        <item x="36"/>
        <item x="55"/>
        <item x="11"/>
        <item x="26"/>
        <item x="68"/>
        <item x="28"/>
        <item x="72"/>
        <item x="51"/>
        <item x="9"/>
        <item x="16"/>
        <item x="18"/>
        <item x="44"/>
        <item x="12"/>
        <item x="50"/>
        <item x="57"/>
        <item x="42"/>
        <item x="61"/>
        <item x="7"/>
        <item x="64"/>
        <item x="29"/>
        <item x="35"/>
        <item x="38"/>
        <item x="23"/>
        <item x="54"/>
        <item x="6"/>
        <item x="69"/>
        <item x="52"/>
        <item x="60"/>
        <item x="14"/>
        <item x="65"/>
        <item x="71"/>
        <item x="24"/>
        <item x="49"/>
        <item x="70"/>
        <item x="73"/>
        <item x="63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2">
    <field x="1"/>
    <field x="0"/>
  </rowFields>
  <rowItems count="145">
    <i>
      <x/>
    </i>
    <i r="1">
      <x v="61"/>
    </i>
    <i r="1">
      <x v="96"/>
    </i>
    <i r="1">
      <x v="33"/>
    </i>
    <i r="1">
      <x v="29"/>
    </i>
    <i r="1">
      <x v="85"/>
    </i>
    <i r="1">
      <x v="76"/>
    </i>
    <i r="1">
      <x v="1"/>
    </i>
    <i r="1">
      <x v="119"/>
    </i>
    <i r="1">
      <x v="135"/>
    </i>
    <i r="1">
      <x v="121"/>
    </i>
    <i r="1">
      <x v="57"/>
    </i>
    <i r="1">
      <x v="82"/>
    </i>
    <i r="1">
      <x v="38"/>
    </i>
    <i r="1">
      <x v="134"/>
    </i>
    <i r="1">
      <x v="115"/>
    </i>
    <i r="1">
      <x v="81"/>
    </i>
    <i r="1">
      <x v="132"/>
    </i>
    <i r="1">
      <x v="18"/>
    </i>
    <i r="1">
      <x v="28"/>
    </i>
    <i r="1">
      <x v="100"/>
    </i>
    <i r="1">
      <x v="31"/>
    </i>
    <i r="1">
      <x v="108"/>
    </i>
    <i r="1">
      <x v="84"/>
    </i>
    <i r="1">
      <x v="77"/>
    </i>
    <i r="1">
      <x v="37"/>
    </i>
    <i r="1">
      <x v="116"/>
    </i>
    <i>
      <x v="1"/>
    </i>
    <i r="1">
      <x v="16"/>
    </i>
    <i r="1">
      <x v="4"/>
    </i>
    <i r="1">
      <x v="63"/>
    </i>
    <i r="1">
      <x v="19"/>
    </i>
    <i r="1">
      <x v="126"/>
    </i>
    <i r="1">
      <x v="123"/>
    </i>
    <i r="1">
      <x v="92"/>
    </i>
    <i r="1">
      <x v="90"/>
    </i>
    <i r="1">
      <x v="30"/>
    </i>
    <i r="1">
      <x v="109"/>
    </i>
    <i r="1">
      <x v="91"/>
    </i>
    <i r="1">
      <x v="41"/>
    </i>
    <i r="1">
      <x v="2"/>
    </i>
    <i>
      <x v="2"/>
    </i>
    <i r="1">
      <x v="107"/>
    </i>
    <i r="1">
      <x v="58"/>
    </i>
    <i r="1">
      <x v="67"/>
    </i>
    <i r="1">
      <x v="54"/>
    </i>
    <i r="1">
      <x v="78"/>
    </i>
    <i r="1">
      <x v="118"/>
    </i>
    <i r="1">
      <x v="9"/>
    </i>
    <i r="1">
      <x v="94"/>
    </i>
    <i r="1">
      <x v="27"/>
    </i>
    <i r="1">
      <x v="66"/>
    </i>
    <i r="1">
      <x v="42"/>
    </i>
    <i r="1">
      <x v="13"/>
    </i>
    <i r="1">
      <x v="133"/>
    </i>
    <i r="1">
      <x v="11"/>
    </i>
    <i>
      <x v="3"/>
    </i>
    <i r="1">
      <x v="6"/>
    </i>
    <i r="1">
      <x v="87"/>
    </i>
    <i r="1">
      <x v="117"/>
    </i>
    <i>
      <x v="4"/>
    </i>
    <i r="1">
      <x v="20"/>
    </i>
    <i r="1">
      <x v="55"/>
    </i>
    <i r="1">
      <x v="65"/>
    </i>
    <i r="1">
      <x v="120"/>
    </i>
    <i r="1">
      <x v="50"/>
    </i>
    <i r="1">
      <x v="60"/>
    </i>
    <i r="1">
      <x v="64"/>
    </i>
    <i r="1">
      <x v="48"/>
    </i>
    <i r="1">
      <x v="47"/>
    </i>
    <i r="1">
      <x v="8"/>
    </i>
    <i r="1">
      <x v="40"/>
    </i>
    <i r="1">
      <x v="80"/>
    </i>
    <i r="1">
      <x v="114"/>
    </i>
    <i r="1">
      <x v="124"/>
    </i>
    <i r="1">
      <x v="5"/>
    </i>
    <i r="1">
      <x v="89"/>
    </i>
    <i r="1">
      <x v="34"/>
    </i>
    <i r="1">
      <x v="53"/>
    </i>
    <i r="1">
      <x v="75"/>
    </i>
    <i r="1">
      <x v="103"/>
    </i>
    <i r="1">
      <x v="69"/>
    </i>
    <i r="1">
      <x v="59"/>
    </i>
    <i r="1">
      <x v="45"/>
    </i>
    <i r="1">
      <x v="113"/>
    </i>
    <i r="1">
      <x v="110"/>
    </i>
    <i r="1">
      <x v="62"/>
    </i>
    <i r="1">
      <x v="3"/>
    </i>
    <i r="1">
      <x v="128"/>
    </i>
    <i r="1">
      <x v="106"/>
    </i>
    <i r="1">
      <x/>
    </i>
    <i r="1">
      <x v="68"/>
    </i>
    <i r="1">
      <x v="15"/>
    </i>
    <i r="1">
      <x v="136"/>
    </i>
    <i r="1">
      <x v="49"/>
    </i>
    <i r="1">
      <x v="10"/>
    </i>
    <i>
      <x v="5"/>
    </i>
    <i r="1">
      <x v="137"/>
    </i>
    <i r="1">
      <x v="127"/>
    </i>
    <i r="1">
      <x v="83"/>
    </i>
    <i r="1">
      <x v="36"/>
    </i>
    <i r="1">
      <x v="129"/>
    </i>
    <i r="1">
      <x v="112"/>
    </i>
    <i r="1">
      <x v="98"/>
    </i>
    <i r="1">
      <x v="88"/>
    </i>
    <i r="1">
      <x v="125"/>
    </i>
    <i r="1">
      <x v="86"/>
    </i>
    <i r="1">
      <x v="35"/>
    </i>
    <i r="1">
      <x v="44"/>
    </i>
    <i r="1">
      <x v="111"/>
    </i>
    <i r="1">
      <x v="7"/>
    </i>
    <i r="1">
      <x v="99"/>
    </i>
    <i r="1">
      <x v="93"/>
    </i>
    <i r="1">
      <x v="97"/>
    </i>
    <i r="1">
      <x v="17"/>
    </i>
    <i r="1">
      <x v="26"/>
    </i>
    <i r="1">
      <x v="24"/>
    </i>
    <i r="1">
      <x v="12"/>
    </i>
    <i r="1">
      <x v="131"/>
    </i>
    <i r="1">
      <x v="130"/>
    </i>
    <i r="1">
      <x v="43"/>
    </i>
    <i r="1">
      <x v="122"/>
    </i>
    <i r="1">
      <x v="39"/>
    </i>
    <i r="1">
      <x v="56"/>
    </i>
    <i r="1">
      <x v="14"/>
    </i>
    <i r="1">
      <x v="25"/>
    </i>
    <i r="1">
      <x v="32"/>
    </i>
    <i r="1">
      <x v="21"/>
    </i>
    <i r="1">
      <x v="105"/>
    </i>
    <i r="1">
      <x v="104"/>
    </i>
    <i r="1">
      <x v="51"/>
    </i>
    <i r="1">
      <x v="72"/>
    </i>
    <i r="1">
      <x v="95"/>
    </i>
    <i r="1">
      <x v="71"/>
    </i>
    <i r="1">
      <x v="70"/>
    </i>
    <i r="1">
      <x v="46"/>
    </i>
    <i r="1">
      <x v="79"/>
    </i>
    <i r="1">
      <x v="101"/>
    </i>
    <i r="1">
      <x v="52"/>
    </i>
    <i r="1">
      <x v="73"/>
    </i>
    <i r="1">
      <x v="102"/>
    </i>
    <i r="1">
      <x v="74"/>
    </i>
    <i r="1">
      <x v="23"/>
    </i>
    <i r="1">
      <x v="22"/>
    </i>
    <i t="grand">
      <x/>
    </i>
  </rowItems>
  <colItems count="1">
    <i/>
  </colItems>
  <dataFields count="1">
    <dataField name="Suma medali" fld="14" baseField="1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ane_meda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workbookViewId="0">
      <selection activeCell="N25" sqref="N25"/>
    </sheetView>
  </sheetViews>
  <sheetFormatPr defaultRowHeight="15" x14ac:dyDescent="0.25"/>
  <cols>
    <col min="1" max="1" width="37.5703125" bestFit="1" customWidth="1"/>
    <col min="2" max="2" width="13.28515625" bestFit="1" customWidth="1"/>
    <col min="3" max="3" width="9.5703125" bestFit="1" customWidth="1"/>
    <col min="4" max="4" width="5.42578125" bestFit="1" customWidth="1"/>
    <col min="5" max="5" width="7.85546875" bestFit="1" customWidth="1"/>
    <col min="6" max="6" width="8.42578125" bestFit="1" customWidth="1"/>
    <col min="7" max="7" width="11.28515625" bestFit="1" customWidth="1"/>
    <col min="8" max="8" width="5.42578125" bestFit="1" customWidth="1"/>
    <col min="9" max="9" width="7.85546875" bestFit="1" customWidth="1"/>
    <col min="10" max="10" width="8.42578125" bestFit="1" customWidth="1"/>
    <col min="13" max="13" width="12.42578125" bestFit="1" customWidth="1"/>
    <col min="14" max="15" width="12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151</v>
      </c>
      <c r="L1" t="s">
        <v>161</v>
      </c>
      <c r="M1" t="s">
        <v>165</v>
      </c>
      <c r="N1" t="s">
        <v>166</v>
      </c>
      <c r="O1" t="s">
        <v>167</v>
      </c>
    </row>
    <row r="2" spans="1:20" x14ac:dyDescent="0.25">
      <c r="A2" t="s">
        <v>7</v>
      </c>
      <c r="B2" t="s">
        <v>8</v>
      </c>
      <c r="C2">
        <v>13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 t="b">
        <f>AND(C2&gt;0, G2&gt;0, OR(D2&gt;0, E2&gt;0, F2&gt;0), AND(H2=0, I2=0, J2=0))</f>
        <v>0</v>
      </c>
      <c r="L2" t="b">
        <f>IF(D2+H2&gt;E2+F2+I2+J2, TRUE, FALSE)</f>
        <v>0</v>
      </c>
      <c r="M2">
        <f>SUM(D2:F2, H2:J2)</f>
        <v>2</v>
      </c>
      <c r="N2" t="b">
        <f>IF(AND(D2&gt;H2, E2&gt;I2, F2&gt;J2), TRUE, FALSE)</f>
        <v>0</v>
      </c>
      <c r="O2" t="b">
        <f>IF(AND(H2&gt;D2, I2&gt;E2, J2&gt;F2), TRUE, FALSE)</f>
        <v>0</v>
      </c>
    </row>
    <row r="3" spans="1:20" x14ac:dyDescent="0.25">
      <c r="A3" t="s">
        <v>9</v>
      </c>
      <c r="B3" t="s">
        <v>10</v>
      </c>
      <c r="C3">
        <v>12</v>
      </c>
      <c r="D3">
        <v>5</v>
      </c>
      <c r="E3">
        <v>2</v>
      </c>
      <c r="F3">
        <v>8</v>
      </c>
      <c r="G3">
        <v>3</v>
      </c>
      <c r="H3">
        <v>0</v>
      </c>
      <c r="I3">
        <v>0</v>
      </c>
      <c r="J3">
        <v>0</v>
      </c>
      <c r="K3" t="b">
        <f t="shared" ref="K3:K66" si="0">AND(C3&gt;0, G3&gt;0, OR(D3&gt;0, E3&gt;0, F3&gt;0), AND(H3=0, I3=0, J3=0))</f>
        <v>1</v>
      </c>
      <c r="L3" t="b">
        <f t="shared" ref="L3:L66" si="1">IF(D3+H3&gt;E3+F3+I3+J3, TRUE, FALSE)</f>
        <v>0</v>
      </c>
      <c r="M3">
        <f t="shared" ref="M3:M66" si="2">SUM(D3:F3, H3:J3)</f>
        <v>15</v>
      </c>
      <c r="N3" t="b">
        <f t="shared" ref="N3:N66" si="3">IF(AND(D3&gt;H3, E3&gt;I3, F3&gt;J3), TRUE, FALSE)</f>
        <v>1</v>
      </c>
      <c r="O3" t="b">
        <f t="shared" ref="O3:O66" si="4">IF(AND(H3&gt;D3, I3&gt;E3, J3&gt;F3), TRUE, FALSE)</f>
        <v>0</v>
      </c>
      <c r="Q3" t="s">
        <v>151</v>
      </c>
      <c r="R3">
        <f>COUNTIF(K:K, TRUE)</f>
        <v>54</v>
      </c>
    </row>
    <row r="4" spans="1:20" x14ac:dyDescent="0.25">
      <c r="A4" t="s">
        <v>11</v>
      </c>
      <c r="B4" t="s">
        <v>12</v>
      </c>
      <c r="C4">
        <v>13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K4" t="b">
        <f t="shared" si="0"/>
        <v>1</v>
      </c>
      <c r="L4" t="b">
        <f t="shared" si="1"/>
        <v>0</v>
      </c>
      <c r="M4">
        <f t="shared" si="2"/>
        <v>1</v>
      </c>
      <c r="N4" t="b">
        <f t="shared" si="3"/>
        <v>0</v>
      </c>
      <c r="O4" t="b">
        <f t="shared" si="4"/>
        <v>0</v>
      </c>
      <c r="R4" t="s">
        <v>157</v>
      </c>
    </row>
    <row r="5" spans="1:20" x14ac:dyDescent="0.25">
      <c r="A5" t="s">
        <v>13</v>
      </c>
      <c r="B5" t="s">
        <v>8</v>
      </c>
      <c r="C5">
        <v>10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 t="b">
        <f t="shared" si="0"/>
        <v>0</v>
      </c>
      <c r="L5" t="b">
        <f t="shared" si="1"/>
        <v>0</v>
      </c>
      <c r="M5">
        <f t="shared" si="2"/>
        <v>3</v>
      </c>
      <c r="N5" t="b">
        <f t="shared" si="3"/>
        <v>0</v>
      </c>
      <c r="O5" t="b">
        <f t="shared" si="4"/>
        <v>0</v>
      </c>
      <c r="R5" t="s">
        <v>152</v>
      </c>
      <c r="S5" t="s">
        <v>153</v>
      </c>
      <c r="T5" t="s">
        <v>154</v>
      </c>
    </row>
    <row r="6" spans="1:20" x14ac:dyDescent="0.25">
      <c r="A6" t="s">
        <v>14</v>
      </c>
      <c r="B6" t="s">
        <v>12</v>
      </c>
      <c r="C6">
        <v>23</v>
      </c>
      <c r="D6">
        <v>18</v>
      </c>
      <c r="E6">
        <v>24</v>
      </c>
      <c r="F6">
        <v>28</v>
      </c>
      <c r="G6">
        <v>18</v>
      </c>
      <c r="H6">
        <v>0</v>
      </c>
      <c r="I6">
        <v>0</v>
      </c>
      <c r="J6">
        <v>0</v>
      </c>
      <c r="K6" t="b">
        <f t="shared" si="0"/>
        <v>1</v>
      </c>
      <c r="L6" t="b">
        <f t="shared" si="1"/>
        <v>0</v>
      </c>
      <c r="M6">
        <f t="shared" si="2"/>
        <v>70</v>
      </c>
      <c r="N6" t="b">
        <f t="shared" si="3"/>
        <v>1</v>
      </c>
      <c r="O6" t="b">
        <f t="shared" si="4"/>
        <v>0</v>
      </c>
      <c r="R6">
        <f>SUMIF($K:$K, TRUE,D:D )</f>
        <v>316</v>
      </c>
      <c r="S6">
        <f t="shared" ref="S4:T6" si="5">SUMIF($K:$K, TRUE,E:E )</f>
        <v>387</v>
      </c>
      <c r="T6">
        <f t="shared" si="5"/>
        <v>515</v>
      </c>
    </row>
    <row r="7" spans="1:20" x14ac:dyDescent="0.25">
      <c r="A7" t="s">
        <v>15</v>
      </c>
      <c r="B7" t="s">
        <v>8</v>
      </c>
      <c r="C7">
        <v>5</v>
      </c>
      <c r="D7">
        <v>1</v>
      </c>
      <c r="E7">
        <v>2</v>
      </c>
      <c r="F7">
        <v>9</v>
      </c>
      <c r="G7">
        <v>6</v>
      </c>
      <c r="H7">
        <v>0</v>
      </c>
      <c r="I7">
        <v>0</v>
      </c>
      <c r="J7">
        <v>0</v>
      </c>
      <c r="K7" t="b">
        <f t="shared" si="0"/>
        <v>1</v>
      </c>
      <c r="L7" t="b">
        <f t="shared" si="1"/>
        <v>0</v>
      </c>
      <c r="M7">
        <f t="shared" si="2"/>
        <v>12</v>
      </c>
      <c r="N7" t="b">
        <f t="shared" si="3"/>
        <v>1</v>
      </c>
      <c r="O7" t="b">
        <f t="shared" si="4"/>
        <v>0</v>
      </c>
      <c r="R7" t="s">
        <v>155</v>
      </c>
      <c r="S7">
        <f>SUM(R6:T6)</f>
        <v>1218</v>
      </c>
      <c r="T7" t="s">
        <v>156</v>
      </c>
    </row>
    <row r="8" spans="1:20" x14ac:dyDescent="0.25">
      <c r="A8" t="s">
        <v>16</v>
      </c>
      <c r="B8" t="s">
        <v>17</v>
      </c>
      <c r="C8">
        <v>25</v>
      </c>
      <c r="D8">
        <v>138</v>
      </c>
      <c r="E8">
        <v>153</v>
      </c>
      <c r="F8">
        <v>177</v>
      </c>
      <c r="G8">
        <v>18</v>
      </c>
      <c r="H8">
        <v>5</v>
      </c>
      <c r="I8">
        <v>3</v>
      </c>
      <c r="J8">
        <v>4</v>
      </c>
      <c r="K8" t="b">
        <f t="shared" si="0"/>
        <v>0</v>
      </c>
      <c r="L8" t="b">
        <f t="shared" si="1"/>
        <v>0</v>
      </c>
      <c r="M8">
        <f t="shared" si="2"/>
        <v>480</v>
      </c>
      <c r="N8" t="b">
        <f t="shared" si="3"/>
        <v>1</v>
      </c>
      <c r="O8" t="b">
        <f t="shared" si="4"/>
        <v>0</v>
      </c>
    </row>
    <row r="9" spans="1:20" x14ac:dyDescent="0.25">
      <c r="A9" t="s">
        <v>18</v>
      </c>
      <c r="B9" t="s">
        <v>19</v>
      </c>
      <c r="C9">
        <v>26</v>
      </c>
      <c r="D9">
        <v>18</v>
      </c>
      <c r="E9">
        <v>33</v>
      </c>
      <c r="F9">
        <v>35</v>
      </c>
      <c r="G9">
        <v>22</v>
      </c>
      <c r="H9">
        <v>59</v>
      </c>
      <c r="I9">
        <v>78</v>
      </c>
      <c r="J9">
        <v>81</v>
      </c>
      <c r="K9" t="b">
        <f t="shared" si="0"/>
        <v>0</v>
      </c>
      <c r="L9" t="b">
        <f t="shared" si="1"/>
        <v>0</v>
      </c>
      <c r="M9">
        <f t="shared" si="2"/>
        <v>304</v>
      </c>
      <c r="N9" t="b">
        <f t="shared" si="3"/>
        <v>0</v>
      </c>
      <c r="O9" t="b">
        <f t="shared" si="4"/>
        <v>1</v>
      </c>
    </row>
    <row r="10" spans="1:20" x14ac:dyDescent="0.25">
      <c r="A10" t="s">
        <v>20</v>
      </c>
      <c r="B10" t="s">
        <v>8</v>
      </c>
      <c r="C10">
        <v>5</v>
      </c>
      <c r="D10">
        <v>6</v>
      </c>
      <c r="E10">
        <v>5</v>
      </c>
      <c r="F10">
        <v>15</v>
      </c>
      <c r="G10">
        <v>5</v>
      </c>
      <c r="H10">
        <v>0</v>
      </c>
      <c r="I10">
        <v>0</v>
      </c>
      <c r="J10">
        <v>0</v>
      </c>
      <c r="K10" t="b">
        <f t="shared" si="0"/>
        <v>1</v>
      </c>
      <c r="L10" t="b">
        <f t="shared" si="1"/>
        <v>0</v>
      </c>
      <c r="M10">
        <f t="shared" si="2"/>
        <v>26</v>
      </c>
      <c r="N10" t="b">
        <f t="shared" si="3"/>
        <v>1</v>
      </c>
      <c r="O10" t="b">
        <f t="shared" si="4"/>
        <v>0</v>
      </c>
    </row>
    <row r="11" spans="1:20" x14ac:dyDescent="0.25">
      <c r="A11" t="s">
        <v>21</v>
      </c>
      <c r="B11" t="s">
        <v>22</v>
      </c>
      <c r="C11">
        <v>15</v>
      </c>
      <c r="D11">
        <v>5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 t="b">
        <f t="shared" si="0"/>
        <v>0</v>
      </c>
      <c r="L11" t="b">
        <f t="shared" si="1"/>
        <v>0</v>
      </c>
      <c r="M11">
        <f t="shared" si="2"/>
        <v>12</v>
      </c>
      <c r="N11" t="b">
        <f t="shared" si="3"/>
        <v>1</v>
      </c>
      <c r="O11" t="b">
        <f t="shared" si="4"/>
        <v>0</v>
      </c>
    </row>
    <row r="12" spans="1:20" x14ac:dyDescent="0.25">
      <c r="A12" t="s">
        <v>23</v>
      </c>
      <c r="B12" t="s">
        <v>8</v>
      </c>
      <c r="C12">
        <v>8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 t="b">
        <f t="shared" si="0"/>
        <v>0</v>
      </c>
      <c r="L12" t="b">
        <f t="shared" si="1"/>
        <v>0</v>
      </c>
      <c r="M12">
        <f t="shared" si="2"/>
        <v>1</v>
      </c>
      <c r="N12" t="b">
        <f t="shared" si="3"/>
        <v>0</v>
      </c>
      <c r="O12" t="b">
        <f t="shared" si="4"/>
        <v>0</v>
      </c>
    </row>
    <row r="13" spans="1:20" x14ac:dyDescent="0.25">
      <c r="A13" t="s">
        <v>24</v>
      </c>
      <c r="B13" t="s">
        <v>22</v>
      </c>
      <c r="C13">
        <v>11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t="b">
        <f t="shared" si="0"/>
        <v>0</v>
      </c>
      <c r="L13" t="b">
        <f t="shared" si="1"/>
        <v>0</v>
      </c>
      <c r="M13">
        <f t="shared" si="2"/>
        <v>1</v>
      </c>
      <c r="N13" t="b">
        <f t="shared" si="3"/>
        <v>0</v>
      </c>
      <c r="O13" t="b">
        <f t="shared" si="4"/>
        <v>0</v>
      </c>
    </row>
    <row r="14" spans="1:20" x14ac:dyDescent="0.25">
      <c r="A14" t="s">
        <v>25</v>
      </c>
      <c r="B14" t="s">
        <v>19</v>
      </c>
      <c r="C14">
        <v>25</v>
      </c>
      <c r="D14">
        <v>37</v>
      </c>
      <c r="E14">
        <v>52</v>
      </c>
      <c r="F14">
        <v>53</v>
      </c>
      <c r="G14">
        <v>20</v>
      </c>
      <c r="H14">
        <v>1</v>
      </c>
      <c r="I14">
        <v>1</v>
      </c>
      <c r="J14">
        <v>3</v>
      </c>
      <c r="K14" t="b">
        <f t="shared" si="0"/>
        <v>0</v>
      </c>
      <c r="L14" t="b">
        <f t="shared" si="1"/>
        <v>0</v>
      </c>
      <c r="M14">
        <f t="shared" si="2"/>
        <v>147</v>
      </c>
      <c r="N14" t="b">
        <f t="shared" si="3"/>
        <v>1</v>
      </c>
      <c r="O14" t="b">
        <f t="shared" si="4"/>
        <v>0</v>
      </c>
    </row>
    <row r="15" spans="1:20" x14ac:dyDescent="0.25">
      <c r="A15" t="s">
        <v>26</v>
      </c>
      <c r="B15" t="s">
        <v>22</v>
      </c>
      <c r="C15">
        <v>17</v>
      </c>
      <c r="D15">
        <v>0</v>
      </c>
      <c r="E15">
        <v>0</v>
      </c>
      <c r="F15">
        <v>1</v>
      </c>
      <c r="G15">
        <v>7</v>
      </c>
      <c r="H15">
        <v>0</v>
      </c>
      <c r="I15">
        <v>0</v>
      </c>
      <c r="J15">
        <v>0</v>
      </c>
      <c r="K15" t="b">
        <f t="shared" si="0"/>
        <v>1</v>
      </c>
      <c r="L15" t="b">
        <f t="shared" si="1"/>
        <v>0</v>
      </c>
      <c r="M15">
        <f t="shared" si="2"/>
        <v>1</v>
      </c>
      <c r="N15" t="b">
        <f t="shared" si="3"/>
        <v>0</v>
      </c>
      <c r="O15" t="b">
        <f t="shared" si="4"/>
        <v>0</v>
      </c>
    </row>
    <row r="16" spans="1:20" x14ac:dyDescent="0.25">
      <c r="A16" t="s">
        <v>27</v>
      </c>
      <c r="B16" t="s">
        <v>19</v>
      </c>
      <c r="C16">
        <v>5</v>
      </c>
      <c r="D16">
        <v>12</v>
      </c>
      <c r="E16">
        <v>24</v>
      </c>
      <c r="F16">
        <v>40</v>
      </c>
      <c r="G16">
        <v>6</v>
      </c>
      <c r="H16">
        <v>6</v>
      </c>
      <c r="I16">
        <v>4</v>
      </c>
      <c r="J16">
        <v>5</v>
      </c>
      <c r="K16" t="b">
        <f t="shared" si="0"/>
        <v>0</v>
      </c>
      <c r="L16" t="b">
        <f t="shared" si="1"/>
        <v>0</v>
      </c>
      <c r="M16">
        <f t="shared" si="2"/>
        <v>91</v>
      </c>
      <c r="N16" t="b">
        <f t="shared" si="3"/>
        <v>1</v>
      </c>
      <c r="O16" t="b">
        <f t="shared" si="4"/>
        <v>0</v>
      </c>
    </row>
    <row r="17" spans="1:15" x14ac:dyDescent="0.25">
      <c r="A17" t="s">
        <v>28</v>
      </c>
      <c r="B17" t="s">
        <v>8</v>
      </c>
      <c r="C17">
        <v>9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b">
        <f t="shared" si="0"/>
        <v>0</v>
      </c>
      <c r="L17" t="b">
        <f t="shared" si="1"/>
        <v>0</v>
      </c>
      <c r="M17">
        <f t="shared" si="2"/>
        <v>1</v>
      </c>
      <c r="N17" t="b">
        <f t="shared" si="3"/>
        <v>0</v>
      </c>
      <c r="O17" t="b">
        <f t="shared" si="4"/>
        <v>0</v>
      </c>
    </row>
    <row r="18" spans="1:15" x14ac:dyDescent="0.25">
      <c r="A18" t="s">
        <v>29</v>
      </c>
      <c r="B18" t="s">
        <v>12</v>
      </c>
      <c r="C18">
        <v>21</v>
      </c>
      <c r="D18">
        <v>23</v>
      </c>
      <c r="E18">
        <v>30</v>
      </c>
      <c r="F18">
        <v>55</v>
      </c>
      <c r="G18">
        <v>7</v>
      </c>
      <c r="H18">
        <v>0</v>
      </c>
      <c r="I18">
        <v>0</v>
      </c>
      <c r="J18">
        <v>0</v>
      </c>
      <c r="K18" t="b">
        <f t="shared" si="0"/>
        <v>1</v>
      </c>
      <c r="L18" t="b">
        <f t="shared" si="1"/>
        <v>0</v>
      </c>
      <c r="M18">
        <f t="shared" si="2"/>
        <v>108</v>
      </c>
      <c r="N18" t="b">
        <f t="shared" si="3"/>
        <v>1</v>
      </c>
      <c r="O18" t="b">
        <f t="shared" si="4"/>
        <v>0</v>
      </c>
    </row>
    <row r="19" spans="1:15" x14ac:dyDescent="0.25">
      <c r="A19" t="s">
        <v>30</v>
      </c>
      <c r="B19" t="s">
        <v>19</v>
      </c>
      <c r="C19">
        <v>19</v>
      </c>
      <c r="D19">
        <v>51</v>
      </c>
      <c r="E19">
        <v>85</v>
      </c>
      <c r="F19">
        <v>78</v>
      </c>
      <c r="G19">
        <v>19</v>
      </c>
      <c r="H19">
        <v>1</v>
      </c>
      <c r="I19">
        <v>2</v>
      </c>
      <c r="J19">
        <v>3</v>
      </c>
      <c r="K19" t="b">
        <f t="shared" si="0"/>
        <v>0</v>
      </c>
      <c r="L19" t="b">
        <f t="shared" si="1"/>
        <v>0</v>
      </c>
      <c r="M19">
        <f t="shared" si="2"/>
        <v>220</v>
      </c>
      <c r="N19" t="b">
        <f t="shared" si="3"/>
        <v>1</v>
      </c>
      <c r="O19" t="b">
        <f t="shared" si="4"/>
        <v>0</v>
      </c>
    </row>
    <row r="20" spans="1:15" x14ac:dyDescent="0.25">
      <c r="A20" t="s">
        <v>31</v>
      </c>
      <c r="B20" t="s">
        <v>10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b">
        <f t="shared" si="0"/>
        <v>0</v>
      </c>
      <c r="L20" t="b">
        <f t="shared" si="1"/>
        <v>1</v>
      </c>
      <c r="M20">
        <f t="shared" si="2"/>
        <v>1</v>
      </c>
      <c r="N20" t="b">
        <f t="shared" si="3"/>
        <v>0</v>
      </c>
      <c r="O20" t="b">
        <f t="shared" si="4"/>
        <v>0</v>
      </c>
    </row>
    <row r="21" spans="1:15" x14ac:dyDescent="0.25">
      <c r="A21" t="s">
        <v>32</v>
      </c>
      <c r="B21" t="s">
        <v>12</v>
      </c>
      <c r="C21">
        <v>22</v>
      </c>
      <c r="D21">
        <v>2</v>
      </c>
      <c r="E21">
        <v>7</v>
      </c>
      <c r="F21">
        <v>4</v>
      </c>
      <c r="G21">
        <v>16</v>
      </c>
      <c r="H21">
        <v>0</v>
      </c>
      <c r="I21">
        <v>0</v>
      </c>
      <c r="J21">
        <v>0</v>
      </c>
      <c r="K21" t="b">
        <f t="shared" si="0"/>
        <v>1</v>
      </c>
      <c r="L21" t="b">
        <f t="shared" si="1"/>
        <v>0</v>
      </c>
      <c r="M21">
        <f t="shared" si="2"/>
        <v>13</v>
      </c>
      <c r="N21" t="b">
        <f t="shared" si="3"/>
        <v>1</v>
      </c>
      <c r="O21" t="b">
        <f t="shared" si="4"/>
        <v>0</v>
      </c>
    </row>
    <row r="22" spans="1:15" x14ac:dyDescent="0.25">
      <c r="A22" t="s">
        <v>33</v>
      </c>
      <c r="B22" t="s">
        <v>8</v>
      </c>
      <c r="C22">
        <v>9</v>
      </c>
      <c r="D22">
        <v>201</v>
      </c>
      <c r="E22">
        <v>144</v>
      </c>
      <c r="F22">
        <v>128</v>
      </c>
      <c r="G22">
        <v>10</v>
      </c>
      <c r="H22">
        <v>12</v>
      </c>
      <c r="I22">
        <v>22</v>
      </c>
      <c r="J22">
        <v>19</v>
      </c>
      <c r="K22" t="b">
        <f t="shared" si="0"/>
        <v>0</v>
      </c>
      <c r="L22" t="b">
        <f t="shared" si="1"/>
        <v>0</v>
      </c>
      <c r="M22">
        <f t="shared" si="2"/>
        <v>526</v>
      </c>
      <c r="N22" t="b">
        <f t="shared" si="3"/>
        <v>1</v>
      </c>
      <c r="O22" t="b">
        <f t="shared" si="4"/>
        <v>0</v>
      </c>
    </row>
    <row r="23" spans="1:15" x14ac:dyDescent="0.25">
      <c r="A23" t="s">
        <v>34</v>
      </c>
      <c r="B23" t="s">
        <v>19</v>
      </c>
      <c r="C23">
        <v>6</v>
      </c>
      <c r="D23">
        <v>6</v>
      </c>
      <c r="E23">
        <v>7</v>
      </c>
      <c r="F23">
        <v>10</v>
      </c>
      <c r="G23">
        <v>7</v>
      </c>
      <c r="H23">
        <v>4</v>
      </c>
      <c r="I23">
        <v>6</v>
      </c>
      <c r="J23">
        <v>1</v>
      </c>
      <c r="K23" t="b">
        <f t="shared" si="0"/>
        <v>0</v>
      </c>
      <c r="L23" t="b">
        <f t="shared" si="1"/>
        <v>0</v>
      </c>
      <c r="M23">
        <f t="shared" si="2"/>
        <v>34</v>
      </c>
      <c r="N23" t="b">
        <f t="shared" si="3"/>
        <v>1</v>
      </c>
      <c r="O23" t="b">
        <f t="shared" si="4"/>
        <v>0</v>
      </c>
    </row>
    <row r="24" spans="1:15" x14ac:dyDescent="0.25">
      <c r="A24" t="s">
        <v>35</v>
      </c>
      <c r="B24" t="s">
        <v>19</v>
      </c>
      <c r="C24">
        <v>9</v>
      </c>
      <c r="D24">
        <v>0</v>
      </c>
      <c r="E24">
        <v>1</v>
      </c>
      <c r="F24">
        <v>0</v>
      </c>
      <c r="G24">
        <v>10</v>
      </c>
      <c r="H24">
        <v>0</v>
      </c>
      <c r="I24">
        <v>0</v>
      </c>
      <c r="J24">
        <v>0</v>
      </c>
      <c r="K24" t="b">
        <f t="shared" si="0"/>
        <v>1</v>
      </c>
      <c r="L24" t="b">
        <f t="shared" si="1"/>
        <v>0</v>
      </c>
      <c r="M24">
        <f t="shared" si="2"/>
        <v>1</v>
      </c>
      <c r="N24" t="b">
        <f t="shared" si="3"/>
        <v>0</v>
      </c>
      <c r="O24" t="b">
        <f t="shared" si="4"/>
        <v>0</v>
      </c>
    </row>
    <row r="25" spans="1:15" x14ac:dyDescent="0.25">
      <c r="A25" t="s">
        <v>36</v>
      </c>
      <c r="B25" t="s">
        <v>19</v>
      </c>
      <c r="C25">
        <v>2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 t="b">
        <f t="shared" si="0"/>
        <v>1</v>
      </c>
      <c r="L25" t="b">
        <f t="shared" si="1"/>
        <v>0</v>
      </c>
      <c r="M25">
        <f t="shared" si="2"/>
        <v>1</v>
      </c>
      <c r="N25" t="b">
        <f t="shared" si="3"/>
        <v>0</v>
      </c>
      <c r="O25" t="b">
        <f t="shared" si="4"/>
        <v>0</v>
      </c>
    </row>
    <row r="26" spans="1:15" x14ac:dyDescent="0.25">
      <c r="A26" t="s">
        <v>37</v>
      </c>
      <c r="B26" t="s">
        <v>19</v>
      </c>
      <c r="C26">
        <v>16</v>
      </c>
      <c r="D26">
        <v>49</v>
      </c>
      <c r="E26">
        <v>49</v>
      </c>
      <c r="F26">
        <v>45</v>
      </c>
      <c r="G26">
        <v>16</v>
      </c>
      <c r="H26">
        <v>2</v>
      </c>
      <c r="I26">
        <v>8</v>
      </c>
      <c r="J26">
        <v>15</v>
      </c>
      <c r="K26" t="b">
        <f t="shared" si="0"/>
        <v>0</v>
      </c>
      <c r="L26" t="b">
        <f t="shared" si="1"/>
        <v>0</v>
      </c>
      <c r="M26">
        <f t="shared" si="2"/>
        <v>168</v>
      </c>
      <c r="N26" t="b">
        <f t="shared" si="3"/>
        <v>1</v>
      </c>
      <c r="O26" t="b">
        <f t="shared" si="4"/>
        <v>0</v>
      </c>
    </row>
    <row r="27" spans="1:15" x14ac:dyDescent="0.25">
      <c r="A27" t="s">
        <v>38</v>
      </c>
      <c r="B27" t="s">
        <v>19</v>
      </c>
      <c r="C27">
        <v>5</v>
      </c>
      <c r="D27">
        <v>14</v>
      </c>
      <c r="E27">
        <v>15</v>
      </c>
      <c r="F27">
        <v>15</v>
      </c>
      <c r="G27">
        <v>6</v>
      </c>
      <c r="H27">
        <v>7</v>
      </c>
      <c r="I27">
        <v>9</v>
      </c>
      <c r="J27">
        <v>8</v>
      </c>
      <c r="K27" t="b">
        <f t="shared" si="0"/>
        <v>0</v>
      </c>
      <c r="L27" t="b">
        <f t="shared" si="1"/>
        <v>0</v>
      </c>
      <c r="M27">
        <f t="shared" si="2"/>
        <v>68</v>
      </c>
      <c r="N27" t="b">
        <f t="shared" si="3"/>
        <v>1</v>
      </c>
      <c r="O27" t="b">
        <f t="shared" si="4"/>
        <v>0</v>
      </c>
    </row>
    <row r="28" spans="1:15" x14ac:dyDescent="0.25">
      <c r="A28" t="s">
        <v>39</v>
      </c>
      <c r="B28" t="s">
        <v>19</v>
      </c>
      <c r="C28">
        <v>26</v>
      </c>
      <c r="D28">
        <v>43</v>
      </c>
      <c r="E28">
        <v>68</v>
      </c>
      <c r="F28">
        <v>68</v>
      </c>
      <c r="G28">
        <v>13</v>
      </c>
      <c r="H28">
        <v>0</v>
      </c>
      <c r="I28">
        <v>1</v>
      </c>
      <c r="J28">
        <v>0</v>
      </c>
      <c r="K28" t="b">
        <f t="shared" si="0"/>
        <v>0</v>
      </c>
      <c r="L28" t="b">
        <f t="shared" si="1"/>
        <v>0</v>
      </c>
      <c r="M28">
        <f t="shared" si="2"/>
        <v>180</v>
      </c>
      <c r="N28" t="b">
        <f t="shared" si="3"/>
        <v>1</v>
      </c>
      <c r="O28" t="b">
        <f t="shared" si="4"/>
        <v>0</v>
      </c>
    </row>
    <row r="29" spans="1:15" x14ac:dyDescent="0.25">
      <c r="A29" t="s">
        <v>40</v>
      </c>
      <c r="B29" t="s">
        <v>22</v>
      </c>
      <c r="C29">
        <v>13</v>
      </c>
      <c r="D29">
        <v>3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 t="b">
        <f t="shared" si="0"/>
        <v>0</v>
      </c>
      <c r="L29" t="b">
        <f t="shared" si="1"/>
        <v>0</v>
      </c>
      <c r="M29">
        <f t="shared" si="2"/>
        <v>6</v>
      </c>
      <c r="N29" t="b">
        <f t="shared" si="3"/>
        <v>1</v>
      </c>
      <c r="O29" t="b">
        <f t="shared" si="4"/>
        <v>0</v>
      </c>
    </row>
    <row r="30" spans="1:15" x14ac:dyDescent="0.25">
      <c r="A30" t="s">
        <v>41</v>
      </c>
      <c r="B30" t="s">
        <v>10</v>
      </c>
      <c r="C30">
        <v>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 t="b">
        <f t="shared" si="0"/>
        <v>0</v>
      </c>
      <c r="L30" t="b">
        <f t="shared" si="1"/>
        <v>0</v>
      </c>
      <c r="M30">
        <f t="shared" si="2"/>
        <v>1</v>
      </c>
      <c r="N30" t="b">
        <f t="shared" si="3"/>
        <v>0</v>
      </c>
      <c r="O30" t="b">
        <f t="shared" si="4"/>
        <v>0</v>
      </c>
    </row>
    <row r="31" spans="1:15" x14ac:dyDescent="0.25">
      <c r="A31" t="s">
        <v>42</v>
      </c>
      <c r="B31" t="s">
        <v>10</v>
      </c>
      <c r="C31">
        <v>21</v>
      </c>
      <c r="D31">
        <v>7</v>
      </c>
      <c r="E31">
        <v>9</v>
      </c>
      <c r="F31">
        <v>10</v>
      </c>
      <c r="G31">
        <v>1</v>
      </c>
      <c r="H31">
        <v>0</v>
      </c>
      <c r="I31">
        <v>0</v>
      </c>
      <c r="J31">
        <v>0</v>
      </c>
      <c r="K31" t="b">
        <f t="shared" si="0"/>
        <v>1</v>
      </c>
      <c r="L31" t="b">
        <f t="shared" si="1"/>
        <v>0</v>
      </c>
      <c r="M31">
        <f t="shared" si="2"/>
        <v>26</v>
      </c>
      <c r="N31" t="b">
        <f t="shared" si="3"/>
        <v>1</v>
      </c>
      <c r="O31" t="b">
        <f t="shared" si="4"/>
        <v>0</v>
      </c>
    </row>
    <row r="32" spans="1:15" x14ac:dyDescent="0.25">
      <c r="A32" t="s">
        <v>43</v>
      </c>
      <c r="B32" t="s">
        <v>12</v>
      </c>
      <c r="C32">
        <v>13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t="b">
        <f t="shared" si="0"/>
        <v>0</v>
      </c>
      <c r="L32" t="b">
        <f t="shared" si="1"/>
        <v>0</v>
      </c>
      <c r="M32">
        <f t="shared" si="2"/>
        <v>2</v>
      </c>
      <c r="N32" t="b">
        <f t="shared" si="3"/>
        <v>0</v>
      </c>
      <c r="O32" t="b">
        <f t="shared" si="4"/>
        <v>0</v>
      </c>
    </row>
    <row r="33" spans="1:15" x14ac:dyDescent="0.25">
      <c r="A33" t="s">
        <v>44</v>
      </c>
      <c r="B33" t="s">
        <v>10</v>
      </c>
      <c r="C33">
        <v>4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 t="b">
        <f t="shared" si="0"/>
        <v>0</v>
      </c>
      <c r="L33" t="b">
        <f t="shared" si="1"/>
        <v>0</v>
      </c>
      <c r="M33">
        <f t="shared" si="2"/>
        <v>1</v>
      </c>
      <c r="N33" t="b">
        <f t="shared" si="3"/>
        <v>0</v>
      </c>
      <c r="O33" t="b">
        <f t="shared" si="4"/>
        <v>0</v>
      </c>
    </row>
    <row r="34" spans="1:15" x14ac:dyDescent="0.25">
      <c r="A34" t="s">
        <v>45</v>
      </c>
      <c r="B34" t="s">
        <v>19</v>
      </c>
      <c r="C34">
        <v>11</v>
      </c>
      <c r="D34">
        <v>9</v>
      </c>
      <c r="E34">
        <v>9</v>
      </c>
      <c r="F34">
        <v>15</v>
      </c>
      <c r="G34">
        <v>9</v>
      </c>
      <c r="H34">
        <v>4</v>
      </c>
      <c r="I34">
        <v>2</v>
      </c>
      <c r="J34">
        <v>1</v>
      </c>
      <c r="K34" t="b">
        <f t="shared" si="0"/>
        <v>0</v>
      </c>
      <c r="L34" t="b">
        <f t="shared" si="1"/>
        <v>0</v>
      </c>
      <c r="M34">
        <f t="shared" si="2"/>
        <v>40</v>
      </c>
      <c r="N34" t="b">
        <f t="shared" si="3"/>
        <v>1</v>
      </c>
      <c r="O34" t="b">
        <f t="shared" si="4"/>
        <v>0</v>
      </c>
    </row>
    <row r="35" spans="1:15" x14ac:dyDescent="0.25">
      <c r="A35" t="s">
        <v>46</v>
      </c>
      <c r="B35" t="s">
        <v>10</v>
      </c>
      <c r="C35">
        <v>12</v>
      </c>
      <c r="D35">
        <v>21</v>
      </c>
      <c r="E35">
        <v>7</v>
      </c>
      <c r="F35">
        <v>17</v>
      </c>
      <c r="G35">
        <v>2</v>
      </c>
      <c r="H35">
        <v>0</v>
      </c>
      <c r="I35">
        <v>0</v>
      </c>
      <c r="J35">
        <v>0</v>
      </c>
      <c r="K35" t="b">
        <f t="shared" si="0"/>
        <v>1</v>
      </c>
      <c r="L35" t="b">
        <f t="shared" si="1"/>
        <v>0</v>
      </c>
      <c r="M35">
        <f t="shared" si="2"/>
        <v>45</v>
      </c>
      <c r="N35" t="b">
        <f t="shared" si="3"/>
        <v>1</v>
      </c>
      <c r="O35" t="b">
        <f t="shared" si="4"/>
        <v>0</v>
      </c>
    </row>
    <row r="36" spans="1:15" x14ac:dyDescent="0.25">
      <c r="A36" t="s">
        <v>47</v>
      </c>
      <c r="B36" t="s">
        <v>8</v>
      </c>
      <c r="C36">
        <v>20</v>
      </c>
      <c r="D36">
        <v>0</v>
      </c>
      <c r="E36">
        <v>2</v>
      </c>
      <c r="F36">
        <v>7</v>
      </c>
      <c r="G36">
        <v>4</v>
      </c>
      <c r="H36">
        <v>0</v>
      </c>
      <c r="I36">
        <v>0</v>
      </c>
      <c r="J36">
        <v>0</v>
      </c>
      <c r="K36" t="b">
        <f t="shared" si="0"/>
        <v>1</v>
      </c>
      <c r="L36" t="b">
        <f t="shared" si="1"/>
        <v>0</v>
      </c>
      <c r="M36">
        <f t="shared" si="2"/>
        <v>9</v>
      </c>
      <c r="N36" t="b">
        <f t="shared" si="3"/>
        <v>0</v>
      </c>
      <c r="O36" t="b">
        <f t="shared" si="4"/>
        <v>0</v>
      </c>
    </row>
    <row r="37" spans="1:15" x14ac:dyDescent="0.25">
      <c r="A37" t="s">
        <v>48</v>
      </c>
      <c r="B37" t="s">
        <v>19</v>
      </c>
      <c r="C37">
        <v>24</v>
      </c>
      <c r="D37">
        <v>101</v>
      </c>
      <c r="E37">
        <v>84</v>
      </c>
      <c r="F37">
        <v>117</v>
      </c>
      <c r="G37">
        <v>22</v>
      </c>
      <c r="H37">
        <v>42</v>
      </c>
      <c r="I37">
        <v>62</v>
      </c>
      <c r="J37">
        <v>56</v>
      </c>
      <c r="K37" t="b">
        <f t="shared" si="0"/>
        <v>0</v>
      </c>
      <c r="L37" t="b">
        <f t="shared" si="1"/>
        <v>0</v>
      </c>
      <c r="M37">
        <f t="shared" si="2"/>
        <v>462</v>
      </c>
      <c r="N37" t="b">
        <f t="shared" si="3"/>
        <v>1</v>
      </c>
      <c r="O37" t="b">
        <f t="shared" si="4"/>
        <v>0</v>
      </c>
    </row>
    <row r="38" spans="1:15" x14ac:dyDescent="0.25">
      <c r="A38" t="s">
        <v>49</v>
      </c>
      <c r="B38" t="s">
        <v>19</v>
      </c>
      <c r="C38">
        <v>27</v>
      </c>
      <c r="D38">
        <v>202</v>
      </c>
      <c r="E38">
        <v>223</v>
      </c>
      <c r="F38">
        <v>246</v>
      </c>
      <c r="G38">
        <v>22</v>
      </c>
      <c r="H38">
        <v>31</v>
      </c>
      <c r="I38">
        <v>31</v>
      </c>
      <c r="J38">
        <v>47</v>
      </c>
      <c r="K38" t="b">
        <f t="shared" si="0"/>
        <v>0</v>
      </c>
      <c r="L38" t="b">
        <f t="shared" si="1"/>
        <v>0</v>
      </c>
      <c r="M38">
        <f t="shared" si="2"/>
        <v>780</v>
      </c>
      <c r="N38" t="b">
        <f t="shared" si="3"/>
        <v>1</v>
      </c>
      <c r="O38" t="b">
        <f t="shared" si="4"/>
        <v>0</v>
      </c>
    </row>
    <row r="39" spans="1:15" x14ac:dyDescent="0.25">
      <c r="A39" t="s">
        <v>50</v>
      </c>
      <c r="B39" t="s">
        <v>10</v>
      </c>
      <c r="C39">
        <v>9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 t="b">
        <f t="shared" si="0"/>
        <v>0</v>
      </c>
      <c r="L39" t="b">
        <f t="shared" si="1"/>
        <v>0</v>
      </c>
      <c r="M39">
        <f t="shared" si="2"/>
        <v>1</v>
      </c>
      <c r="N39" t="b">
        <f t="shared" si="3"/>
        <v>0</v>
      </c>
      <c r="O39" t="b">
        <f t="shared" si="4"/>
        <v>0</v>
      </c>
    </row>
    <row r="40" spans="1:15" x14ac:dyDescent="0.25">
      <c r="A40" t="s">
        <v>51</v>
      </c>
      <c r="B40" t="s">
        <v>10</v>
      </c>
      <c r="C40">
        <v>13</v>
      </c>
      <c r="D40">
        <v>0</v>
      </c>
      <c r="E40">
        <v>1</v>
      </c>
      <c r="F40">
        <v>3</v>
      </c>
      <c r="G40">
        <v>1</v>
      </c>
      <c r="H40">
        <v>0</v>
      </c>
      <c r="I40">
        <v>0</v>
      </c>
      <c r="J40">
        <v>0</v>
      </c>
      <c r="K40" t="b">
        <f t="shared" si="0"/>
        <v>1</v>
      </c>
      <c r="L40" t="b">
        <f t="shared" si="1"/>
        <v>0</v>
      </c>
      <c r="M40">
        <f t="shared" si="2"/>
        <v>4</v>
      </c>
      <c r="N40" t="b">
        <f t="shared" si="3"/>
        <v>0</v>
      </c>
      <c r="O40" t="b">
        <f t="shared" si="4"/>
        <v>0</v>
      </c>
    </row>
    <row r="41" spans="1:15" x14ac:dyDescent="0.25">
      <c r="A41" t="s">
        <v>52</v>
      </c>
      <c r="B41" t="s">
        <v>19</v>
      </c>
      <c r="C41">
        <v>27</v>
      </c>
      <c r="D41">
        <v>30</v>
      </c>
      <c r="E41">
        <v>42</v>
      </c>
      <c r="F41">
        <v>38</v>
      </c>
      <c r="G41">
        <v>18</v>
      </c>
      <c r="H41">
        <v>0</v>
      </c>
      <c r="I41">
        <v>0</v>
      </c>
      <c r="J41">
        <v>0</v>
      </c>
      <c r="K41" t="b">
        <f t="shared" si="0"/>
        <v>1</v>
      </c>
      <c r="L41" t="b">
        <f t="shared" si="1"/>
        <v>0</v>
      </c>
      <c r="M41">
        <f t="shared" si="2"/>
        <v>110</v>
      </c>
      <c r="N41" t="b">
        <f t="shared" si="3"/>
        <v>1</v>
      </c>
      <c r="O41" t="b">
        <f t="shared" si="4"/>
        <v>0</v>
      </c>
    </row>
    <row r="42" spans="1:15" x14ac:dyDescent="0.25">
      <c r="A42" t="s">
        <v>53</v>
      </c>
      <c r="B42" t="s">
        <v>8</v>
      </c>
      <c r="C42">
        <v>5</v>
      </c>
      <c r="D42">
        <v>6</v>
      </c>
      <c r="E42">
        <v>5</v>
      </c>
      <c r="F42">
        <v>14</v>
      </c>
      <c r="G42">
        <v>6</v>
      </c>
      <c r="H42">
        <v>0</v>
      </c>
      <c r="I42">
        <v>0</v>
      </c>
      <c r="J42">
        <v>0</v>
      </c>
      <c r="K42" t="b">
        <f t="shared" si="0"/>
        <v>1</v>
      </c>
      <c r="L42" t="b">
        <f t="shared" si="1"/>
        <v>0</v>
      </c>
      <c r="M42">
        <f t="shared" si="2"/>
        <v>25</v>
      </c>
      <c r="N42" t="b">
        <f t="shared" si="3"/>
        <v>1</v>
      </c>
      <c r="O42" t="b">
        <f t="shared" si="4"/>
        <v>0</v>
      </c>
    </row>
    <row r="43" spans="1:15" x14ac:dyDescent="0.25">
      <c r="A43" t="s">
        <v>54</v>
      </c>
      <c r="B43" t="s">
        <v>12</v>
      </c>
      <c r="C43">
        <v>16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 t="b">
        <f t="shared" si="0"/>
        <v>0</v>
      </c>
      <c r="L43" t="b">
        <f t="shared" si="1"/>
        <v>0</v>
      </c>
      <c r="M43">
        <f t="shared" si="2"/>
        <v>1</v>
      </c>
      <c r="N43" t="b">
        <f t="shared" si="3"/>
        <v>0</v>
      </c>
      <c r="O43" t="b">
        <f t="shared" si="4"/>
        <v>0</v>
      </c>
    </row>
    <row r="44" spans="1:15" x14ac:dyDescent="0.25">
      <c r="A44" t="s">
        <v>55</v>
      </c>
      <c r="B44" t="s">
        <v>22</v>
      </c>
      <c r="C44">
        <v>14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 t="b">
        <f t="shared" si="0"/>
        <v>0</v>
      </c>
      <c r="L44" t="b">
        <f t="shared" si="1"/>
        <v>0</v>
      </c>
      <c r="M44">
        <f t="shared" si="2"/>
        <v>2</v>
      </c>
      <c r="N44" t="b">
        <f t="shared" si="3"/>
        <v>0</v>
      </c>
      <c r="O44" t="b">
        <f t="shared" si="4"/>
        <v>0</v>
      </c>
    </row>
    <row r="45" spans="1:15" x14ac:dyDescent="0.25">
      <c r="A45" t="s">
        <v>56</v>
      </c>
      <c r="B45" t="s">
        <v>19</v>
      </c>
      <c r="C45">
        <v>22</v>
      </c>
      <c r="D45">
        <v>37</v>
      </c>
      <c r="E45">
        <v>59</v>
      </c>
      <c r="F45">
        <v>35</v>
      </c>
      <c r="G45">
        <v>19</v>
      </c>
      <c r="H45">
        <v>1</v>
      </c>
      <c r="I45">
        <v>0</v>
      </c>
      <c r="J45">
        <v>1</v>
      </c>
      <c r="K45" t="b">
        <f t="shared" si="0"/>
        <v>0</v>
      </c>
      <c r="L45" t="b">
        <f t="shared" si="1"/>
        <v>0</v>
      </c>
      <c r="M45">
        <f t="shared" si="2"/>
        <v>133</v>
      </c>
      <c r="N45" t="b">
        <f t="shared" si="3"/>
        <v>1</v>
      </c>
      <c r="O45" t="b">
        <f t="shared" si="4"/>
        <v>0</v>
      </c>
    </row>
    <row r="46" spans="1:15" x14ac:dyDescent="0.25">
      <c r="A46" t="s">
        <v>57</v>
      </c>
      <c r="B46" t="s">
        <v>19</v>
      </c>
      <c r="C46">
        <v>25</v>
      </c>
      <c r="D46">
        <v>77</v>
      </c>
      <c r="E46">
        <v>85</v>
      </c>
      <c r="F46">
        <v>104</v>
      </c>
      <c r="G46">
        <v>20</v>
      </c>
      <c r="H46">
        <v>37</v>
      </c>
      <c r="I46">
        <v>38</v>
      </c>
      <c r="J46">
        <v>35</v>
      </c>
      <c r="K46" t="b">
        <f t="shared" si="0"/>
        <v>0</v>
      </c>
      <c r="L46" t="b">
        <f t="shared" si="1"/>
        <v>0</v>
      </c>
      <c r="M46">
        <f t="shared" si="2"/>
        <v>376</v>
      </c>
      <c r="N46" t="b">
        <f t="shared" si="3"/>
        <v>1</v>
      </c>
      <c r="O46" t="b">
        <f t="shared" si="4"/>
        <v>0</v>
      </c>
    </row>
    <row r="47" spans="1:15" x14ac:dyDescent="0.25">
      <c r="A47" t="s">
        <v>58</v>
      </c>
      <c r="B47" t="s">
        <v>8</v>
      </c>
      <c r="C47">
        <v>15</v>
      </c>
      <c r="D47">
        <v>1</v>
      </c>
      <c r="E47">
        <v>1</v>
      </c>
      <c r="F47">
        <v>1</v>
      </c>
      <c r="G47">
        <v>4</v>
      </c>
      <c r="H47">
        <v>0</v>
      </c>
      <c r="I47">
        <v>0</v>
      </c>
      <c r="J47">
        <v>0</v>
      </c>
      <c r="K47" t="b">
        <f t="shared" si="0"/>
        <v>1</v>
      </c>
      <c r="L47" t="b">
        <f t="shared" si="1"/>
        <v>0</v>
      </c>
      <c r="M47">
        <f t="shared" si="2"/>
        <v>3</v>
      </c>
      <c r="N47" t="b">
        <f t="shared" si="3"/>
        <v>1</v>
      </c>
      <c r="O47" t="b">
        <f t="shared" si="4"/>
        <v>0</v>
      </c>
    </row>
    <row r="48" spans="1:15" x14ac:dyDescent="0.25">
      <c r="A48" t="s">
        <v>59</v>
      </c>
      <c r="B48" t="s">
        <v>8</v>
      </c>
      <c r="C48">
        <v>23</v>
      </c>
      <c r="D48">
        <v>9</v>
      </c>
      <c r="E48">
        <v>6</v>
      </c>
      <c r="F48">
        <v>11</v>
      </c>
      <c r="G48">
        <v>9</v>
      </c>
      <c r="H48">
        <v>0</v>
      </c>
      <c r="I48">
        <v>0</v>
      </c>
      <c r="J48">
        <v>0</v>
      </c>
      <c r="K48" t="b">
        <f t="shared" si="0"/>
        <v>1</v>
      </c>
      <c r="L48" t="b">
        <f t="shared" si="1"/>
        <v>0</v>
      </c>
      <c r="M48">
        <f t="shared" si="2"/>
        <v>26</v>
      </c>
      <c r="N48" t="b">
        <f t="shared" si="3"/>
        <v>1</v>
      </c>
      <c r="O48" t="b">
        <f t="shared" si="4"/>
        <v>0</v>
      </c>
    </row>
    <row r="49" spans="1:15" x14ac:dyDescent="0.25">
      <c r="A49" t="s">
        <v>60</v>
      </c>
      <c r="B49" t="s">
        <v>8</v>
      </c>
      <c r="C49">
        <v>14</v>
      </c>
      <c r="D49">
        <v>6</v>
      </c>
      <c r="E49">
        <v>10</v>
      </c>
      <c r="F49">
        <v>11</v>
      </c>
      <c r="G49">
        <v>0</v>
      </c>
      <c r="H49">
        <v>0</v>
      </c>
      <c r="I49">
        <v>0</v>
      </c>
      <c r="J49">
        <v>0</v>
      </c>
      <c r="K49" t="b">
        <f t="shared" si="0"/>
        <v>0</v>
      </c>
      <c r="L49" t="b">
        <f t="shared" si="1"/>
        <v>0</v>
      </c>
      <c r="M49">
        <f t="shared" si="2"/>
        <v>27</v>
      </c>
      <c r="N49" t="b">
        <f t="shared" si="3"/>
        <v>1</v>
      </c>
      <c r="O49" t="b">
        <f t="shared" si="4"/>
        <v>0</v>
      </c>
    </row>
    <row r="50" spans="1:15" x14ac:dyDescent="0.25">
      <c r="A50" t="s">
        <v>61</v>
      </c>
      <c r="B50" t="s">
        <v>8</v>
      </c>
      <c r="C50">
        <v>13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 t="b">
        <f t="shared" si="0"/>
        <v>0</v>
      </c>
      <c r="L50" t="b">
        <f t="shared" si="1"/>
        <v>0</v>
      </c>
      <c r="M50">
        <f t="shared" si="2"/>
        <v>1</v>
      </c>
      <c r="N50" t="b">
        <f t="shared" si="3"/>
        <v>0</v>
      </c>
      <c r="O50" t="b">
        <f t="shared" si="4"/>
        <v>0</v>
      </c>
    </row>
    <row r="51" spans="1:15" x14ac:dyDescent="0.25">
      <c r="A51" t="s">
        <v>62</v>
      </c>
      <c r="B51" t="s">
        <v>8</v>
      </c>
      <c r="C51">
        <v>15</v>
      </c>
      <c r="D51">
        <v>15</v>
      </c>
      <c r="E51">
        <v>20</v>
      </c>
      <c r="F51">
        <v>25</v>
      </c>
      <c r="G51">
        <v>10</v>
      </c>
      <c r="H51">
        <v>0</v>
      </c>
      <c r="I51">
        <v>0</v>
      </c>
      <c r="J51">
        <v>0</v>
      </c>
      <c r="K51" t="b">
        <f t="shared" si="0"/>
        <v>1</v>
      </c>
      <c r="L51" t="b">
        <f t="shared" si="1"/>
        <v>0</v>
      </c>
      <c r="M51">
        <f t="shared" si="2"/>
        <v>60</v>
      </c>
      <c r="N51" t="b">
        <f t="shared" si="3"/>
        <v>1</v>
      </c>
      <c r="O51" t="b">
        <f t="shared" si="4"/>
        <v>0</v>
      </c>
    </row>
    <row r="52" spans="1:15" x14ac:dyDescent="0.25">
      <c r="A52" t="s">
        <v>63</v>
      </c>
      <c r="B52" t="s">
        <v>19</v>
      </c>
      <c r="C52">
        <v>20</v>
      </c>
      <c r="D52">
        <v>9</v>
      </c>
      <c r="E52">
        <v>8</v>
      </c>
      <c r="F52">
        <v>11</v>
      </c>
      <c r="G52">
        <v>6</v>
      </c>
      <c r="H52">
        <v>0</v>
      </c>
      <c r="I52">
        <v>0</v>
      </c>
      <c r="J52">
        <v>0</v>
      </c>
      <c r="K52" t="b">
        <f t="shared" si="0"/>
        <v>1</v>
      </c>
      <c r="L52" t="b">
        <f t="shared" si="1"/>
        <v>0</v>
      </c>
      <c r="M52">
        <f t="shared" si="2"/>
        <v>28</v>
      </c>
      <c r="N52" t="b">
        <f t="shared" si="3"/>
        <v>1</v>
      </c>
      <c r="O52" t="b">
        <f t="shared" si="4"/>
        <v>0</v>
      </c>
    </row>
    <row r="53" spans="1:15" x14ac:dyDescent="0.25">
      <c r="A53" t="s">
        <v>64</v>
      </c>
      <c r="B53" t="s">
        <v>19</v>
      </c>
      <c r="C53">
        <v>19</v>
      </c>
      <c r="D53">
        <v>0</v>
      </c>
      <c r="E53">
        <v>2</v>
      </c>
      <c r="F53">
        <v>2</v>
      </c>
      <c r="G53">
        <v>17</v>
      </c>
      <c r="H53">
        <v>0</v>
      </c>
      <c r="I53">
        <v>0</v>
      </c>
      <c r="J53">
        <v>0</v>
      </c>
      <c r="K53" t="b">
        <f t="shared" si="0"/>
        <v>1</v>
      </c>
      <c r="L53" t="b">
        <f t="shared" si="1"/>
        <v>0</v>
      </c>
      <c r="M53">
        <f t="shared" si="2"/>
        <v>4</v>
      </c>
      <c r="N53" t="b">
        <f t="shared" si="3"/>
        <v>0</v>
      </c>
      <c r="O53" t="b">
        <f t="shared" si="4"/>
        <v>0</v>
      </c>
    </row>
    <row r="54" spans="1:15" x14ac:dyDescent="0.25">
      <c r="A54" t="s">
        <v>65</v>
      </c>
      <c r="B54" t="s">
        <v>8</v>
      </c>
      <c r="C54">
        <v>15</v>
      </c>
      <c r="D54">
        <v>1</v>
      </c>
      <c r="E54">
        <v>1</v>
      </c>
      <c r="F54">
        <v>5</v>
      </c>
      <c r="G54">
        <v>6</v>
      </c>
      <c r="H54">
        <v>0</v>
      </c>
      <c r="I54">
        <v>0</v>
      </c>
      <c r="J54">
        <v>0</v>
      </c>
      <c r="K54" t="b">
        <f t="shared" si="0"/>
        <v>1</v>
      </c>
      <c r="L54" t="b">
        <f t="shared" si="1"/>
        <v>0</v>
      </c>
      <c r="M54">
        <f t="shared" si="2"/>
        <v>7</v>
      </c>
      <c r="N54" t="b">
        <f t="shared" si="3"/>
        <v>1</v>
      </c>
      <c r="O54" t="b">
        <f t="shared" si="4"/>
        <v>0</v>
      </c>
    </row>
    <row r="55" spans="1:15" x14ac:dyDescent="0.25">
      <c r="A55" t="s">
        <v>66</v>
      </c>
      <c r="B55" t="s">
        <v>22</v>
      </c>
      <c r="C55">
        <v>16</v>
      </c>
      <c r="D55">
        <v>17</v>
      </c>
      <c r="E55">
        <v>30</v>
      </c>
      <c r="F55">
        <v>20</v>
      </c>
      <c r="G55">
        <v>7</v>
      </c>
      <c r="H55">
        <v>0</v>
      </c>
      <c r="I55">
        <v>0</v>
      </c>
      <c r="J55">
        <v>0</v>
      </c>
      <c r="K55" t="b">
        <f t="shared" si="0"/>
        <v>1</v>
      </c>
      <c r="L55" t="b">
        <f t="shared" si="1"/>
        <v>0</v>
      </c>
      <c r="M55">
        <f t="shared" si="2"/>
        <v>67</v>
      </c>
      <c r="N55" t="b">
        <f t="shared" si="3"/>
        <v>1</v>
      </c>
      <c r="O55" t="b">
        <f t="shared" si="4"/>
        <v>0</v>
      </c>
    </row>
    <row r="56" spans="1:15" x14ac:dyDescent="0.25">
      <c r="A56" t="s">
        <v>67</v>
      </c>
      <c r="B56" t="s">
        <v>8</v>
      </c>
      <c r="C56">
        <v>21</v>
      </c>
      <c r="D56">
        <v>130</v>
      </c>
      <c r="E56">
        <v>126</v>
      </c>
      <c r="F56">
        <v>142</v>
      </c>
      <c r="G56">
        <v>20</v>
      </c>
      <c r="H56">
        <v>10</v>
      </c>
      <c r="I56">
        <v>17</v>
      </c>
      <c r="J56">
        <v>18</v>
      </c>
      <c r="K56" t="b">
        <f t="shared" si="0"/>
        <v>0</v>
      </c>
      <c r="L56" t="b">
        <f t="shared" si="1"/>
        <v>0</v>
      </c>
      <c r="M56">
        <f t="shared" si="2"/>
        <v>443</v>
      </c>
      <c r="N56" t="b">
        <f t="shared" si="3"/>
        <v>1</v>
      </c>
      <c r="O56" t="b">
        <f t="shared" si="4"/>
        <v>0</v>
      </c>
    </row>
    <row r="57" spans="1:15" x14ac:dyDescent="0.25">
      <c r="A57" t="s">
        <v>68</v>
      </c>
      <c r="B57" t="s">
        <v>19</v>
      </c>
      <c r="C57">
        <v>18</v>
      </c>
      <c r="D57">
        <v>28</v>
      </c>
      <c r="E57">
        <v>31</v>
      </c>
      <c r="F57">
        <v>31</v>
      </c>
      <c r="G57">
        <v>16</v>
      </c>
      <c r="H57">
        <v>0</v>
      </c>
      <c r="I57">
        <v>3</v>
      </c>
      <c r="J57">
        <v>1</v>
      </c>
      <c r="K57" t="b">
        <f t="shared" si="0"/>
        <v>0</v>
      </c>
      <c r="L57" t="b">
        <f t="shared" si="1"/>
        <v>0</v>
      </c>
      <c r="M57">
        <f t="shared" si="2"/>
        <v>94</v>
      </c>
      <c r="N57" t="b">
        <f t="shared" si="3"/>
        <v>1</v>
      </c>
      <c r="O57" t="b">
        <f t="shared" si="4"/>
        <v>0</v>
      </c>
    </row>
    <row r="58" spans="1:15" x14ac:dyDescent="0.25">
      <c r="A58" t="s">
        <v>69</v>
      </c>
      <c r="B58" t="s">
        <v>10</v>
      </c>
      <c r="C58">
        <v>13</v>
      </c>
      <c r="D58">
        <v>3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 t="b">
        <f t="shared" si="0"/>
        <v>1</v>
      </c>
      <c r="L58" t="b">
        <f t="shared" si="1"/>
        <v>1</v>
      </c>
      <c r="M58">
        <f t="shared" si="2"/>
        <v>5</v>
      </c>
      <c r="N58" t="b">
        <f t="shared" si="3"/>
        <v>1</v>
      </c>
      <c r="O58" t="b">
        <f t="shared" si="4"/>
        <v>0</v>
      </c>
    </row>
    <row r="59" spans="1:15" x14ac:dyDescent="0.25">
      <c r="A59" t="s">
        <v>70</v>
      </c>
      <c r="B59" t="s">
        <v>22</v>
      </c>
      <c r="C59">
        <v>25</v>
      </c>
      <c r="D59">
        <v>59</v>
      </c>
      <c r="E59">
        <v>99</v>
      </c>
      <c r="F59">
        <v>120</v>
      </c>
      <c r="G59">
        <v>22</v>
      </c>
      <c r="H59">
        <v>62</v>
      </c>
      <c r="I59">
        <v>55</v>
      </c>
      <c r="J59">
        <v>53</v>
      </c>
      <c r="K59" t="b">
        <f t="shared" si="0"/>
        <v>0</v>
      </c>
      <c r="L59" t="b">
        <f t="shared" si="1"/>
        <v>0</v>
      </c>
      <c r="M59">
        <f t="shared" si="2"/>
        <v>448</v>
      </c>
      <c r="N59" t="b">
        <f t="shared" si="3"/>
        <v>0</v>
      </c>
      <c r="O59" t="b">
        <f t="shared" si="4"/>
        <v>0</v>
      </c>
    </row>
    <row r="60" spans="1:15" x14ac:dyDescent="0.25">
      <c r="A60" t="s">
        <v>71</v>
      </c>
      <c r="B60" t="s">
        <v>8</v>
      </c>
      <c r="C60">
        <v>8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 t="b">
        <f t="shared" si="0"/>
        <v>0</v>
      </c>
      <c r="L60" t="b">
        <f t="shared" si="1"/>
        <v>0</v>
      </c>
      <c r="M60">
        <f t="shared" si="2"/>
        <v>4</v>
      </c>
      <c r="N60" t="b">
        <f t="shared" si="3"/>
        <v>0</v>
      </c>
      <c r="O60" t="b">
        <f t="shared" si="4"/>
        <v>0</v>
      </c>
    </row>
    <row r="61" spans="1:15" x14ac:dyDescent="0.25">
      <c r="A61" t="s">
        <v>72</v>
      </c>
      <c r="B61" t="s">
        <v>8</v>
      </c>
      <c r="C61">
        <v>5</v>
      </c>
      <c r="D61">
        <v>16</v>
      </c>
      <c r="E61">
        <v>17</v>
      </c>
      <c r="F61">
        <v>19</v>
      </c>
      <c r="G61">
        <v>6</v>
      </c>
      <c r="H61">
        <v>1</v>
      </c>
      <c r="I61">
        <v>3</v>
      </c>
      <c r="J61">
        <v>3</v>
      </c>
      <c r="K61" t="b">
        <f t="shared" si="0"/>
        <v>0</v>
      </c>
      <c r="L61" t="b">
        <f t="shared" si="1"/>
        <v>0</v>
      </c>
      <c r="M61">
        <f t="shared" si="2"/>
        <v>59</v>
      </c>
      <c r="N61" t="b">
        <f t="shared" si="3"/>
        <v>1</v>
      </c>
      <c r="O61" t="b">
        <f t="shared" si="4"/>
        <v>0</v>
      </c>
    </row>
    <row r="62" spans="1:15" x14ac:dyDescent="0.25">
      <c r="A62" t="s">
        <v>73</v>
      </c>
      <c r="B62" t="s">
        <v>10</v>
      </c>
      <c r="C62">
        <v>13</v>
      </c>
      <c r="D62">
        <v>25</v>
      </c>
      <c r="E62">
        <v>32</v>
      </c>
      <c r="F62">
        <v>29</v>
      </c>
      <c r="G62">
        <v>3</v>
      </c>
      <c r="H62">
        <v>0</v>
      </c>
      <c r="I62">
        <v>0</v>
      </c>
      <c r="J62">
        <v>0</v>
      </c>
      <c r="K62" t="b">
        <f t="shared" si="0"/>
        <v>1</v>
      </c>
      <c r="L62" t="b">
        <f t="shared" si="1"/>
        <v>0</v>
      </c>
      <c r="M62">
        <f t="shared" si="2"/>
        <v>86</v>
      </c>
      <c r="N62" t="b">
        <f t="shared" si="3"/>
        <v>1</v>
      </c>
      <c r="O62" t="b">
        <f t="shared" si="4"/>
        <v>0</v>
      </c>
    </row>
    <row r="63" spans="1:15" x14ac:dyDescent="0.25">
      <c r="A63" t="s">
        <v>74</v>
      </c>
      <c r="B63" t="s">
        <v>8</v>
      </c>
      <c r="C63">
        <v>5</v>
      </c>
      <c r="D63">
        <v>0</v>
      </c>
      <c r="E63">
        <v>1</v>
      </c>
      <c r="F63">
        <v>2</v>
      </c>
      <c r="G63">
        <v>6</v>
      </c>
      <c r="H63">
        <v>0</v>
      </c>
      <c r="I63">
        <v>0</v>
      </c>
      <c r="J63">
        <v>0</v>
      </c>
      <c r="K63" t="b">
        <f t="shared" si="0"/>
        <v>1</v>
      </c>
      <c r="L63" t="b">
        <f t="shared" si="1"/>
        <v>0</v>
      </c>
      <c r="M63">
        <f t="shared" si="2"/>
        <v>3</v>
      </c>
      <c r="N63" t="b">
        <f t="shared" si="3"/>
        <v>0</v>
      </c>
      <c r="O63" t="b">
        <f t="shared" si="4"/>
        <v>0</v>
      </c>
    </row>
    <row r="64" spans="1:15" x14ac:dyDescent="0.25">
      <c r="A64" t="s">
        <v>75</v>
      </c>
      <c r="B64" t="s">
        <v>12</v>
      </c>
      <c r="C64">
        <v>18</v>
      </c>
      <c r="D64">
        <v>2</v>
      </c>
      <c r="E64">
        <v>6</v>
      </c>
      <c r="F64">
        <v>11</v>
      </c>
      <c r="G64">
        <v>1</v>
      </c>
      <c r="H64">
        <v>0</v>
      </c>
      <c r="I64">
        <v>0</v>
      </c>
      <c r="J64">
        <v>0</v>
      </c>
      <c r="K64" t="b">
        <f t="shared" si="0"/>
        <v>1</v>
      </c>
      <c r="L64" t="b">
        <f t="shared" si="1"/>
        <v>0</v>
      </c>
      <c r="M64">
        <f t="shared" si="2"/>
        <v>19</v>
      </c>
      <c r="N64" t="b">
        <f t="shared" si="3"/>
        <v>1</v>
      </c>
      <c r="O64" t="b">
        <f t="shared" si="4"/>
        <v>0</v>
      </c>
    </row>
    <row r="65" spans="1:15" x14ac:dyDescent="0.25">
      <c r="A65" t="s">
        <v>76</v>
      </c>
      <c r="B65" t="s">
        <v>8</v>
      </c>
      <c r="C65">
        <v>16</v>
      </c>
      <c r="D65">
        <v>81</v>
      </c>
      <c r="E65">
        <v>82</v>
      </c>
      <c r="F65">
        <v>80</v>
      </c>
      <c r="G65">
        <v>17</v>
      </c>
      <c r="H65">
        <v>26</v>
      </c>
      <c r="I65">
        <v>17</v>
      </c>
      <c r="J65">
        <v>10</v>
      </c>
      <c r="K65" t="b">
        <f t="shared" si="0"/>
        <v>0</v>
      </c>
      <c r="L65" t="b">
        <f t="shared" si="1"/>
        <v>0</v>
      </c>
      <c r="M65">
        <f t="shared" si="2"/>
        <v>296</v>
      </c>
      <c r="N65" t="b">
        <f t="shared" si="3"/>
        <v>1</v>
      </c>
      <c r="O65" t="b">
        <f t="shared" si="4"/>
        <v>0</v>
      </c>
    </row>
    <row r="66" spans="1:15" x14ac:dyDescent="0.25">
      <c r="A66" t="s">
        <v>77</v>
      </c>
      <c r="B66" t="s">
        <v>8</v>
      </c>
      <c r="C66">
        <v>9</v>
      </c>
      <c r="D66">
        <v>14</v>
      </c>
      <c r="E66">
        <v>12</v>
      </c>
      <c r="F66">
        <v>21</v>
      </c>
      <c r="G66">
        <v>8</v>
      </c>
      <c r="H66">
        <v>0</v>
      </c>
      <c r="I66">
        <v>1</v>
      </c>
      <c r="J66">
        <v>1</v>
      </c>
      <c r="K66" t="b">
        <f t="shared" si="0"/>
        <v>0</v>
      </c>
      <c r="L66" t="b">
        <f t="shared" si="1"/>
        <v>0</v>
      </c>
      <c r="M66">
        <f t="shared" si="2"/>
        <v>49</v>
      </c>
      <c r="N66" t="b">
        <f t="shared" si="3"/>
        <v>1</v>
      </c>
      <c r="O66" t="b">
        <f t="shared" si="4"/>
        <v>0</v>
      </c>
    </row>
    <row r="67" spans="1:15" x14ac:dyDescent="0.25">
      <c r="A67" t="s">
        <v>78</v>
      </c>
      <c r="B67" t="s">
        <v>22</v>
      </c>
      <c r="C67">
        <v>14</v>
      </c>
      <c r="D67">
        <v>1</v>
      </c>
      <c r="E67">
        <v>1</v>
      </c>
      <c r="F67">
        <v>2</v>
      </c>
      <c r="G67">
        <v>6</v>
      </c>
      <c r="H67">
        <v>0</v>
      </c>
      <c r="I67">
        <v>0</v>
      </c>
      <c r="J67">
        <v>0</v>
      </c>
      <c r="K67" t="b">
        <f t="shared" ref="K67:K130" si="6">AND(C67&gt;0, G67&gt;0, OR(D67&gt;0, E67&gt;0, F67&gt;0), AND(H67=0, I67=0, J67=0))</f>
        <v>1</v>
      </c>
      <c r="L67" t="b">
        <f t="shared" ref="L67:L130" si="7">IF(D67+H67&gt;E67+F67+I67+J67, TRUE, FALSE)</f>
        <v>0</v>
      </c>
      <c r="M67">
        <f t="shared" ref="M67:M130" si="8">SUM(D67:F67, H67:J67)</f>
        <v>4</v>
      </c>
      <c r="N67" t="b">
        <f t="shared" ref="N67:N130" si="9">IF(AND(D67&gt;H67, E67&gt;I67, F67&gt;J67), TRUE, FALSE)</f>
        <v>1</v>
      </c>
      <c r="O67" t="b">
        <f t="shared" ref="O67:O130" si="10">IF(AND(H67&gt;D67, I67&gt;E67, J67&gt;F67), TRUE, FALSE)</f>
        <v>0</v>
      </c>
    </row>
    <row r="68" spans="1:15" x14ac:dyDescent="0.25">
      <c r="A68" t="s">
        <v>79</v>
      </c>
      <c r="B68" t="s">
        <v>22</v>
      </c>
      <c r="C68">
        <v>19</v>
      </c>
      <c r="D68">
        <v>72</v>
      </c>
      <c r="E68">
        <v>67</v>
      </c>
      <c r="F68">
        <v>69</v>
      </c>
      <c r="G68">
        <v>0</v>
      </c>
      <c r="H68">
        <v>0</v>
      </c>
      <c r="I68">
        <v>0</v>
      </c>
      <c r="J68">
        <v>0</v>
      </c>
      <c r="K68" t="b">
        <f t="shared" si="6"/>
        <v>0</v>
      </c>
      <c r="L68" t="b">
        <f t="shared" si="7"/>
        <v>0</v>
      </c>
      <c r="M68">
        <f t="shared" si="8"/>
        <v>208</v>
      </c>
      <c r="N68" t="b">
        <f t="shared" si="9"/>
        <v>1</v>
      </c>
      <c r="O68" t="b">
        <f t="shared" si="10"/>
        <v>0</v>
      </c>
    </row>
    <row r="69" spans="1:15" x14ac:dyDescent="0.25">
      <c r="A69" t="s">
        <v>80</v>
      </c>
      <c r="B69" t="s">
        <v>8</v>
      </c>
      <c r="C69">
        <v>12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 t="b">
        <f t="shared" si="6"/>
        <v>0</v>
      </c>
      <c r="L69" t="b">
        <f t="shared" si="7"/>
        <v>0</v>
      </c>
      <c r="M69">
        <f t="shared" si="8"/>
        <v>2</v>
      </c>
      <c r="N69" t="b">
        <f t="shared" si="9"/>
        <v>0</v>
      </c>
      <c r="O69" t="b">
        <f t="shared" si="10"/>
        <v>0</v>
      </c>
    </row>
    <row r="70" spans="1:15" x14ac:dyDescent="0.25">
      <c r="A70" t="s">
        <v>81</v>
      </c>
      <c r="B70" t="s">
        <v>8</v>
      </c>
      <c r="C70">
        <v>16</v>
      </c>
      <c r="D70">
        <v>0</v>
      </c>
      <c r="E70">
        <v>2</v>
      </c>
      <c r="F70">
        <v>2</v>
      </c>
      <c r="G70">
        <v>16</v>
      </c>
      <c r="H70">
        <v>0</v>
      </c>
      <c r="I70">
        <v>0</v>
      </c>
      <c r="J70">
        <v>0</v>
      </c>
      <c r="K70" t="b">
        <f t="shared" si="6"/>
        <v>1</v>
      </c>
      <c r="L70" t="b">
        <f t="shared" si="7"/>
        <v>0</v>
      </c>
      <c r="M70">
        <f t="shared" si="8"/>
        <v>4</v>
      </c>
      <c r="N70" t="b">
        <f t="shared" si="9"/>
        <v>0</v>
      </c>
      <c r="O70" t="b">
        <f t="shared" si="10"/>
        <v>0</v>
      </c>
    </row>
    <row r="71" spans="1:15" x14ac:dyDescent="0.25">
      <c r="A71" t="s">
        <v>82</v>
      </c>
      <c r="B71" t="s">
        <v>19</v>
      </c>
      <c r="C71">
        <v>16</v>
      </c>
      <c r="D71">
        <v>0</v>
      </c>
      <c r="E71">
        <v>0</v>
      </c>
      <c r="F71">
        <v>0</v>
      </c>
      <c r="G71">
        <v>18</v>
      </c>
      <c r="H71">
        <v>2</v>
      </c>
      <c r="I71">
        <v>2</v>
      </c>
      <c r="J71">
        <v>5</v>
      </c>
      <c r="K71" t="b">
        <f t="shared" si="6"/>
        <v>0</v>
      </c>
      <c r="L71" t="b">
        <f t="shared" si="7"/>
        <v>0</v>
      </c>
      <c r="M71">
        <f t="shared" si="8"/>
        <v>9</v>
      </c>
      <c r="N71" t="b">
        <f t="shared" si="9"/>
        <v>0</v>
      </c>
      <c r="O71" t="b">
        <f t="shared" si="10"/>
        <v>1</v>
      </c>
    </row>
    <row r="72" spans="1:15" x14ac:dyDescent="0.25">
      <c r="A72" t="s">
        <v>83</v>
      </c>
      <c r="B72" t="s">
        <v>19</v>
      </c>
      <c r="C72">
        <v>8</v>
      </c>
      <c r="D72">
        <v>6</v>
      </c>
      <c r="E72">
        <v>5</v>
      </c>
      <c r="F72">
        <v>10</v>
      </c>
      <c r="G72">
        <v>8</v>
      </c>
      <c r="H72">
        <v>0</v>
      </c>
      <c r="I72">
        <v>0</v>
      </c>
      <c r="J72">
        <v>0</v>
      </c>
      <c r="K72" t="b">
        <f t="shared" si="6"/>
        <v>1</v>
      </c>
      <c r="L72" t="b">
        <f t="shared" si="7"/>
        <v>0</v>
      </c>
      <c r="M72">
        <f t="shared" si="8"/>
        <v>21</v>
      </c>
      <c r="N72" t="b">
        <f t="shared" si="9"/>
        <v>1</v>
      </c>
      <c r="O72" t="b">
        <f t="shared" si="10"/>
        <v>0</v>
      </c>
    </row>
    <row r="73" spans="1:15" x14ac:dyDescent="0.25">
      <c r="A73" t="s">
        <v>84</v>
      </c>
      <c r="B73" t="s">
        <v>19</v>
      </c>
      <c r="C73">
        <v>22</v>
      </c>
      <c r="D73">
        <v>1</v>
      </c>
      <c r="E73">
        <v>1</v>
      </c>
      <c r="F73">
        <v>0</v>
      </c>
      <c r="G73">
        <v>8</v>
      </c>
      <c r="H73">
        <v>0</v>
      </c>
      <c r="I73">
        <v>2</v>
      </c>
      <c r="J73">
        <v>0</v>
      </c>
      <c r="K73" t="b">
        <f t="shared" si="6"/>
        <v>0</v>
      </c>
      <c r="L73" t="b">
        <f t="shared" si="7"/>
        <v>0</v>
      </c>
      <c r="M73">
        <f t="shared" si="8"/>
        <v>4</v>
      </c>
      <c r="N73" t="b">
        <f t="shared" si="9"/>
        <v>0</v>
      </c>
      <c r="O73" t="b">
        <f t="shared" si="10"/>
        <v>0</v>
      </c>
    </row>
    <row r="74" spans="1:15" x14ac:dyDescent="0.25">
      <c r="A74" t="s">
        <v>85</v>
      </c>
      <c r="B74" t="s">
        <v>19</v>
      </c>
      <c r="C74">
        <v>10</v>
      </c>
      <c r="D74">
        <v>3</v>
      </c>
      <c r="E74">
        <v>11</v>
      </c>
      <c r="F74">
        <v>5</v>
      </c>
      <c r="G74">
        <v>10</v>
      </c>
      <c r="H74">
        <v>0</v>
      </c>
      <c r="I74">
        <v>4</v>
      </c>
      <c r="J74">
        <v>3</v>
      </c>
      <c r="K74" t="b">
        <f t="shared" si="6"/>
        <v>0</v>
      </c>
      <c r="L74" t="b">
        <f t="shared" si="7"/>
        <v>0</v>
      </c>
      <c r="M74">
        <f t="shared" si="8"/>
        <v>26</v>
      </c>
      <c r="N74" t="b">
        <f t="shared" si="9"/>
        <v>1</v>
      </c>
      <c r="O74" t="b">
        <f t="shared" si="10"/>
        <v>0</v>
      </c>
    </row>
    <row r="75" spans="1:15" x14ac:dyDescent="0.25">
      <c r="A75" t="s">
        <v>86</v>
      </c>
      <c r="B75" t="s">
        <v>19</v>
      </c>
      <c r="C75">
        <v>5</v>
      </c>
      <c r="D75">
        <v>0</v>
      </c>
      <c r="E75">
        <v>0</v>
      </c>
      <c r="F75">
        <v>1</v>
      </c>
      <c r="G75">
        <v>5</v>
      </c>
      <c r="H75">
        <v>0</v>
      </c>
      <c r="I75">
        <v>0</v>
      </c>
      <c r="J75">
        <v>0</v>
      </c>
      <c r="K75" t="b">
        <f t="shared" si="6"/>
        <v>1</v>
      </c>
      <c r="L75" t="b">
        <f t="shared" si="7"/>
        <v>0</v>
      </c>
      <c r="M75">
        <f t="shared" si="8"/>
        <v>1</v>
      </c>
      <c r="N75" t="b">
        <f t="shared" si="9"/>
        <v>0</v>
      </c>
      <c r="O75" t="b">
        <f t="shared" si="10"/>
        <v>0</v>
      </c>
    </row>
    <row r="76" spans="1:15" x14ac:dyDescent="0.25">
      <c r="A76" t="s">
        <v>87</v>
      </c>
      <c r="B76" t="s">
        <v>8</v>
      </c>
      <c r="C76">
        <v>12</v>
      </c>
      <c r="D76">
        <v>0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 t="b">
        <f t="shared" si="6"/>
        <v>0</v>
      </c>
      <c r="L76" t="b">
        <f t="shared" si="7"/>
        <v>0</v>
      </c>
      <c r="M76">
        <f t="shared" si="8"/>
        <v>6</v>
      </c>
      <c r="N76" t="b">
        <f t="shared" si="9"/>
        <v>0</v>
      </c>
      <c r="O76" t="b">
        <f t="shared" si="10"/>
        <v>0</v>
      </c>
    </row>
    <row r="77" spans="1:15" x14ac:dyDescent="0.25">
      <c r="A77" t="s">
        <v>88</v>
      </c>
      <c r="B77" t="s">
        <v>10</v>
      </c>
      <c r="C77">
        <v>13</v>
      </c>
      <c r="D77">
        <v>6</v>
      </c>
      <c r="E77">
        <v>5</v>
      </c>
      <c r="F77">
        <v>11</v>
      </c>
      <c r="G77">
        <v>6</v>
      </c>
      <c r="H77">
        <v>0</v>
      </c>
      <c r="I77">
        <v>0</v>
      </c>
      <c r="J77">
        <v>0</v>
      </c>
      <c r="K77" t="b">
        <f t="shared" si="6"/>
        <v>1</v>
      </c>
      <c r="L77" t="b">
        <f t="shared" si="7"/>
        <v>0</v>
      </c>
      <c r="M77">
        <f t="shared" si="8"/>
        <v>22</v>
      </c>
      <c r="N77" t="b">
        <f t="shared" si="9"/>
        <v>1</v>
      </c>
      <c r="O77" t="b">
        <f t="shared" si="10"/>
        <v>0</v>
      </c>
    </row>
    <row r="78" spans="1:15" x14ac:dyDescent="0.25">
      <c r="A78" t="s">
        <v>89</v>
      </c>
      <c r="B78" t="s">
        <v>10</v>
      </c>
      <c r="C78">
        <v>8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 t="b">
        <f t="shared" si="6"/>
        <v>0</v>
      </c>
      <c r="L78" t="b">
        <f t="shared" si="7"/>
        <v>0</v>
      </c>
      <c r="M78">
        <f t="shared" si="8"/>
        <v>1</v>
      </c>
      <c r="N78" t="b">
        <f t="shared" si="9"/>
        <v>0</v>
      </c>
      <c r="O78" t="b">
        <f t="shared" si="10"/>
        <v>0</v>
      </c>
    </row>
    <row r="79" spans="1:15" x14ac:dyDescent="0.25">
      <c r="A79" t="s">
        <v>90</v>
      </c>
      <c r="B79" t="s">
        <v>22</v>
      </c>
      <c r="C79">
        <v>22</v>
      </c>
      <c r="D79">
        <v>13</v>
      </c>
      <c r="E79">
        <v>21</v>
      </c>
      <c r="F79">
        <v>28</v>
      </c>
      <c r="G79">
        <v>8</v>
      </c>
      <c r="H79">
        <v>0</v>
      </c>
      <c r="I79">
        <v>0</v>
      </c>
      <c r="J79">
        <v>0</v>
      </c>
      <c r="K79" t="b">
        <f t="shared" si="6"/>
        <v>1</v>
      </c>
      <c r="L79" t="b">
        <f t="shared" si="7"/>
        <v>0</v>
      </c>
      <c r="M79">
        <f t="shared" si="8"/>
        <v>62</v>
      </c>
      <c r="N79" t="b">
        <f t="shared" si="9"/>
        <v>1</v>
      </c>
      <c r="O79" t="b">
        <f t="shared" si="10"/>
        <v>0</v>
      </c>
    </row>
    <row r="80" spans="1:15" x14ac:dyDescent="0.25">
      <c r="A80" t="s">
        <v>91</v>
      </c>
      <c r="B80" t="s">
        <v>19</v>
      </c>
      <c r="C80">
        <v>5</v>
      </c>
      <c r="D80">
        <v>0</v>
      </c>
      <c r="E80">
        <v>2</v>
      </c>
      <c r="F80">
        <v>5</v>
      </c>
      <c r="G80">
        <v>6</v>
      </c>
      <c r="H80">
        <v>0</v>
      </c>
      <c r="I80">
        <v>0</v>
      </c>
      <c r="J80">
        <v>0</v>
      </c>
      <c r="K80" t="b">
        <f t="shared" si="6"/>
        <v>1</v>
      </c>
      <c r="L80" t="b">
        <f t="shared" si="7"/>
        <v>0</v>
      </c>
      <c r="M80">
        <f t="shared" si="8"/>
        <v>7</v>
      </c>
      <c r="N80" t="b">
        <f t="shared" si="9"/>
        <v>0</v>
      </c>
      <c r="O80" t="b">
        <f t="shared" si="10"/>
        <v>0</v>
      </c>
    </row>
    <row r="81" spans="1:15" x14ac:dyDescent="0.25">
      <c r="A81" t="s">
        <v>92</v>
      </c>
      <c r="B81" t="s">
        <v>8</v>
      </c>
      <c r="C81">
        <v>12</v>
      </c>
      <c r="D81">
        <v>2</v>
      </c>
      <c r="E81">
        <v>9</v>
      </c>
      <c r="F81">
        <v>13</v>
      </c>
      <c r="G81">
        <v>13</v>
      </c>
      <c r="H81">
        <v>0</v>
      </c>
      <c r="I81">
        <v>0</v>
      </c>
      <c r="J81">
        <v>0</v>
      </c>
      <c r="K81" t="b">
        <f t="shared" si="6"/>
        <v>1</v>
      </c>
      <c r="L81" t="b">
        <f t="shared" si="7"/>
        <v>0</v>
      </c>
      <c r="M81">
        <f t="shared" si="8"/>
        <v>24</v>
      </c>
      <c r="N81" t="b">
        <f t="shared" si="9"/>
        <v>1</v>
      </c>
      <c r="O81" t="b">
        <f t="shared" si="10"/>
        <v>0</v>
      </c>
    </row>
    <row r="82" spans="1:15" x14ac:dyDescent="0.25">
      <c r="A82" t="s">
        <v>93</v>
      </c>
      <c r="B82" t="s">
        <v>10</v>
      </c>
      <c r="C82">
        <v>9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 t="b">
        <f t="shared" si="6"/>
        <v>0</v>
      </c>
      <c r="L82" t="b">
        <f t="shared" si="7"/>
        <v>0</v>
      </c>
      <c r="M82">
        <f t="shared" si="8"/>
        <v>2</v>
      </c>
      <c r="N82" t="b">
        <f t="shared" si="9"/>
        <v>0</v>
      </c>
      <c r="O82" t="b">
        <f t="shared" si="10"/>
        <v>0</v>
      </c>
    </row>
    <row r="83" spans="1:15" x14ac:dyDescent="0.25">
      <c r="A83" t="s">
        <v>94</v>
      </c>
      <c r="B83" t="s">
        <v>10</v>
      </c>
      <c r="C83">
        <v>6</v>
      </c>
      <c r="D83">
        <v>0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b">
        <f t="shared" si="6"/>
        <v>0</v>
      </c>
      <c r="L83" t="b">
        <f t="shared" si="7"/>
        <v>0</v>
      </c>
      <c r="M83">
        <f t="shared" si="8"/>
        <v>4</v>
      </c>
      <c r="N83" t="b">
        <f t="shared" si="9"/>
        <v>0</v>
      </c>
      <c r="O83" t="b">
        <f t="shared" si="10"/>
        <v>0</v>
      </c>
    </row>
    <row r="84" spans="1:15" x14ac:dyDescent="0.25">
      <c r="A84" t="s">
        <v>95</v>
      </c>
      <c r="B84" t="s">
        <v>19</v>
      </c>
      <c r="C84">
        <v>15</v>
      </c>
      <c r="D84">
        <v>174</v>
      </c>
      <c r="E84">
        <v>182</v>
      </c>
      <c r="F84">
        <v>217</v>
      </c>
      <c r="G84">
        <v>11</v>
      </c>
      <c r="H84">
        <v>78</v>
      </c>
      <c r="I84">
        <v>78</v>
      </c>
      <c r="J84">
        <v>53</v>
      </c>
      <c r="K84" t="b">
        <f t="shared" si="6"/>
        <v>0</v>
      </c>
      <c r="L84" t="b">
        <f t="shared" si="7"/>
        <v>0</v>
      </c>
      <c r="M84">
        <f t="shared" si="8"/>
        <v>782</v>
      </c>
      <c r="N84" t="b">
        <f t="shared" si="9"/>
        <v>1</v>
      </c>
      <c r="O84" t="b">
        <f t="shared" si="10"/>
        <v>0</v>
      </c>
    </row>
    <row r="85" spans="1:15" x14ac:dyDescent="0.25">
      <c r="A85" t="s">
        <v>96</v>
      </c>
      <c r="B85" t="s">
        <v>19</v>
      </c>
      <c r="C85">
        <v>5</v>
      </c>
      <c r="D85">
        <v>56</v>
      </c>
      <c r="E85">
        <v>67</v>
      </c>
      <c r="F85">
        <v>81</v>
      </c>
      <c r="G85">
        <v>7</v>
      </c>
      <c r="H85">
        <v>11</v>
      </c>
      <c r="I85">
        <v>15</v>
      </c>
      <c r="J85">
        <v>13</v>
      </c>
      <c r="K85" t="b">
        <f t="shared" si="6"/>
        <v>0</v>
      </c>
      <c r="L85" t="b">
        <f t="shared" si="7"/>
        <v>0</v>
      </c>
      <c r="M85">
        <f t="shared" si="8"/>
        <v>243</v>
      </c>
      <c r="N85" t="b">
        <f t="shared" si="9"/>
        <v>1</v>
      </c>
      <c r="O85" t="b">
        <f t="shared" si="10"/>
        <v>0</v>
      </c>
    </row>
    <row r="86" spans="1:15" x14ac:dyDescent="0.25">
      <c r="A86" t="s">
        <v>97</v>
      </c>
      <c r="B86" t="s">
        <v>19</v>
      </c>
      <c r="C86">
        <v>3</v>
      </c>
      <c r="D86">
        <v>28</v>
      </c>
      <c r="E86">
        <v>54</v>
      </c>
      <c r="F86">
        <v>36</v>
      </c>
      <c r="G86">
        <v>3</v>
      </c>
      <c r="H86">
        <v>8</v>
      </c>
      <c r="I86">
        <v>6</v>
      </c>
      <c r="J86">
        <v>5</v>
      </c>
      <c r="K86" t="b">
        <f t="shared" si="6"/>
        <v>0</v>
      </c>
      <c r="L86" t="b">
        <f t="shared" si="7"/>
        <v>0</v>
      </c>
      <c r="M86">
        <f t="shared" si="8"/>
        <v>137</v>
      </c>
      <c r="N86" t="b">
        <f t="shared" si="9"/>
        <v>1</v>
      </c>
      <c r="O86" t="b">
        <f t="shared" si="10"/>
        <v>0</v>
      </c>
    </row>
    <row r="87" spans="1:15" x14ac:dyDescent="0.25">
      <c r="A87" t="s">
        <v>98</v>
      </c>
      <c r="B87" t="s">
        <v>19</v>
      </c>
      <c r="C87">
        <v>5</v>
      </c>
      <c r="D87">
        <v>153</v>
      </c>
      <c r="E87">
        <v>129</v>
      </c>
      <c r="F87">
        <v>127</v>
      </c>
      <c r="G87">
        <v>6</v>
      </c>
      <c r="H87">
        <v>39</v>
      </c>
      <c r="I87">
        <v>36</v>
      </c>
      <c r="J87">
        <v>35</v>
      </c>
      <c r="K87" t="b">
        <f t="shared" si="6"/>
        <v>0</v>
      </c>
      <c r="L87" t="b">
        <f t="shared" si="7"/>
        <v>0</v>
      </c>
      <c r="M87">
        <f t="shared" si="8"/>
        <v>519</v>
      </c>
      <c r="N87" t="b">
        <f t="shared" si="9"/>
        <v>1</v>
      </c>
      <c r="O87" t="b">
        <f t="shared" si="10"/>
        <v>0</v>
      </c>
    </row>
    <row r="88" spans="1:15" x14ac:dyDescent="0.25">
      <c r="A88" t="s">
        <v>99</v>
      </c>
      <c r="B88" t="s">
        <v>10</v>
      </c>
      <c r="C88">
        <v>11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 t="b">
        <f t="shared" si="6"/>
        <v>0</v>
      </c>
      <c r="L88" t="b">
        <f t="shared" si="7"/>
        <v>0</v>
      </c>
      <c r="M88">
        <f t="shared" si="8"/>
        <v>1</v>
      </c>
      <c r="N88" t="b">
        <f t="shared" si="9"/>
        <v>0</v>
      </c>
      <c r="O88" t="b">
        <f t="shared" si="10"/>
        <v>0</v>
      </c>
    </row>
    <row r="89" spans="1:15" x14ac:dyDescent="0.25">
      <c r="A89" t="s">
        <v>100</v>
      </c>
      <c r="B89" t="s">
        <v>10</v>
      </c>
      <c r="C89">
        <v>15</v>
      </c>
      <c r="D89">
        <v>3</v>
      </c>
      <c r="E89">
        <v>8</v>
      </c>
      <c r="F89">
        <v>12</v>
      </c>
      <c r="G89">
        <v>0</v>
      </c>
      <c r="H89">
        <v>0</v>
      </c>
      <c r="I89">
        <v>0</v>
      </c>
      <c r="J89">
        <v>0</v>
      </c>
      <c r="K89" t="b">
        <f t="shared" si="6"/>
        <v>0</v>
      </c>
      <c r="L89" t="b">
        <f t="shared" si="7"/>
        <v>0</v>
      </c>
      <c r="M89">
        <f t="shared" si="8"/>
        <v>23</v>
      </c>
      <c r="N89" t="b">
        <f t="shared" si="9"/>
        <v>1</v>
      </c>
      <c r="O89" t="b">
        <f t="shared" si="10"/>
        <v>0</v>
      </c>
    </row>
    <row r="90" spans="1:15" x14ac:dyDescent="0.25">
      <c r="A90" t="s">
        <v>101</v>
      </c>
      <c r="B90" t="s">
        <v>19</v>
      </c>
      <c r="C90">
        <v>24</v>
      </c>
      <c r="D90">
        <v>56</v>
      </c>
      <c r="E90">
        <v>49</v>
      </c>
      <c r="F90">
        <v>43</v>
      </c>
      <c r="G90">
        <v>22</v>
      </c>
      <c r="H90">
        <v>118</v>
      </c>
      <c r="I90">
        <v>111</v>
      </c>
      <c r="J90">
        <v>100</v>
      </c>
      <c r="K90" t="b">
        <f t="shared" si="6"/>
        <v>0</v>
      </c>
      <c r="L90" t="b">
        <f t="shared" si="7"/>
        <v>0</v>
      </c>
      <c r="M90">
        <f t="shared" si="8"/>
        <v>477</v>
      </c>
      <c r="N90" t="b">
        <f t="shared" si="9"/>
        <v>0</v>
      </c>
      <c r="O90" t="b">
        <f t="shared" si="10"/>
        <v>1</v>
      </c>
    </row>
    <row r="91" spans="1:15" x14ac:dyDescent="0.25">
      <c r="A91" t="s">
        <v>102</v>
      </c>
      <c r="B91" t="s">
        <v>17</v>
      </c>
      <c r="C91">
        <v>22</v>
      </c>
      <c r="D91">
        <v>42</v>
      </c>
      <c r="E91">
        <v>18</v>
      </c>
      <c r="F91">
        <v>39</v>
      </c>
      <c r="G91">
        <v>15</v>
      </c>
      <c r="H91">
        <v>0</v>
      </c>
      <c r="I91">
        <v>1</v>
      </c>
      <c r="J91">
        <v>0</v>
      </c>
      <c r="K91" t="b">
        <f t="shared" si="6"/>
        <v>0</v>
      </c>
      <c r="L91" t="b">
        <f t="shared" si="7"/>
        <v>0</v>
      </c>
      <c r="M91">
        <f t="shared" si="8"/>
        <v>100</v>
      </c>
      <c r="N91" t="b">
        <f t="shared" si="9"/>
        <v>1</v>
      </c>
      <c r="O91" t="b">
        <f t="shared" si="10"/>
        <v>0</v>
      </c>
    </row>
    <row r="92" spans="1:15" x14ac:dyDescent="0.25">
      <c r="A92" t="s">
        <v>103</v>
      </c>
      <c r="B92" t="s">
        <v>8</v>
      </c>
      <c r="C92">
        <v>16</v>
      </c>
      <c r="D92">
        <v>3</v>
      </c>
      <c r="E92">
        <v>3</v>
      </c>
      <c r="F92">
        <v>4</v>
      </c>
      <c r="G92">
        <v>2</v>
      </c>
      <c r="H92">
        <v>0</v>
      </c>
      <c r="I92">
        <v>0</v>
      </c>
      <c r="J92">
        <v>0</v>
      </c>
      <c r="K92" t="b">
        <f t="shared" si="6"/>
        <v>1</v>
      </c>
      <c r="L92" t="b">
        <f t="shared" si="7"/>
        <v>0</v>
      </c>
      <c r="M92">
        <f t="shared" si="8"/>
        <v>10</v>
      </c>
      <c r="N92" t="b">
        <f t="shared" si="9"/>
        <v>1</v>
      </c>
      <c r="O92" t="b">
        <f t="shared" si="10"/>
        <v>0</v>
      </c>
    </row>
    <row r="93" spans="1:15" x14ac:dyDescent="0.25">
      <c r="A93" t="s">
        <v>104</v>
      </c>
      <c r="B93" t="s">
        <v>12</v>
      </c>
      <c r="C93">
        <v>16</v>
      </c>
      <c r="D93">
        <v>1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 t="b">
        <f t="shared" si="6"/>
        <v>0</v>
      </c>
      <c r="L93" t="b">
        <f t="shared" si="7"/>
        <v>0</v>
      </c>
      <c r="M93">
        <f t="shared" si="8"/>
        <v>3</v>
      </c>
      <c r="N93" t="b">
        <f t="shared" si="9"/>
        <v>0</v>
      </c>
      <c r="O93" t="b">
        <f t="shared" si="10"/>
        <v>0</v>
      </c>
    </row>
    <row r="94" spans="1:15" x14ac:dyDescent="0.25">
      <c r="A94" t="s">
        <v>105</v>
      </c>
      <c r="B94" t="s">
        <v>12</v>
      </c>
      <c r="C94">
        <v>11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 t="b">
        <f t="shared" si="6"/>
        <v>1</v>
      </c>
      <c r="L94" t="b">
        <f t="shared" si="7"/>
        <v>0</v>
      </c>
      <c r="M94">
        <f t="shared" si="8"/>
        <v>1</v>
      </c>
      <c r="N94" t="b">
        <f t="shared" si="9"/>
        <v>0</v>
      </c>
      <c r="O94" t="b">
        <f t="shared" si="10"/>
        <v>0</v>
      </c>
    </row>
    <row r="95" spans="1:15" x14ac:dyDescent="0.25">
      <c r="A95" t="s">
        <v>106</v>
      </c>
      <c r="B95" t="s">
        <v>12</v>
      </c>
      <c r="C95">
        <v>17</v>
      </c>
      <c r="D95">
        <v>1</v>
      </c>
      <c r="E95">
        <v>3</v>
      </c>
      <c r="F95">
        <v>0</v>
      </c>
      <c r="G95">
        <v>2</v>
      </c>
      <c r="H95">
        <v>0</v>
      </c>
      <c r="I95">
        <v>0</v>
      </c>
      <c r="J95">
        <v>0</v>
      </c>
      <c r="K95" t="b">
        <f t="shared" si="6"/>
        <v>1</v>
      </c>
      <c r="L95" t="b">
        <f t="shared" si="7"/>
        <v>0</v>
      </c>
      <c r="M95">
        <f t="shared" si="8"/>
        <v>4</v>
      </c>
      <c r="N95" t="b">
        <f t="shared" si="9"/>
        <v>0</v>
      </c>
      <c r="O95" t="b">
        <f t="shared" si="10"/>
        <v>0</v>
      </c>
    </row>
    <row r="96" spans="1:15" x14ac:dyDescent="0.25">
      <c r="A96" t="s">
        <v>107</v>
      </c>
      <c r="B96" t="s">
        <v>19</v>
      </c>
      <c r="C96">
        <v>20</v>
      </c>
      <c r="D96">
        <v>64</v>
      </c>
      <c r="E96">
        <v>82</v>
      </c>
      <c r="F96">
        <v>125</v>
      </c>
      <c r="G96">
        <v>22</v>
      </c>
      <c r="H96">
        <v>6</v>
      </c>
      <c r="I96">
        <v>7</v>
      </c>
      <c r="J96">
        <v>7</v>
      </c>
      <c r="K96" t="b">
        <f t="shared" si="6"/>
        <v>0</v>
      </c>
      <c r="L96" t="b">
        <f t="shared" si="7"/>
        <v>0</v>
      </c>
      <c r="M96">
        <f t="shared" si="8"/>
        <v>291</v>
      </c>
      <c r="N96" t="b">
        <f t="shared" si="9"/>
        <v>1</v>
      </c>
      <c r="O96" t="b">
        <f t="shared" si="10"/>
        <v>0</v>
      </c>
    </row>
    <row r="97" spans="1:15" x14ac:dyDescent="0.25">
      <c r="A97" t="s">
        <v>108</v>
      </c>
      <c r="B97" t="s">
        <v>22</v>
      </c>
      <c r="C97">
        <v>17</v>
      </c>
      <c r="D97">
        <v>0</v>
      </c>
      <c r="E97">
        <v>2</v>
      </c>
      <c r="F97">
        <v>6</v>
      </c>
      <c r="G97">
        <v>6</v>
      </c>
      <c r="H97">
        <v>0</v>
      </c>
      <c r="I97">
        <v>0</v>
      </c>
      <c r="J97">
        <v>0</v>
      </c>
      <c r="K97" t="b">
        <f t="shared" si="6"/>
        <v>1</v>
      </c>
      <c r="L97" t="b">
        <f t="shared" si="7"/>
        <v>0</v>
      </c>
      <c r="M97">
        <f t="shared" si="8"/>
        <v>8</v>
      </c>
      <c r="N97" t="b">
        <f t="shared" si="9"/>
        <v>0</v>
      </c>
      <c r="O97" t="b">
        <f t="shared" si="10"/>
        <v>0</v>
      </c>
    </row>
    <row r="98" spans="1:15" x14ac:dyDescent="0.25">
      <c r="A98" t="s">
        <v>109</v>
      </c>
      <c r="B98" t="s">
        <v>19</v>
      </c>
      <c r="C98">
        <v>23</v>
      </c>
      <c r="D98">
        <v>4</v>
      </c>
      <c r="E98">
        <v>8</v>
      </c>
      <c r="F98">
        <v>11</v>
      </c>
      <c r="G98">
        <v>7</v>
      </c>
      <c r="H98">
        <v>0</v>
      </c>
      <c r="I98">
        <v>0</v>
      </c>
      <c r="J98">
        <v>0</v>
      </c>
      <c r="K98" t="b">
        <f t="shared" si="6"/>
        <v>1</v>
      </c>
      <c r="L98" t="b">
        <f t="shared" si="7"/>
        <v>0</v>
      </c>
      <c r="M98">
        <f t="shared" si="8"/>
        <v>23</v>
      </c>
      <c r="N98" t="b">
        <f t="shared" si="9"/>
        <v>1</v>
      </c>
      <c r="O98" t="b">
        <f t="shared" si="10"/>
        <v>0</v>
      </c>
    </row>
    <row r="99" spans="1:15" x14ac:dyDescent="0.25">
      <c r="A99" t="s">
        <v>110</v>
      </c>
      <c r="B99" t="s">
        <v>10</v>
      </c>
      <c r="C99">
        <v>18</v>
      </c>
      <c r="D99">
        <v>23</v>
      </c>
      <c r="E99">
        <v>26</v>
      </c>
      <c r="F99">
        <v>27</v>
      </c>
      <c r="G99">
        <v>6</v>
      </c>
      <c r="H99">
        <v>0</v>
      </c>
      <c r="I99">
        <v>0</v>
      </c>
      <c r="J99">
        <v>0</v>
      </c>
      <c r="K99" t="b">
        <f t="shared" si="6"/>
        <v>1</v>
      </c>
      <c r="L99" t="b">
        <f t="shared" si="7"/>
        <v>0</v>
      </c>
      <c r="M99">
        <f t="shared" si="8"/>
        <v>76</v>
      </c>
      <c r="N99" t="b">
        <f t="shared" si="9"/>
        <v>1</v>
      </c>
      <c r="O99" t="b">
        <f t="shared" si="10"/>
        <v>0</v>
      </c>
    </row>
    <row r="100" spans="1:15" x14ac:dyDescent="0.25">
      <c r="A100" t="s">
        <v>111</v>
      </c>
      <c r="B100" t="s">
        <v>19</v>
      </c>
      <c r="C100">
        <v>5</v>
      </c>
      <c r="D100">
        <v>133</v>
      </c>
      <c r="E100">
        <v>122</v>
      </c>
      <c r="F100">
        <v>142</v>
      </c>
      <c r="G100">
        <v>6</v>
      </c>
      <c r="H100">
        <v>49</v>
      </c>
      <c r="I100">
        <v>40</v>
      </c>
      <c r="J100">
        <v>35</v>
      </c>
      <c r="K100" t="b">
        <f t="shared" si="6"/>
        <v>0</v>
      </c>
      <c r="L100" t="b">
        <f t="shared" si="7"/>
        <v>0</v>
      </c>
      <c r="M100">
        <f t="shared" si="8"/>
        <v>521</v>
      </c>
      <c r="N100" t="b">
        <f t="shared" si="9"/>
        <v>1</v>
      </c>
      <c r="O100" t="b">
        <f t="shared" si="10"/>
        <v>0</v>
      </c>
    </row>
    <row r="101" spans="1:15" x14ac:dyDescent="0.25">
      <c r="A101" t="s">
        <v>112</v>
      </c>
      <c r="B101" t="s">
        <v>19</v>
      </c>
      <c r="C101">
        <v>3</v>
      </c>
      <c r="D101">
        <v>1</v>
      </c>
      <c r="E101">
        <v>4</v>
      </c>
      <c r="F101">
        <v>3</v>
      </c>
      <c r="G101">
        <v>0</v>
      </c>
      <c r="H101">
        <v>0</v>
      </c>
      <c r="I101">
        <v>0</v>
      </c>
      <c r="J101">
        <v>0</v>
      </c>
      <c r="K101" t="b">
        <f t="shared" si="6"/>
        <v>0</v>
      </c>
      <c r="L101" t="b">
        <f t="shared" si="7"/>
        <v>0</v>
      </c>
      <c r="M101">
        <f t="shared" si="8"/>
        <v>8</v>
      </c>
      <c r="N101" t="b">
        <f t="shared" si="9"/>
        <v>1</v>
      </c>
      <c r="O101" t="b">
        <f t="shared" si="10"/>
        <v>0</v>
      </c>
    </row>
    <row r="102" spans="1:15" x14ac:dyDescent="0.25">
      <c r="A102" t="s">
        <v>113</v>
      </c>
      <c r="B102" t="s">
        <v>19</v>
      </c>
      <c r="C102">
        <v>20</v>
      </c>
      <c r="D102">
        <v>88</v>
      </c>
      <c r="E102">
        <v>94</v>
      </c>
      <c r="F102">
        <v>119</v>
      </c>
      <c r="G102">
        <v>20</v>
      </c>
      <c r="H102">
        <v>0</v>
      </c>
      <c r="I102">
        <v>0</v>
      </c>
      <c r="J102">
        <v>1</v>
      </c>
      <c r="K102" t="b">
        <f t="shared" si="6"/>
        <v>0</v>
      </c>
      <c r="L102" t="b">
        <f t="shared" si="7"/>
        <v>0</v>
      </c>
      <c r="M102">
        <f t="shared" si="8"/>
        <v>302</v>
      </c>
      <c r="N102" t="b">
        <f t="shared" si="9"/>
        <v>1</v>
      </c>
      <c r="O102" t="b">
        <f t="shared" si="10"/>
        <v>0</v>
      </c>
    </row>
    <row r="103" spans="1:15" x14ac:dyDescent="0.25">
      <c r="A103" t="s">
        <v>114</v>
      </c>
      <c r="B103" t="s">
        <v>10</v>
      </c>
      <c r="C103">
        <v>13</v>
      </c>
      <c r="D103">
        <v>0</v>
      </c>
      <c r="E103">
        <v>1</v>
      </c>
      <c r="F103">
        <v>0</v>
      </c>
      <c r="G103">
        <v>5</v>
      </c>
      <c r="H103">
        <v>0</v>
      </c>
      <c r="I103">
        <v>0</v>
      </c>
      <c r="J103">
        <v>0</v>
      </c>
      <c r="K103" t="b">
        <f t="shared" si="6"/>
        <v>1</v>
      </c>
      <c r="L103" t="b">
        <f t="shared" si="7"/>
        <v>0</v>
      </c>
      <c r="M103">
        <f t="shared" si="8"/>
        <v>1</v>
      </c>
      <c r="N103" t="b">
        <f t="shared" si="9"/>
        <v>0</v>
      </c>
      <c r="O103" t="b">
        <f t="shared" si="10"/>
        <v>0</v>
      </c>
    </row>
    <row r="104" spans="1:15" x14ac:dyDescent="0.25">
      <c r="A104" t="s">
        <v>115</v>
      </c>
      <c r="B104" t="s">
        <v>19</v>
      </c>
      <c r="C104">
        <v>3</v>
      </c>
      <c r="D104">
        <v>1</v>
      </c>
      <c r="E104">
        <v>2</v>
      </c>
      <c r="F104">
        <v>4</v>
      </c>
      <c r="G104">
        <v>2</v>
      </c>
      <c r="H104">
        <v>0</v>
      </c>
      <c r="I104">
        <v>0</v>
      </c>
      <c r="J104">
        <v>0</v>
      </c>
      <c r="K104" t="b">
        <f t="shared" si="6"/>
        <v>1</v>
      </c>
      <c r="L104" t="b">
        <f t="shared" si="7"/>
        <v>0</v>
      </c>
      <c r="M104">
        <f t="shared" si="8"/>
        <v>7</v>
      </c>
      <c r="N104" t="b">
        <f t="shared" si="9"/>
        <v>1</v>
      </c>
      <c r="O104" t="b">
        <f t="shared" si="10"/>
        <v>0</v>
      </c>
    </row>
    <row r="105" spans="1:15" x14ac:dyDescent="0.25">
      <c r="A105" t="s">
        <v>116</v>
      </c>
      <c r="B105" t="s">
        <v>19</v>
      </c>
      <c r="C105">
        <v>1</v>
      </c>
      <c r="D105">
        <v>0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 t="b">
        <f t="shared" si="6"/>
        <v>1</v>
      </c>
      <c r="L105" t="b">
        <f t="shared" si="7"/>
        <v>0</v>
      </c>
      <c r="M105">
        <f t="shared" si="8"/>
        <v>2</v>
      </c>
      <c r="N105" t="b">
        <f t="shared" si="9"/>
        <v>0</v>
      </c>
      <c r="O105" t="b">
        <f t="shared" si="10"/>
        <v>0</v>
      </c>
    </row>
    <row r="106" spans="1:15" x14ac:dyDescent="0.25">
      <c r="A106" t="s">
        <v>117</v>
      </c>
      <c r="B106" t="s">
        <v>8</v>
      </c>
      <c r="C106">
        <v>15</v>
      </c>
      <c r="D106">
        <v>0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 t="b">
        <f t="shared" si="6"/>
        <v>0</v>
      </c>
      <c r="L106" t="b">
        <f t="shared" si="7"/>
        <v>0</v>
      </c>
      <c r="M106">
        <f t="shared" si="8"/>
        <v>4</v>
      </c>
      <c r="N106" t="b">
        <f t="shared" si="9"/>
        <v>0</v>
      </c>
      <c r="O106" t="b">
        <f t="shared" si="10"/>
        <v>0</v>
      </c>
    </row>
    <row r="107" spans="1:15" x14ac:dyDescent="0.25">
      <c r="A107" t="s">
        <v>118</v>
      </c>
      <c r="B107" t="s">
        <v>19</v>
      </c>
      <c r="C107">
        <v>5</v>
      </c>
      <c r="D107">
        <v>7</v>
      </c>
      <c r="E107">
        <v>9</v>
      </c>
      <c r="F107">
        <v>8</v>
      </c>
      <c r="G107">
        <v>6</v>
      </c>
      <c r="H107">
        <v>2</v>
      </c>
      <c r="I107">
        <v>2</v>
      </c>
      <c r="J107">
        <v>1</v>
      </c>
      <c r="K107" t="b">
        <f t="shared" si="6"/>
        <v>0</v>
      </c>
      <c r="L107" t="b">
        <f t="shared" si="7"/>
        <v>0</v>
      </c>
      <c r="M107">
        <f t="shared" si="8"/>
        <v>29</v>
      </c>
      <c r="N107" t="b">
        <f t="shared" si="9"/>
        <v>1</v>
      </c>
      <c r="O107" t="b">
        <f t="shared" si="10"/>
        <v>0</v>
      </c>
    </row>
    <row r="108" spans="1:15" x14ac:dyDescent="0.25">
      <c r="A108" t="s">
        <v>119</v>
      </c>
      <c r="B108" t="s">
        <v>19</v>
      </c>
      <c r="C108">
        <v>6</v>
      </c>
      <c r="D108">
        <v>4</v>
      </c>
      <c r="E108">
        <v>6</v>
      </c>
      <c r="F108">
        <v>9</v>
      </c>
      <c r="G108">
        <v>7</v>
      </c>
      <c r="H108">
        <v>2</v>
      </c>
      <c r="I108">
        <v>4</v>
      </c>
      <c r="J108">
        <v>9</v>
      </c>
      <c r="K108" t="b">
        <f t="shared" si="6"/>
        <v>0</v>
      </c>
      <c r="L108" t="b">
        <f t="shared" si="7"/>
        <v>0</v>
      </c>
      <c r="M108">
        <f t="shared" si="8"/>
        <v>34</v>
      </c>
      <c r="N108" t="b">
        <f t="shared" si="9"/>
        <v>0</v>
      </c>
      <c r="O108" t="b">
        <f t="shared" si="10"/>
        <v>0</v>
      </c>
    </row>
    <row r="109" spans="1:15" x14ac:dyDescent="0.25">
      <c r="A109" t="s">
        <v>120</v>
      </c>
      <c r="B109" t="s">
        <v>8</v>
      </c>
      <c r="C109">
        <v>16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 t="b">
        <f t="shared" si="6"/>
        <v>0</v>
      </c>
      <c r="L109" t="b">
        <f t="shared" si="7"/>
        <v>0</v>
      </c>
      <c r="M109">
        <f t="shared" si="8"/>
        <v>2</v>
      </c>
      <c r="N109" t="b">
        <f t="shared" si="9"/>
        <v>0</v>
      </c>
      <c r="O109" t="b">
        <f t="shared" si="10"/>
        <v>0</v>
      </c>
    </row>
    <row r="110" spans="1:15" x14ac:dyDescent="0.25">
      <c r="A110" t="s">
        <v>121</v>
      </c>
      <c r="B110" t="s">
        <v>22</v>
      </c>
      <c r="C110">
        <v>26</v>
      </c>
      <c r="D110">
        <v>976</v>
      </c>
      <c r="E110">
        <v>758</v>
      </c>
      <c r="F110">
        <v>666</v>
      </c>
      <c r="G110">
        <v>22</v>
      </c>
      <c r="H110">
        <v>96</v>
      </c>
      <c r="I110">
        <v>102</v>
      </c>
      <c r="J110">
        <v>83</v>
      </c>
      <c r="K110" t="b">
        <f t="shared" si="6"/>
        <v>0</v>
      </c>
      <c r="L110" t="b">
        <f t="shared" si="7"/>
        <v>0</v>
      </c>
      <c r="M110">
        <f t="shared" si="8"/>
        <v>2681</v>
      </c>
      <c r="N110" t="b">
        <f t="shared" si="9"/>
        <v>1</v>
      </c>
      <c r="O110" t="b">
        <f t="shared" si="10"/>
        <v>0</v>
      </c>
    </row>
    <row r="111" spans="1:15" x14ac:dyDescent="0.25">
      <c r="A111" t="s">
        <v>122</v>
      </c>
      <c r="B111" t="s">
        <v>10</v>
      </c>
      <c r="C111">
        <v>11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 t="b">
        <f t="shared" si="6"/>
        <v>0</v>
      </c>
      <c r="L111" t="b">
        <f t="shared" si="7"/>
        <v>0</v>
      </c>
      <c r="M111">
        <f t="shared" si="8"/>
        <v>1</v>
      </c>
      <c r="N111" t="b">
        <f t="shared" si="9"/>
        <v>0</v>
      </c>
      <c r="O111" t="b">
        <f t="shared" si="10"/>
        <v>0</v>
      </c>
    </row>
    <row r="112" spans="1:15" x14ac:dyDescent="0.25">
      <c r="A112" t="s">
        <v>123</v>
      </c>
      <c r="B112" t="s">
        <v>12</v>
      </c>
      <c r="C112">
        <v>11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 t="b">
        <f t="shared" si="6"/>
        <v>0</v>
      </c>
      <c r="L112" t="b">
        <f t="shared" si="7"/>
        <v>0</v>
      </c>
      <c r="M112">
        <f t="shared" si="8"/>
        <v>2</v>
      </c>
      <c r="N112" t="b">
        <f t="shared" si="9"/>
        <v>0</v>
      </c>
      <c r="O112" t="b">
        <f t="shared" si="10"/>
        <v>0</v>
      </c>
    </row>
    <row r="113" spans="1:15" x14ac:dyDescent="0.25">
      <c r="A113" t="s">
        <v>124</v>
      </c>
      <c r="B113" t="s">
        <v>8</v>
      </c>
      <c r="C113">
        <v>12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 t="b">
        <f t="shared" si="6"/>
        <v>0</v>
      </c>
      <c r="L113" t="b">
        <f t="shared" si="7"/>
        <v>0</v>
      </c>
      <c r="M113">
        <f t="shared" si="8"/>
        <v>3</v>
      </c>
      <c r="N113" t="b">
        <f t="shared" si="9"/>
        <v>1</v>
      </c>
      <c r="O113" t="b">
        <f t="shared" si="10"/>
        <v>0</v>
      </c>
    </row>
    <row r="114" spans="1:15" x14ac:dyDescent="0.25">
      <c r="A114" t="s">
        <v>125</v>
      </c>
      <c r="B114" t="s">
        <v>19</v>
      </c>
      <c r="C114">
        <v>27</v>
      </c>
      <c r="D114">
        <v>47</v>
      </c>
      <c r="E114">
        <v>73</v>
      </c>
      <c r="F114">
        <v>65</v>
      </c>
      <c r="G114">
        <v>22</v>
      </c>
      <c r="H114">
        <v>50</v>
      </c>
      <c r="I114">
        <v>40</v>
      </c>
      <c r="J114">
        <v>48</v>
      </c>
      <c r="K114" t="b">
        <f t="shared" si="6"/>
        <v>0</v>
      </c>
      <c r="L114" t="b">
        <f t="shared" si="7"/>
        <v>0</v>
      </c>
      <c r="M114">
        <f t="shared" si="8"/>
        <v>323</v>
      </c>
      <c r="N114" t="b">
        <f t="shared" si="9"/>
        <v>0</v>
      </c>
      <c r="O114" t="b">
        <f t="shared" si="10"/>
        <v>0</v>
      </c>
    </row>
    <row r="115" spans="1:15" x14ac:dyDescent="0.25">
      <c r="A115" t="s">
        <v>126</v>
      </c>
      <c r="B115" t="s">
        <v>19</v>
      </c>
      <c r="C115">
        <v>26</v>
      </c>
      <c r="D115">
        <v>143</v>
      </c>
      <c r="E115">
        <v>164</v>
      </c>
      <c r="F115">
        <v>176</v>
      </c>
      <c r="G115">
        <v>22</v>
      </c>
      <c r="H115">
        <v>50</v>
      </c>
      <c r="I115">
        <v>40</v>
      </c>
      <c r="J115">
        <v>54</v>
      </c>
      <c r="K115" t="b">
        <f t="shared" si="6"/>
        <v>0</v>
      </c>
      <c r="L115" t="b">
        <f t="shared" si="7"/>
        <v>0</v>
      </c>
      <c r="M115">
        <f t="shared" si="8"/>
        <v>627</v>
      </c>
      <c r="N115" t="b">
        <f t="shared" si="9"/>
        <v>1</v>
      </c>
      <c r="O115" t="b">
        <f t="shared" si="10"/>
        <v>0</v>
      </c>
    </row>
    <row r="116" spans="1:15" x14ac:dyDescent="0.25">
      <c r="A116" t="s">
        <v>127</v>
      </c>
      <c r="B116" t="s">
        <v>8</v>
      </c>
      <c r="C116">
        <v>5</v>
      </c>
      <c r="D116">
        <v>0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 t="b">
        <f t="shared" si="6"/>
        <v>1</v>
      </c>
      <c r="L116" t="b">
        <f t="shared" si="7"/>
        <v>0</v>
      </c>
      <c r="M116">
        <f t="shared" si="8"/>
        <v>3</v>
      </c>
      <c r="N116" t="b">
        <f t="shared" si="9"/>
        <v>0</v>
      </c>
      <c r="O116" t="b">
        <f t="shared" si="10"/>
        <v>0</v>
      </c>
    </row>
    <row r="117" spans="1:15" x14ac:dyDescent="0.25">
      <c r="A117" t="s">
        <v>128</v>
      </c>
      <c r="B117" t="s">
        <v>8</v>
      </c>
      <c r="C117">
        <v>15</v>
      </c>
      <c r="D117">
        <v>7</v>
      </c>
      <c r="E117">
        <v>6</v>
      </c>
      <c r="F117">
        <v>11</v>
      </c>
      <c r="G117">
        <v>3</v>
      </c>
      <c r="H117">
        <v>0</v>
      </c>
      <c r="I117">
        <v>0</v>
      </c>
      <c r="J117">
        <v>0</v>
      </c>
      <c r="K117" t="b">
        <f t="shared" si="6"/>
        <v>1</v>
      </c>
      <c r="L117" t="b">
        <f t="shared" si="7"/>
        <v>0</v>
      </c>
      <c r="M117">
        <f t="shared" si="8"/>
        <v>24</v>
      </c>
      <c r="N117" t="b">
        <f t="shared" si="9"/>
        <v>1</v>
      </c>
      <c r="O117" t="b">
        <f t="shared" si="10"/>
        <v>0</v>
      </c>
    </row>
    <row r="118" spans="1:15" x14ac:dyDescent="0.25">
      <c r="A118" t="s">
        <v>129</v>
      </c>
      <c r="B118" t="s">
        <v>10</v>
      </c>
      <c r="C118">
        <v>12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 t="b">
        <f t="shared" si="6"/>
        <v>0</v>
      </c>
      <c r="L118" t="b">
        <f t="shared" si="7"/>
        <v>0</v>
      </c>
      <c r="M118">
        <f t="shared" si="8"/>
        <v>2</v>
      </c>
      <c r="N118" t="b">
        <f t="shared" si="9"/>
        <v>0</v>
      </c>
      <c r="O118" t="b">
        <f t="shared" si="10"/>
        <v>0</v>
      </c>
    </row>
    <row r="119" spans="1:15" x14ac:dyDescent="0.25">
      <c r="A119" t="s">
        <v>130</v>
      </c>
      <c r="B119" t="s">
        <v>10</v>
      </c>
      <c r="C119">
        <v>9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 t="b">
        <f t="shared" si="6"/>
        <v>1</v>
      </c>
      <c r="L119" t="b">
        <f t="shared" si="7"/>
        <v>0</v>
      </c>
      <c r="M119">
        <f t="shared" si="8"/>
        <v>1</v>
      </c>
      <c r="N119" t="b">
        <f t="shared" si="9"/>
        <v>0</v>
      </c>
      <c r="O119" t="b">
        <f t="shared" si="10"/>
        <v>0</v>
      </c>
    </row>
    <row r="120" spans="1:15" x14ac:dyDescent="0.25">
      <c r="A120" t="s">
        <v>131</v>
      </c>
      <c r="B120" t="s">
        <v>17</v>
      </c>
      <c r="C120">
        <v>8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 t="b">
        <f t="shared" si="6"/>
        <v>1</v>
      </c>
      <c r="L120" t="b">
        <f t="shared" si="7"/>
        <v>0</v>
      </c>
      <c r="M120">
        <f t="shared" si="8"/>
        <v>1</v>
      </c>
      <c r="N120" t="b">
        <f t="shared" si="9"/>
        <v>0</v>
      </c>
      <c r="O120" t="b">
        <f t="shared" si="10"/>
        <v>0</v>
      </c>
    </row>
    <row r="121" spans="1:15" x14ac:dyDescent="0.25">
      <c r="A121" t="s">
        <v>132</v>
      </c>
      <c r="B121" t="s">
        <v>22</v>
      </c>
      <c r="C121">
        <v>16</v>
      </c>
      <c r="D121">
        <v>2</v>
      </c>
      <c r="E121">
        <v>5</v>
      </c>
      <c r="F121">
        <v>11</v>
      </c>
      <c r="G121">
        <v>3</v>
      </c>
      <c r="H121">
        <v>0</v>
      </c>
      <c r="I121">
        <v>0</v>
      </c>
      <c r="J121">
        <v>0</v>
      </c>
      <c r="K121" t="b">
        <f t="shared" si="6"/>
        <v>1</v>
      </c>
      <c r="L121" t="b">
        <f t="shared" si="7"/>
        <v>0</v>
      </c>
      <c r="M121">
        <f t="shared" si="8"/>
        <v>18</v>
      </c>
      <c r="N121" t="b">
        <f t="shared" si="9"/>
        <v>1</v>
      </c>
      <c r="O121" t="b">
        <f t="shared" si="10"/>
        <v>0</v>
      </c>
    </row>
    <row r="122" spans="1:15" x14ac:dyDescent="0.25">
      <c r="A122" t="s">
        <v>133</v>
      </c>
      <c r="B122" t="s">
        <v>10</v>
      </c>
      <c r="C122">
        <v>13</v>
      </c>
      <c r="D122">
        <v>3</v>
      </c>
      <c r="E122">
        <v>3</v>
      </c>
      <c r="F122">
        <v>4</v>
      </c>
      <c r="G122">
        <v>0</v>
      </c>
      <c r="H122">
        <v>0</v>
      </c>
      <c r="I122">
        <v>0</v>
      </c>
      <c r="J122">
        <v>0</v>
      </c>
      <c r="K122" t="b">
        <f t="shared" si="6"/>
        <v>0</v>
      </c>
      <c r="L122" t="b">
        <f t="shared" si="7"/>
        <v>0</v>
      </c>
      <c r="M122">
        <f t="shared" si="8"/>
        <v>10</v>
      </c>
      <c r="N122" t="b">
        <f t="shared" si="9"/>
        <v>1</v>
      </c>
      <c r="O122" t="b">
        <f t="shared" si="10"/>
        <v>0</v>
      </c>
    </row>
    <row r="123" spans="1:15" x14ac:dyDescent="0.25">
      <c r="A123" t="s">
        <v>134</v>
      </c>
      <c r="B123" t="s">
        <v>8</v>
      </c>
      <c r="C123">
        <v>21</v>
      </c>
      <c r="D123">
        <v>39</v>
      </c>
      <c r="E123">
        <v>25</v>
      </c>
      <c r="F123">
        <v>24</v>
      </c>
      <c r="G123">
        <v>16</v>
      </c>
      <c r="H123">
        <v>0</v>
      </c>
      <c r="I123">
        <v>0</v>
      </c>
      <c r="J123">
        <v>0</v>
      </c>
      <c r="K123" t="b">
        <f t="shared" si="6"/>
        <v>1</v>
      </c>
      <c r="L123" t="b">
        <f t="shared" si="7"/>
        <v>0</v>
      </c>
      <c r="M123">
        <f t="shared" si="8"/>
        <v>88</v>
      </c>
      <c r="N123" t="b">
        <f t="shared" si="9"/>
        <v>1</v>
      </c>
      <c r="O123" t="b">
        <f t="shared" si="10"/>
        <v>0</v>
      </c>
    </row>
    <row r="124" spans="1:15" x14ac:dyDescent="0.25">
      <c r="A124" t="s">
        <v>135</v>
      </c>
      <c r="B124" t="s">
        <v>10</v>
      </c>
      <c r="C124">
        <v>14</v>
      </c>
      <c r="D124">
        <v>2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0</v>
      </c>
      <c r="K124" t="b">
        <f t="shared" si="6"/>
        <v>0</v>
      </c>
      <c r="L124" t="b">
        <f t="shared" si="7"/>
        <v>0</v>
      </c>
      <c r="M124">
        <f t="shared" si="8"/>
        <v>7</v>
      </c>
      <c r="N124" t="b">
        <f t="shared" si="9"/>
        <v>1</v>
      </c>
      <c r="O124" t="b">
        <f t="shared" si="10"/>
        <v>0</v>
      </c>
    </row>
    <row r="125" spans="1:15" x14ac:dyDescent="0.25">
      <c r="A125" t="s">
        <v>136</v>
      </c>
      <c r="B125" t="s">
        <v>19</v>
      </c>
      <c r="C125">
        <v>5</v>
      </c>
      <c r="D125">
        <v>33</v>
      </c>
      <c r="E125">
        <v>27</v>
      </c>
      <c r="F125">
        <v>55</v>
      </c>
      <c r="G125">
        <v>6</v>
      </c>
      <c r="H125">
        <v>2</v>
      </c>
      <c r="I125">
        <v>1</v>
      </c>
      <c r="J125">
        <v>4</v>
      </c>
      <c r="K125" t="b">
        <f t="shared" si="6"/>
        <v>0</v>
      </c>
      <c r="L125" t="b">
        <f t="shared" si="7"/>
        <v>0</v>
      </c>
      <c r="M125">
        <f t="shared" si="8"/>
        <v>122</v>
      </c>
      <c r="N125" t="b">
        <f t="shared" si="9"/>
        <v>1</v>
      </c>
      <c r="O125" t="b">
        <f t="shared" si="10"/>
        <v>0</v>
      </c>
    </row>
    <row r="126" spans="1:15" x14ac:dyDescent="0.25">
      <c r="A126" t="s">
        <v>137</v>
      </c>
      <c r="B126" t="s">
        <v>12</v>
      </c>
      <c r="C126">
        <v>20</v>
      </c>
      <c r="D126">
        <v>2</v>
      </c>
      <c r="E126">
        <v>2</v>
      </c>
      <c r="F126">
        <v>6</v>
      </c>
      <c r="G126">
        <v>1</v>
      </c>
      <c r="H126">
        <v>0</v>
      </c>
      <c r="I126">
        <v>0</v>
      </c>
      <c r="J126">
        <v>0</v>
      </c>
      <c r="K126" t="b">
        <f t="shared" si="6"/>
        <v>1</v>
      </c>
      <c r="L126" t="b">
        <f t="shared" si="7"/>
        <v>0</v>
      </c>
      <c r="M126">
        <f t="shared" si="8"/>
        <v>10</v>
      </c>
      <c r="N126" t="b">
        <f t="shared" si="9"/>
        <v>1</v>
      </c>
      <c r="O126" t="b">
        <f t="shared" si="10"/>
        <v>0</v>
      </c>
    </row>
    <row r="127" spans="1:15" x14ac:dyDescent="0.25">
      <c r="A127" t="s">
        <v>138</v>
      </c>
      <c r="B127" t="s">
        <v>8</v>
      </c>
      <c r="C127">
        <v>5</v>
      </c>
      <c r="D127">
        <v>5</v>
      </c>
      <c r="E127">
        <v>5</v>
      </c>
      <c r="F127">
        <v>10</v>
      </c>
      <c r="G127">
        <v>6</v>
      </c>
      <c r="H127">
        <v>1</v>
      </c>
      <c r="I127">
        <v>0</v>
      </c>
      <c r="J127">
        <v>0</v>
      </c>
      <c r="K127" t="b">
        <f t="shared" si="6"/>
        <v>0</v>
      </c>
      <c r="L127" t="b">
        <f t="shared" si="7"/>
        <v>0</v>
      </c>
      <c r="M127">
        <f t="shared" si="8"/>
        <v>21</v>
      </c>
      <c r="N127" t="b">
        <f t="shared" si="9"/>
        <v>1</v>
      </c>
      <c r="O127" t="b">
        <f t="shared" si="10"/>
        <v>0</v>
      </c>
    </row>
    <row r="128" spans="1:15" x14ac:dyDescent="0.25">
      <c r="A128" t="s">
        <v>139</v>
      </c>
      <c r="B128" t="s">
        <v>12</v>
      </c>
      <c r="C128">
        <v>17</v>
      </c>
      <c r="D128">
        <v>2</v>
      </c>
      <c r="E128">
        <v>2</v>
      </c>
      <c r="F128">
        <v>8</v>
      </c>
      <c r="G128">
        <v>4</v>
      </c>
      <c r="H128">
        <v>0</v>
      </c>
      <c r="I128">
        <v>0</v>
      </c>
      <c r="J128">
        <v>0</v>
      </c>
      <c r="K128" t="b">
        <f t="shared" si="6"/>
        <v>1</v>
      </c>
      <c r="L128" t="b">
        <f t="shared" si="7"/>
        <v>0</v>
      </c>
      <c r="M128">
        <f t="shared" si="8"/>
        <v>12</v>
      </c>
      <c r="N128" t="b">
        <f t="shared" si="9"/>
        <v>1</v>
      </c>
      <c r="O128" t="b">
        <f t="shared" si="10"/>
        <v>0</v>
      </c>
    </row>
    <row r="129" spans="1:15" x14ac:dyDescent="0.25">
      <c r="A129" t="s">
        <v>140</v>
      </c>
      <c r="B129" t="s">
        <v>19</v>
      </c>
      <c r="C129">
        <v>25</v>
      </c>
      <c r="D129">
        <v>167</v>
      </c>
      <c r="E129">
        <v>144</v>
      </c>
      <c r="F129">
        <v>165</v>
      </c>
      <c r="G129">
        <v>22</v>
      </c>
      <c r="H129">
        <v>0</v>
      </c>
      <c r="I129">
        <v>2</v>
      </c>
      <c r="J129">
        <v>4</v>
      </c>
      <c r="K129" t="b">
        <f t="shared" si="6"/>
        <v>0</v>
      </c>
      <c r="L129" t="b">
        <f t="shared" si="7"/>
        <v>0</v>
      </c>
      <c r="M129">
        <f t="shared" si="8"/>
        <v>482</v>
      </c>
      <c r="N129" t="b">
        <f t="shared" si="9"/>
        <v>1</v>
      </c>
      <c r="O129" t="b">
        <f t="shared" si="10"/>
        <v>0</v>
      </c>
    </row>
    <row r="130" spans="1:15" x14ac:dyDescent="0.25">
      <c r="A130" t="s">
        <v>141</v>
      </c>
      <c r="B130" t="s">
        <v>19</v>
      </c>
      <c r="C130">
        <v>27</v>
      </c>
      <c r="D130">
        <v>236</v>
      </c>
      <c r="E130">
        <v>272</v>
      </c>
      <c r="F130">
        <v>272</v>
      </c>
      <c r="G130">
        <v>22</v>
      </c>
      <c r="H130">
        <v>10</v>
      </c>
      <c r="I130">
        <v>4</v>
      </c>
      <c r="J130">
        <v>12</v>
      </c>
      <c r="K130" t="b">
        <f t="shared" si="6"/>
        <v>0</v>
      </c>
      <c r="L130" t="b">
        <f t="shared" si="7"/>
        <v>0</v>
      </c>
      <c r="M130">
        <f t="shared" si="8"/>
        <v>806</v>
      </c>
      <c r="N130" t="b">
        <f t="shared" si="9"/>
        <v>1</v>
      </c>
      <c r="O130" t="b">
        <f t="shared" si="10"/>
        <v>0</v>
      </c>
    </row>
    <row r="131" spans="1:15" x14ac:dyDescent="0.25">
      <c r="A131" t="s">
        <v>142</v>
      </c>
      <c r="B131" t="s">
        <v>8</v>
      </c>
      <c r="C131">
        <v>14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 t="b">
        <f t="shared" ref="K131:K139" si="11">AND(C131&gt;0, G131&gt;0, OR(D131&gt;0, E131&gt;0, F131&gt;0), AND(H131=0, I131=0, J131=0))</f>
        <v>0</v>
      </c>
      <c r="L131" t="b">
        <f t="shared" ref="L131:L139" si="12">IF(D131+H131&gt;E131+F131+I131+J131, TRUE, FALSE)</f>
        <v>0</v>
      </c>
      <c r="M131">
        <f t="shared" ref="M131:M139" si="13">SUM(D131:F131, H131:J131)</f>
        <v>2</v>
      </c>
      <c r="N131" t="b">
        <f t="shared" ref="N131:N139" si="14">IF(AND(D131&gt;H131, E131&gt;I131, F131&gt;J131), TRUE, FALSE)</f>
        <v>0</v>
      </c>
      <c r="O131" t="b">
        <f t="shared" ref="O131:O139" si="15">IF(AND(H131&gt;D131, I131&gt;E131, J131&gt;F131), TRUE, FALSE)</f>
        <v>0</v>
      </c>
    </row>
    <row r="132" spans="1:15" x14ac:dyDescent="0.25">
      <c r="A132" t="s">
        <v>143</v>
      </c>
      <c r="B132" t="s">
        <v>19</v>
      </c>
      <c r="C132">
        <v>26</v>
      </c>
      <c r="D132">
        <v>198</v>
      </c>
      <c r="E132">
        <v>166</v>
      </c>
      <c r="F132">
        <v>185</v>
      </c>
      <c r="G132">
        <v>22</v>
      </c>
      <c r="H132">
        <v>37</v>
      </c>
      <c r="I132">
        <v>34</v>
      </c>
      <c r="J132">
        <v>43</v>
      </c>
      <c r="K132" t="b">
        <f t="shared" si="11"/>
        <v>0</v>
      </c>
      <c r="L132" t="b">
        <f t="shared" si="12"/>
        <v>0</v>
      </c>
      <c r="M132">
        <f t="shared" si="13"/>
        <v>663</v>
      </c>
      <c r="N132" t="b">
        <f t="shared" si="14"/>
        <v>1</v>
      </c>
      <c r="O132" t="b">
        <f t="shared" si="15"/>
        <v>0</v>
      </c>
    </row>
    <row r="133" spans="1:15" x14ac:dyDescent="0.25">
      <c r="A133" t="s">
        <v>144</v>
      </c>
      <c r="B133" t="s">
        <v>19</v>
      </c>
      <c r="C133">
        <v>1</v>
      </c>
      <c r="D133">
        <v>45</v>
      </c>
      <c r="E133">
        <v>38</v>
      </c>
      <c r="F133">
        <v>29</v>
      </c>
      <c r="G133">
        <v>1</v>
      </c>
      <c r="H133">
        <v>9</v>
      </c>
      <c r="I133">
        <v>6</v>
      </c>
      <c r="J133">
        <v>8</v>
      </c>
      <c r="K133" t="b">
        <f t="shared" si="11"/>
        <v>0</v>
      </c>
      <c r="L133" t="b">
        <f t="shared" si="12"/>
        <v>0</v>
      </c>
      <c r="M133">
        <f t="shared" si="13"/>
        <v>135</v>
      </c>
      <c r="N133" t="b">
        <f t="shared" si="14"/>
        <v>1</v>
      </c>
      <c r="O133" t="b">
        <f t="shared" si="15"/>
        <v>0</v>
      </c>
    </row>
    <row r="134" spans="1:15" x14ac:dyDescent="0.25">
      <c r="A134" t="s">
        <v>145</v>
      </c>
      <c r="B134" t="s">
        <v>10</v>
      </c>
      <c r="C134">
        <v>12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 t="b">
        <f t="shared" si="11"/>
        <v>0</v>
      </c>
      <c r="L134" t="b">
        <f t="shared" si="12"/>
        <v>0</v>
      </c>
      <c r="M134">
        <f t="shared" si="13"/>
        <v>1</v>
      </c>
      <c r="N134" t="b">
        <f t="shared" si="14"/>
        <v>0</v>
      </c>
      <c r="O134" t="b">
        <f t="shared" si="15"/>
        <v>0</v>
      </c>
    </row>
    <row r="135" spans="1:15" x14ac:dyDescent="0.25">
      <c r="A135" t="s">
        <v>146</v>
      </c>
      <c r="B135" t="s">
        <v>22</v>
      </c>
      <c r="C135">
        <v>11</v>
      </c>
      <c r="D135">
        <v>0</v>
      </c>
      <c r="E135">
        <v>1</v>
      </c>
      <c r="F135">
        <v>0</v>
      </c>
      <c r="G135">
        <v>7</v>
      </c>
      <c r="H135">
        <v>0</v>
      </c>
      <c r="I135">
        <v>0</v>
      </c>
      <c r="J135">
        <v>0</v>
      </c>
      <c r="K135" t="b">
        <f t="shared" si="11"/>
        <v>1</v>
      </c>
      <c r="L135" t="b">
        <f t="shared" si="12"/>
        <v>0</v>
      </c>
      <c r="M135">
        <f t="shared" si="13"/>
        <v>1</v>
      </c>
      <c r="N135" t="b">
        <f t="shared" si="14"/>
        <v>0</v>
      </c>
      <c r="O135" t="b">
        <f t="shared" si="15"/>
        <v>0</v>
      </c>
    </row>
    <row r="136" spans="1:15" x14ac:dyDescent="0.25">
      <c r="A136" t="s">
        <v>147</v>
      </c>
      <c r="B136" t="s">
        <v>10</v>
      </c>
      <c r="C136">
        <v>12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 t="b">
        <f t="shared" si="11"/>
        <v>0</v>
      </c>
      <c r="L136" t="b">
        <f t="shared" si="12"/>
        <v>0</v>
      </c>
      <c r="M136">
        <f t="shared" si="13"/>
        <v>2</v>
      </c>
      <c r="N136" t="b">
        <f t="shared" si="14"/>
        <v>0</v>
      </c>
      <c r="O136" t="b">
        <f t="shared" si="15"/>
        <v>0</v>
      </c>
    </row>
    <row r="137" spans="1:15" x14ac:dyDescent="0.25">
      <c r="A137" t="s">
        <v>148</v>
      </c>
      <c r="B137" t="s">
        <v>10</v>
      </c>
      <c r="C137">
        <v>12</v>
      </c>
      <c r="D137">
        <v>3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 t="b">
        <f t="shared" si="11"/>
        <v>1</v>
      </c>
      <c r="L137" t="b">
        <f t="shared" si="12"/>
        <v>0</v>
      </c>
      <c r="M137">
        <f t="shared" si="13"/>
        <v>8</v>
      </c>
      <c r="N137" t="b">
        <f t="shared" si="14"/>
        <v>1</v>
      </c>
      <c r="O137" t="b">
        <f t="shared" si="15"/>
        <v>0</v>
      </c>
    </row>
    <row r="138" spans="1:15" x14ac:dyDescent="0.25">
      <c r="A138" t="s">
        <v>149</v>
      </c>
      <c r="B138" t="s">
        <v>8</v>
      </c>
      <c r="C138">
        <v>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b">
        <f t="shared" si="11"/>
        <v>0</v>
      </c>
      <c r="L138" t="b">
        <f t="shared" si="12"/>
        <v>1</v>
      </c>
      <c r="M138">
        <f t="shared" si="13"/>
        <v>1</v>
      </c>
      <c r="N138" t="b">
        <f t="shared" si="14"/>
        <v>0</v>
      </c>
      <c r="O138" t="b">
        <f t="shared" si="15"/>
        <v>0</v>
      </c>
    </row>
    <row r="139" spans="1:15" x14ac:dyDescent="0.25">
      <c r="A139" t="s">
        <v>150</v>
      </c>
      <c r="B139" t="s">
        <v>19</v>
      </c>
      <c r="C139">
        <v>9</v>
      </c>
      <c r="D139">
        <v>395</v>
      </c>
      <c r="E139">
        <v>319</v>
      </c>
      <c r="F139">
        <v>296</v>
      </c>
      <c r="G139">
        <v>9</v>
      </c>
      <c r="H139">
        <v>78</v>
      </c>
      <c r="I139">
        <v>57</v>
      </c>
      <c r="J139">
        <v>59</v>
      </c>
      <c r="K139" t="b">
        <f t="shared" si="11"/>
        <v>0</v>
      </c>
      <c r="L139" t="b">
        <f t="shared" si="12"/>
        <v>0</v>
      </c>
      <c r="M139">
        <f t="shared" si="13"/>
        <v>1204</v>
      </c>
      <c r="N139" t="b">
        <f t="shared" si="14"/>
        <v>1</v>
      </c>
      <c r="O139" t="b">
        <f t="shared" si="1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A8"/>
    </sheetView>
  </sheetViews>
  <sheetFormatPr defaultRowHeight="15" x14ac:dyDescent="0.25"/>
  <cols>
    <col min="1" max="1" width="13.28515625" bestFit="1" customWidth="1"/>
    <col min="5" max="5" width="13.28515625" bestFit="1" customWidth="1"/>
  </cols>
  <sheetData>
    <row r="1" spans="1:3" x14ac:dyDescent="0.25">
      <c r="A1" t="s">
        <v>158</v>
      </c>
    </row>
    <row r="2" spans="1:3" x14ac:dyDescent="0.25">
      <c r="B2" t="s">
        <v>159</v>
      </c>
      <c r="C2" t="s">
        <v>160</v>
      </c>
    </row>
    <row r="3" spans="1:3" x14ac:dyDescent="0.25">
      <c r="A3" t="s">
        <v>8</v>
      </c>
      <c r="B3">
        <f>SUMIF(Dane!B:B, A3, Dane!C:C)</f>
        <v>422</v>
      </c>
      <c r="C3">
        <f>SUMIF(Dane!B:B, A3, Dane!G:G)</f>
        <v>177</v>
      </c>
    </row>
    <row r="4" spans="1:3" x14ac:dyDescent="0.25">
      <c r="A4" t="s">
        <v>10</v>
      </c>
      <c r="B4">
        <f>SUMIF(Dane!B:B, A4, Dane!C:C)</f>
        <v>297</v>
      </c>
      <c r="C4">
        <f>SUMIF(Dane!B:B, A4, Dane!G:G)</f>
        <v>30</v>
      </c>
    </row>
    <row r="5" spans="1:3" x14ac:dyDescent="0.25">
      <c r="A5" t="s">
        <v>12</v>
      </c>
      <c r="B5">
        <f>SUMIF(Dane!B:B, A5, Dane!C:C)</f>
        <v>218</v>
      </c>
      <c r="C5">
        <f>SUMIF(Dane!B:B, A5, Dane!G:G)</f>
        <v>52</v>
      </c>
    </row>
    <row r="6" spans="1:3" x14ac:dyDescent="0.25">
      <c r="A6" t="s">
        <v>17</v>
      </c>
      <c r="B6">
        <f>SUMIF(Dane!B:B, A6, Dane!C:C)</f>
        <v>55</v>
      </c>
      <c r="C6">
        <f>SUMIF(Dane!B:B, A6, Dane!G:G)</f>
        <v>34</v>
      </c>
    </row>
    <row r="7" spans="1:3" x14ac:dyDescent="0.25">
      <c r="A7" t="s">
        <v>19</v>
      </c>
      <c r="B7">
        <f>SUMIF(Dane!B:B, A7, Dane!C:C)</f>
        <v>682</v>
      </c>
      <c r="C7">
        <f>SUMIF(Dane!B:B, A7, Dane!G:G)</f>
        <v>571</v>
      </c>
    </row>
    <row r="8" spans="1:3" x14ac:dyDescent="0.25">
      <c r="A8" t="s">
        <v>22</v>
      </c>
      <c r="B8">
        <f>SUMIF(Dane!B:B, A8, Dane!C:C)</f>
        <v>236</v>
      </c>
      <c r="C8">
        <f>SUMIF(Dane!B:B, A8, Dane!G:G)</f>
        <v>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9" sqref="A39"/>
    </sheetView>
  </sheetViews>
  <sheetFormatPr defaultRowHeight="15" x14ac:dyDescent="0.25"/>
  <cols>
    <col min="1" max="1" width="28.140625" customWidth="1"/>
    <col min="2" max="2" width="11.28515625" customWidth="1"/>
    <col min="3" max="3" width="2" customWidth="1"/>
    <col min="4" max="4" width="14.28515625" bestFit="1" customWidth="1"/>
  </cols>
  <sheetData>
    <row r="1" spans="1:2" x14ac:dyDescent="0.25">
      <c r="A1" s="1" t="s">
        <v>161</v>
      </c>
      <c r="B1" t="s">
        <v>164</v>
      </c>
    </row>
    <row r="3" spans="1:2" x14ac:dyDescent="0.25">
      <c r="A3" s="1" t="s">
        <v>162</v>
      </c>
    </row>
    <row r="4" spans="1:2" x14ac:dyDescent="0.25">
      <c r="A4" s="2" t="s">
        <v>31</v>
      </c>
    </row>
    <row r="5" spans="1:2" x14ac:dyDescent="0.25">
      <c r="A5" s="2" t="s">
        <v>69</v>
      </c>
    </row>
    <row r="6" spans="1:2" x14ac:dyDescent="0.25">
      <c r="A6" s="2" t="s">
        <v>149</v>
      </c>
    </row>
    <row r="7" spans="1:2" x14ac:dyDescent="0.25">
      <c r="A7" s="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8"/>
  <sheetViews>
    <sheetView workbookViewId="0">
      <selection activeCell="A7" sqref="A7"/>
    </sheetView>
  </sheetViews>
  <sheetFormatPr defaultRowHeight="15" x14ac:dyDescent="0.25"/>
  <cols>
    <col min="1" max="1" width="41.42578125" bestFit="1" customWidth="1"/>
    <col min="2" max="2" width="12.42578125" bestFit="1" customWidth="1"/>
    <col min="3" max="8" width="12.5703125" bestFit="1" customWidth="1"/>
    <col min="9" max="9" width="14.5703125" bestFit="1" customWidth="1"/>
    <col min="10" max="10" width="15.140625" bestFit="1" customWidth="1"/>
    <col min="11" max="11" width="13.140625" customWidth="1"/>
    <col min="12" max="12" width="15.5703125" customWidth="1"/>
    <col min="13" max="13" width="16.140625" customWidth="1"/>
    <col min="14" max="14" width="12.7109375" customWidth="1"/>
    <col min="15" max="15" width="14.5703125" bestFit="1" customWidth="1"/>
    <col min="16" max="16" width="15.140625" bestFit="1" customWidth="1"/>
    <col min="17" max="17" width="13.140625" customWidth="1"/>
    <col min="18" max="18" width="15.5703125" customWidth="1"/>
    <col min="19" max="19" width="16.140625" customWidth="1"/>
    <col min="20" max="20" width="13.28515625" bestFit="1" customWidth="1"/>
    <col min="21" max="21" width="14.5703125" bestFit="1" customWidth="1"/>
    <col min="22" max="22" width="15.140625" bestFit="1" customWidth="1"/>
    <col min="23" max="23" width="13.140625" customWidth="1"/>
    <col min="24" max="24" width="15.5703125" customWidth="1"/>
    <col min="25" max="25" width="16.140625" customWidth="1"/>
    <col min="26" max="26" width="12" customWidth="1"/>
    <col min="27" max="27" width="14.5703125" bestFit="1" customWidth="1"/>
    <col min="28" max="28" width="15.140625" bestFit="1" customWidth="1"/>
    <col min="29" max="29" width="13.140625" customWidth="1"/>
    <col min="30" max="30" width="15.5703125" customWidth="1"/>
    <col min="31" max="31" width="16.140625" customWidth="1"/>
    <col min="32" max="32" width="12" customWidth="1"/>
    <col min="33" max="33" width="14.5703125" bestFit="1" customWidth="1"/>
    <col min="34" max="34" width="15.140625" bestFit="1" customWidth="1"/>
    <col min="35" max="35" width="13.140625" customWidth="1"/>
    <col min="36" max="36" width="15.5703125" customWidth="1"/>
    <col min="37" max="37" width="16.140625" customWidth="1"/>
    <col min="38" max="38" width="19.140625" bestFit="1" customWidth="1"/>
    <col min="39" max="39" width="21.7109375" bestFit="1" customWidth="1"/>
    <col min="40" max="40" width="22.28515625" bestFit="1" customWidth="1"/>
    <col min="41" max="41" width="20.140625" bestFit="1" customWidth="1"/>
    <col min="42" max="42" width="22.7109375" bestFit="1" customWidth="1"/>
    <col min="43" max="43" width="23.28515625" bestFit="1" customWidth="1"/>
  </cols>
  <sheetData>
    <row r="3" spans="1:2" x14ac:dyDescent="0.25">
      <c r="A3" s="1" t="s">
        <v>162</v>
      </c>
      <c r="B3" t="s">
        <v>165</v>
      </c>
    </row>
    <row r="4" spans="1:2" x14ac:dyDescent="0.25">
      <c r="A4" s="2" t="s">
        <v>10</v>
      </c>
      <c r="B4" s="4">
        <v>347</v>
      </c>
    </row>
    <row r="5" spans="1:2" x14ac:dyDescent="0.25">
      <c r="A5" s="3" t="s">
        <v>73</v>
      </c>
      <c r="B5" s="4">
        <v>86</v>
      </c>
    </row>
    <row r="6" spans="1:2" x14ac:dyDescent="0.25">
      <c r="A6" s="3" t="s">
        <v>110</v>
      </c>
      <c r="B6" s="4">
        <v>76</v>
      </c>
    </row>
    <row r="7" spans="1:2" x14ac:dyDescent="0.25">
      <c r="A7" s="3" t="s">
        <v>46</v>
      </c>
      <c r="B7" s="4">
        <v>45</v>
      </c>
    </row>
    <row r="8" spans="1:2" x14ac:dyDescent="0.25">
      <c r="A8" s="3" t="s">
        <v>42</v>
      </c>
      <c r="B8" s="4">
        <v>26</v>
      </c>
    </row>
    <row r="9" spans="1:2" x14ac:dyDescent="0.25">
      <c r="A9" s="3" t="s">
        <v>100</v>
      </c>
      <c r="B9" s="4">
        <v>23</v>
      </c>
    </row>
    <row r="10" spans="1:2" x14ac:dyDescent="0.25">
      <c r="A10" s="3" t="s">
        <v>88</v>
      </c>
      <c r="B10" s="4">
        <v>22</v>
      </c>
    </row>
    <row r="11" spans="1:2" x14ac:dyDescent="0.25">
      <c r="A11" s="3" t="s">
        <v>9</v>
      </c>
      <c r="B11" s="4">
        <v>15</v>
      </c>
    </row>
    <row r="12" spans="1:2" x14ac:dyDescent="0.25">
      <c r="A12" s="3" t="s">
        <v>133</v>
      </c>
      <c r="B12" s="4">
        <v>10</v>
      </c>
    </row>
    <row r="13" spans="1:2" x14ac:dyDescent="0.25">
      <c r="A13" s="3" t="s">
        <v>148</v>
      </c>
      <c r="B13" s="4">
        <v>8</v>
      </c>
    </row>
    <row r="14" spans="1:2" x14ac:dyDescent="0.25">
      <c r="A14" s="3" t="s">
        <v>135</v>
      </c>
      <c r="B14" s="4">
        <v>7</v>
      </c>
    </row>
    <row r="15" spans="1:2" x14ac:dyDescent="0.25">
      <c r="A15" s="3" t="s">
        <v>69</v>
      </c>
      <c r="B15" s="4">
        <v>5</v>
      </c>
    </row>
    <row r="16" spans="1:2" x14ac:dyDescent="0.25">
      <c r="A16" s="3" t="s">
        <v>94</v>
      </c>
      <c r="B16" s="4">
        <v>4</v>
      </c>
    </row>
    <row r="17" spans="1:2" x14ac:dyDescent="0.25">
      <c r="A17" s="3" t="s">
        <v>51</v>
      </c>
      <c r="B17" s="4">
        <v>4</v>
      </c>
    </row>
    <row r="18" spans="1:2" x14ac:dyDescent="0.25">
      <c r="A18" s="3" t="s">
        <v>147</v>
      </c>
      <c r="B18" s="4">
        <v>2</v>
      </c>
    </row>
    <row r="19" spans="1:2" x14ac:dyDescent="0.25">
      <c r="A19" s="3" t="s">
        <v>129</v>
      </c>
      <c r="B19" s="4">
        <v>2</v>
      </c>
    </row>
    <row r="20" spans="1:2" x14ac:dyDescent="0.25">
      <c r="A20" s="3" t="s">
        <v>93</v>
      </c>
      <c r="B20" s="4">
        <v>2</v>
      </c>
    </row>
    <row r="21" spans="1:2" x14ac:dyDescent="0.25">
      <c r="A21" s="3" t="s">
        <v>145</v>
      </c>
      <c r="B21" s="4">
        <v>1</v>
      </c>
    </row>
    <row r="22" spans="1:2" x14ac:dyDescent="0.25">
      <c r="A22" s="3" t="s">
        <v>31</v>
      </c>
      <c r="B22" s="4">
        <v>1</v>
      </c>
    </row>
    <row r="23" spans="1:2" x14ac:dyDescent="0.25">
      <c r="A23" s="3" t="s">
        <v>41</v>
      </c>
      <c r="B23" s="4">
        <v>1</v>
      </c>
    </row>
    <row r="24" spans="1:2" x14ac:dyDescent="0.25">
      <c r="A24" s="3" t="s">
        <v>114</v>
      </c>
      <c r="B24" s="4">
        <v>1</v>
      </c>
    </row>
    <row r="25" spans="1:2" x14ac:dyDescent="0.25">
      <c r="A25" s="3" t="s">
        <v>44</v>
      </c>
      <c r="B25" s="4">
        <v>1</v>
      </c>
    </row>
    <row r="26" spans="1:2" x14ac:dyDescent="0.25">
      <c r="A26" s="3" t="s">
        <v>122</v>
      </c>
      <c r="B26" s="4">
        <v>1</v>
      </c>
    </row>
    <row r="27" spans="1:2" x14ac:dyDescent="0.25">
      <c r="A27" s="3" t="s">
        <v>99</v>
      </c>
      <c r="B27" s="4">
        <v>1</v>
      </c>
    </row>
    <row r="28" spans="1:2" x14ac:dyDescent="0.25">
      <c r="A28" s="3" t="s">
        <v>89</v>
      </c>
      <c r="B28" s="4">
        <v>1</v>
      </c>
    </row>
    <row r="29" spans="1:2" x14ac:dyDescent="0.25">
      <c r="A29" s="3" t="s">
        <v>50</v>
      </c>
      <c r="B29" s="4">
        <v>1</v>
      </c>
    </row>
    <row r="30" spans="1:2" x14ac:dyDescent="0.25">
      <c r="A30" s="3" t="s">
        <v>130</v>
      </c>
      <c r="B30" s="4">
        <v>1</v>
      </c>
    </row>
    <row r="31" spans="1:2" x14ac:dyDescent="0.25">
      <c r="A31" s="2" t="s">
        <v>12</v>
      </c>
      <c r="B31" s="4">
        <v>246</v>
      </c>
    </row>
    <row r="32" spans="1:2" x14ac:dyDescent="0.25">
      <c r="A32" s="3" t="s">
        <v>29</v>
      </c>
      <c r="B32" s="4">
        <v>108</v>
      </c>
    </row>
    <row r="33" spans="1:2" x14ac:dyDescent="0.25">
      <c r="A33" s="3" t="s">
        <v>14</v>
      </c>
      <c r="B33" s="4">
        <v>70</v>
      </c>
    </row>
    <row r="34" spans="1:2" x14ac:dyDescent="0.25">
      <c r="A34" s="3" t="s">
        <v>75</v>
      </c>
      <c r="B34" s="4">
        <v>19</v>
      </c>
    </row>
    <row r="35" spans="1:2" x14ac:dyDescent="0.25">
      <c r="A35" s="3" t="s">
        <v>32</v>
      </c>
      <c r="B35" s="4">
        <v>13</v>
      </c>
    </row>
    <row r="36" spans="1:2" x14ac:dyDescent="0.25">
      <c r="A36" s="3" t="s">
        <v>139</v>
      </c>
      <c r="B36" s="4">
        <v>12</v>
      </c>
    </row>
    <row r="37" spans="1:2" x14ac:dyDescent="0.25">
      <c r="A37" s="3" t="s">
        <v>137</v>
      </c>
      <c r="B37" s="4">
        <v>10</v>
      </c>
    </row>
    <row r="38" spans="1:2" x14ac:dyDescent="0.25">
      <c r="A38" s="3" t="s">
        <v>106</v>
      </c>
      <c r="B38" s="4">
        <v>4</v>
      </c>
    </row>
    <row r="39" spans="1:2" x14ac:dyDescent="0.25">
      <c r="A39" s="3" t="s">
        <v>104</v>
      </c>
      <c r="B39" s="4">
        <v>3</v>
      </c>
    </row>
    <row r="40" spans="1:2" x14ac:dyDescent="0.25">
      <c r="A40" s="3" t="s">
        <v>43</v>
      </c>
      <c r="B40" s="4">
        <v>2</v>
      </c>
    </row>
    <row r="41" spans="1:2" x14ac:dyDescent="0.25">
      <c r="A41" s="3" t="s">
        <v>123</v>
      </c>
      <c r="B41" s="4">
        <v>2</v>
      </c>
    </row>
    <row r="42" spans="1:2" x14ac:dyDescent="0.25">
      <c r="A42" s="3" t="s">
        <v>105</v>
      </c>
      <c r="B42" s="4">
        <v>1</v>
      </c>
    </row>
    <row r="43" spans="1:2" x14ac:dyDescent="0.25">
      <c r="A43" s="3" t="s">
        <v>54</v>
      </c>
      <c r="B43" s="4">
        <v>1</v>
      </c>
    </row>
    <row r="44" spans="1:2" x14ac:dyDescent="0.25">
      <c r="A44" s="3" t="s">
        <v>11</v>
      </c>
      <c r="B44" s="4">
        <v>1</v>
      </c>
    </row>
    <row r="45" spans="1:2" x14ac:dyDescent="0.25">
      <c r="A45" s="2" t="s">
        <v>22</v>
      </c>
      <c r="B45" s="4">
        <v>3519</v>
      </c>
    </row>
    <row r="46" spans="1:2" x14ac:dyDescent="0.25">
      <c r="A46" s="3" t="s">
        <v>121</v>
      </c>
      <c r="B46" s="4">
        <v>2681</v>
      </c>
    </row>
    <row r="47" spans="1:2" x14ac:dyDescent="0.25">
      <c r="A47" s="3" t="s">
        <v>70</v>
      </c>
      <c r="B47" s="4">
        <v>448</v>
      </c>
    </row>
    <row r="48" spans="1:2" x14ac:dyDescent="0.25">
      <c r="A48" s="3" t="s">
        <v>79</v>
      </c>
      <c r="B48" s="4">
        <v>208</v>
      </c>
    </row>
    <row r="49" spans="1:2" x14ac:dyDescent="0.25">
      <c r="A49" s="3" t="s">
        <v>66</v>
      </c>
      <c r="B49" s="4">
        <v>67</v>
      </c>
    </row>
    <row r="50" spans="1:2" x14ac:dyDescent="0.25">
      <c r="A50" s="3" t="s">
        <v>90</v>
      </c>
      <c r="B50" s="4">
        <v>62</v>
      </c>
    </row>
    <row r="51" spans="1:2" x14ac:dyDescent="0.25">
      <c r="A51" s="3" t="s">
        <v>132</v>
      </c>
      <c r="B51" s="4">
        <v>18</v>
      </c>
    </row>
    <row r="52" spans="1:2" x14ac:dyDescent="0.25">
      <c r="A52" s="3" t="s">
        <v>21</v>
      </c>
      <c r="B52" s="4">
        <v>12</v>
      </c>
    </row>
    <row r="53" spans="1:2" x14ac:dyDescent="0.25">
      <c r="A53" s="3" t="s">
        <v>108</v>
      </c>
      <c r="B53" s="4">
        <v>8</v>
      </c>
    </row>
    <row r="54" spans="1:2" x14ac:dyDescent="0.25">
      <c r="A54" s="3" t="s">
        <v>40</v>
      </c>
      <c r="B54" s="4">
        <v>6</v>
      </c>
    </row>
    <row r="55" spans="1:2" x14ac:dyDescent="0.25">
      <c r="A55" s="3" t="s">
        <v>78</v>
      </c>
      <c r="B55" s="4">
        <v>4</v>
      </c>
    </row>
    <row r="56" spans="1:2" x14ac:dyDescent="0.25">
      <c r="A56" s="3" t="s">
        <v>55</v>
      </c>
      <c r="B56" s="4">
        <v>2</v>
      </c>
    </row>
    <row r="57" spans="1:2" x14ac:dyDescent="0.25">
      <c r="A57" s="3" t="s">
        <v>26</v>
      </c>
      <c r="B57" s="4">
        <v>1</v>
      </c>
    </row>
    <row r="58" spans="1:2" x14ac:dyDescent="0.25">
      <c r="A58" s="3" t="s">
        <v>146</v>
      </c>
      <c r="B58" s="4">
        <v>1</v>
      </c>
    </row>
    <row r="59" spans="1:2" x14ac:dyDescent="0.25">
      <c r="A59" s="3" t="s">
        <v>24</v>
      </c>
      <c r="B59" s="4">
        <v>1</v>
      </c>
    </row>
    <row r="60" spans="1:2" x14ac:dyDescent="0.25">
      <c r="A60" s="2" t="s">
        <v>17</v>
      </c>
      <c r="B60" s="4">
        <v>581</v>
      </c>
    </row>
    <row r="61" spans="1:2" x14ac:dyDescent="0.25">
      <c r="A61" s="3" t="s">
        <v>16</v>
      </c>
      <c r="B61" s="4">
        <v>480</v>
      </c>
    </row>
    <row r="62" spans="1:2" x14ac:dyDescent="0.25">
      <c r="A62" s="3" t="s">
        <v>102</v>
      </c>
      <c r="B62" s="4">
        <v>100</v>
      </c>
    </row>
    <row r="63" spans="1:2" x14ac:dyDescent="0.25">
      <c r="A63" s="3" t="s">
        <v>131</v>
      </c>
      <c r="B63" s="4">
        <v>1</v>
      </c>
    </row>
    <row r="64" spans="1:2" x14ac:dyDescent="0.25">
      <c r="A64" s="2" t="s">
        <v>8</v>
      </c>
      <c r="B64" s="4">
        <v>1777</v>
      </c>
    </row>
    <row r="65" spans="1:2" x14ac:dyDescent="0.25">
      <c r="A65" s="3" t="s">
        <v>33</v>
      </c>
      <c r="B65" s="4">
        <v>526</v>
      </c>
    </row>
    <row r="66" spans="1:2" x14ac:dyDescent="0.25">
      <c r="A66" s="3" t="s">
        <v>67</v>
      </c>
      <c r="B66" s="4">
        <v>443</v>
      </c>
    </row>
    <row r="67" spans="1:2" x14ac:dyDescent="0.25">
      <c r="A67" s="3" t="s">
        <v>76</v>
      </c>
      <c r="B67" s="4">
        <v>296</v>
      </c>
    </row>
    <row r="68" spans="1:2" x14ac:dyDescent="0.25">
      <c r="A68" s="3" t="s">
        <v>134</v>
      </c>
      <c r="B68" s="4">
        <v>88</v>
      </c>
    </row>
    <row r="69" spans="1:2" x14ac:dyDescent="0.25">
      <c r="A69" s="3" t="s">
        <v>62</v>
      </c>
      <c r="B69" s="4">
        <v>60</v>
      </c>
    </row>
    <row r="70" spans="1:2" x14ac:dyDescent="0.25">
      <c r="A70" s="3" t="s">
        <v>72</v>
      </c>
      <c r="B70" s="4">
        <v>59</v>
      </c>
    </row>
    <row r="71" spans="1:2" x14ac:dyDescent="0.25">
      <c r="A71" s="3" t="s">
        <v>77</v>
      </c>
      <c r="B71" s="4">
        <v>49</v>
      </c>
    </row>
    <row r="72" spans="1:2" x14ac:dyDescent="0.25">
      <c r="A72" s="3" t="s">
        <v>60</v>
      </c>
      <c r="B72" s="4">
        <v>27</v>
      </c>
    </row>
    <row r="73" spans="1:2" x14ac:dyDescent="0.25">
      <c r="A73" s="3" t="s">
        <v>59</v>
      </c>
      <c r="B73" s="4">
        <v>26</v>
      </c>
    </row>
    <row r="74" spans="1:2" x14ac:dyDescent="0.25">
      <c r="A74" s="3" t="s">
        <v>20</v>
      </c>
      <c r="B74" s="4">
        <v>26</v>
      </c>
    </row>
    <row r="75" spans="1:2" x14ac:dyDescent="0.25">
      <c r="A75" s="3" t="s">
        <v>53</v>
      </c>
      <c r="B75" s="4">
        <v>25</v>
      </c>
    </row>
    <row r="76" spans="1:2" x14ac:dyDescent="0.25">
      <c r="A76" s="3" t="s">
        <v>92</v>
      </c>
      <c r="B76" s="4">
        <v>24</v>
      </c>
    </row>
    <row r="77" spans="1:2" x14ac:dyDescent="0.25">
      <c r="A77" s="3" t="s">
        <v>128</v>
      </c>
      <c r="B77" s="4">
        <v>24</v>
      </c>
    </row>
    <row r="78" spans="1:2" x14ac:dyDescent="0.25">
      <c r="A78" s="3" t="s">
        <v>138</v>
      </c>
      <c r="B78" s="4">
        <v>21</v>
      </c>
    </row>
    <row r="79" spans="1:2" x14ac:dyDescent="0.25">
      <c r="A79" s="3" t="s">
        <v>15</v>
      </c>
      <c r="B79" s="4">
        <v>12</v>
      </c>
    </row>
    <row r="80" spans="1:2" x14ac:dyDescent="0.25">
      <c r="A80" s="3" t="s">
        <v>103</v>
      </c>
      <c r="B80" s="4">
        <v>10</v>
      </c>
    </row>
    <row r="81" spans="1:2" x14ac:dyDescent="0.25">
      <c r="A81" s="3" t="s">
        <v>47</v>
      </c>
      <c r="B81" s="4">
        <v>9</v>
      </c>
    </row>
    <row r="82" spans="1:2" x14ac:dyDescent="0.25">
      <c r="A82" s="3" t="s">
        <v>65</v>
      </c>
      <c r="B82" s="4">
        <v>7</v>
      </c>
    </row>
    <row r="83" spans="1:2" x14ac:dyDescent="0.25">
      <c r="A83" s="3" t="s">
        <v>87</v>
      </c>
      <c r="B83" s="4">
        <v>6</v>
      </c>
    </row>
    <row r="84" spans="1:2" x14ac:dyDescent="0.25">
      <c r="A84" s="3" t="s">
        <v>117</v>
      </c>
      <c r="B84" s="4">
        <v>4</v>
      </c>
    </row>
    <row r="85" spans="1:2" x14ac:dyDescent="0.25">
      <c r="A85" s="3" t="s">
        <v>81</v>
      </c>
      <c r="B85" s="4">
        <v>4</v>
      </c>
    </row>
    <row r="86" spans="1:2" x14ac:dyDescent="0.25">
      <c r="A86" s="3" t="s">
        <v>71</v>
      </c>
      <c r="B86" s="4">
        <v>4</v>
      </c>
    </row>
    <row r="87" spans="1:2" x14ac:dyDescent="0.25">
      <c r="A87" s="3" t="s">
        <v>58</v>
      </c>
      <c r="B87" s="4">
        <v>3</v>
      </c>
    </row>
    <row r="88" spans="1:2" x14ac:dyDescent="0.25">
      <c r="A88" s="3" t="s">
        <v>127</v>
      </c>
      <c r="B88" s="4">
        <v>3</v>
      </c>
    </row>
    <row r="89" spans="1:2" x14ac:dyDescent="0.25">
      <c r="A89" s="3" t="s">
        <v>124</v>
      </c>
      <c r="B89" s="4">
        <v>3</v>
      </c>
    </row>
    <row r="90" spans="1:2" x14ac:dyDescent="0.25">
      <c r="A90" s="3" t="s">
        <v>74</v>
      </c>
      <c r="B90" s="4">
        <v>3</v>
      </c>
    </row>
    <row r="91" spans="1:2" x14ac:dyDescent="0.25">
      <c r="A91" s="3" t="s">
        <v>13</v>
      </c>
      <c r="B91" s="4">
        <v>3</v>
      </c>
    </row>
    <row r="92" spans="1:2" x14ac:dyDescent="0.25">
      <c r="A92" s="3" t="s">
        <v>142</v>
      </c>
      <c r="B92" s="4">
        <v>2</v>
      </c>
    </row>
    <row r="93" spans="1:2" x14ac:dyDescent="0.25">
      <c r="A93" s="3" t="s">
        <v>120</v>
      </c>
      <c r="B93" s="4">
        <v>2</v>
      </c>
    </row>
    <row r="94" spans="1:2" x14ac:dyDescent="0.25">
      <c r="A94" s="3" t="s">
        <v>7</v>
      </c>
      <c r="B94" s="4">
        <v>2</v>
      </c>
    </row>
    <row r="95" spans="1:2" x14ac:dyDescent="0.25">
      <c r="A95" s="3" t="s">
        <v>80</v>
      </c>
      <c r="B95" s="4">
        <v>2</v>
      </c>
    </row>
    <row r="96" spans="1:2" x14ac:dyDescent="0.25">
      <c r="A96" s="3" t="s">
        <v>28</v>
      </c>
      <c r="B96" s="4">
        <v>1</v>
      </c>
    </row>
    <row r="97" spans="1:2" x14ac:dyDescent="0.25">
      <c r="A97" s="3" t="s">
        <v>149</v>
      </c>
      <c r="B97" s="4">
        <v>1</v>
      </c>
    </row>
    <row r="98" spans="1:2" x14ac:dyDescent="0.25">
      <c r="A98" s="3" t="s">
        <v>61</v>
      </c>
      <c r="B98" s="4">
        <v>1</v>
      </c>
    </row>
    <row r="99" spans="1:2" x14ac:dyDescent="0.25">
      <c r="A99" s="3" t="s">
        <v>23</v>
      </c>
      <c r="B99" s="4">
        <v>1</v>
      </c>
    </row>
    <row r="100" spans="1:2" x14ac:dyDescent="0.25">
      <c r="A100" s="2" t="s">
        <v>19</v>
      </c>
      <c r="B100" s="4">
        <v>11046</v>
      </c>
    </row>
    <row r="101" spans="1:2" x14ac:dyDescent="0.25">
      <c r="A101" s="3" t="s">
        <v>150</v>
      </c>
      <c r="B101" s="4">
        <v>1204</v>
      </c>
    </row>
    <row r="102" spans="1:2" x14ac:dyDescent="0.25">
      <c r="A102" s="3" t="s">
        <v>141</v>
      </c>
      <c r="B102" s="4">
        <v>806</v>
      </c>
    </row>
    <row r="103" spans="1:2" x14ac:dyDescent="0.25">
      <c r="A103" s="3" t="s">
        <v>95</v>
      </c>
      <c r="B103" s="4">
        <v>782</v>
      </c>
    </row>
    <row r="104" spans="1:2" x14ac:dyDescent="0.25">
      <c r="A104" s="3" t="s">
        <v>49</v>
      </c>
      <c r="B104" s="4">
        <v>780</v>
      </c>
    </row>
    <row r="105" spans="1:2" x14ac:dyDescent="0.25">
      <c r="A105" s="3" t="s">
        <v>143</v>
      </c>
      <c r="B105" s="4">
        <v>663</v>
      </c>
    </row>
    <row r="106" spans="1:2" x14ac:dyDescent="0.25">
      <c r="A106" s="3" t="s">
        <v>126</v>
      </c>
      <c r="B106" s="4">
        <v>627</v>
      </c>
    </row>
    <row r="107" spans="1:2" x14ac:dyDescent="0.25">
      <c r="A107" s="3" t="s">
        <v>111</v>
      </c>
      <c r="B107" s="4">
        <v>521</v>
      </c>
    </row>
    <row r="108" spans="1:2" x14ac:dyDescent="0.25">
      <c r="A108" s="3" t="s">
        <v>98</v>
      </c>
      <c r="B108" s="4">
        <v>519</v>
      </c>
    </row>
    <row r="109" spans="1:2" x14ac:dyDescent="0.25">
      <c r="A109" s="3" t="s">
        <v>140</v>
      </c>
      <c r="B109" s="4">
        <v>482</v>
      </c>
    </row>
    <row r="110" spans="1:2" x14ac:dyDescent="0.25">
      <c r="A110" s="3" t="s">
        <v>101</v>
      </c>
      <c r="B110" s="4">
        <v>477</v>
      </c>
    </row>
    <row r="111" spans="1:2" x14ac:dyDescent="0.25">
      <c r="A111" s="3" t="s">
        <v>48</v>
      </c>
      <c r="B111" s="4">
        <v>462</v>
      </c>
    </row>
    <row r="112" spans="1:2" x14ac:dyDescent="0.25">
      <c r="A112" s="3" t="s">
        <v>57</v>
      </c>
      <c r="B112" s="4">
        <v>376</v>
      </c>
    </row>
    <row r="113" spans="1:2" x14ac:dyDescent="0.25">
      <c r="A113" s="3" t="s">
        <v>125</v>
      </c>
      <c r="B113" s="4">
        <v>323</v>
      </c>
    </row>
    <row r="114" spans="1:2" x14ac:dyDescent="0.25">
      <c r="A114" s="3" t="s">
        <v>18</v>
      </c>
      <c r="B114" s="4">
        <v>304</v>
      </c>
    </row>
    <row r="115" spans="1:2" x14ac:dyDescent="0.25">
      <c r="A115" s="3" t="s">
        <v>113</v>
      </c>
      <c r="B115" s="4">
        <v>302</v>
      </c>
    </row>
    <row r="116" spans="1:2" x14ac:dyDescent="0.25">
      <c r="A116" s="3" t="s">
        <v>107</v>
      </c>
      <c r="B116" s="4">
        <v>291</v>
      </c>
    </row>
    <row r="117" spans="1:2" x14ac:dyDescent="0.25">
      <c r="A117" s="3" t="s">
        <v>96</v>
      </c>
      <c r="B117" s="4">
        <v>243</v>
      </c>
    </row>
    <row r="118" spans="1:2" x14ac:dyDescent="0.25">
      <c r="A118" s="3" t="s">
        <v>30</v>
      </c>
      <c r="B118" s="4">
        <v>220</v>
      </c>
    </row>
    <row r="119" spans="1:2" x14ac:dyDescent="0.25">
      <c r="A119" s="3" t="s">
        <v>39</v>
      </c>
      <c r="B119" s="4">
        <v>180</v>
      </c>
    </row>
    <row r="120" spans="1:2" x14ac:dyDescent="0.25">
      <c r="A120" s="3" t="s">
        <v>37</v>
      </c>
      <c r="B120" s="4">
        <v>168</v>
      </c>
    </row>
    <row r="121" spans="1:2" x14ac:dyDescent="0.25">
      <c r="A121" s="3" t="s">
        <v>25</v>
      </c>
      <c r="B121" s="4">
        <v>147</v>
      </c>
    </row>
    <row r="122" spans="1:2" x14ac:dyDescent="0.25">
      <c r="A122" s="3" t="s">
        <v>97</v>
      </c>
      <c r="B122" s="4">
        <v>137</v>
      </c>
    </row>
    <row r="123" spans="1:2" x14ac:dyDescent="0.25">
      <c r="A123" s="3" t="s">
        <v>144</v>
      </c>
      <c r="B123" s="4">
        <v>135</v>
      </c>
    </row>
    <row r="124" spans="1:2" x14ac:dyDescent="0.25">
      <c r="A124" s="3" t="s">
        <v>56</v>
      </c>
      <c r="B124" s="4">
        <v>133</v>
      </c>
    </row>
    <row r="125" spans="1:2" x14ac:dyDescent="0.25">
      <c r="A125" s="3" t="s">
        <v>136</v>
      </c>
      <c r="B125" s="4">
        <v>122</v>
      </c>
    </row>
    <row r="126" spans="1:2" x14ac:dyDescent="0.25">
      <c r="A126" s="3" t="s">
        <v>52</v>
      </c>
      <c r="B126" s="4">
        <v>110</v>
      </c>
    </row>
    <row r="127" spans="1:2" x14ac:dyDescent="0.25">
      <c r="A127" s="3" t="s">
        <v>68</v>
      </c>
      <c r="B127" s="4">
        <v>94</v>
      </c>
    </row>
    <row r="128" spans="1:2" x14ac:dyDescent="0.25">
      <c r="A128" s="3" t="s">
        <v>27</v>
      </c>
      <c r="B128" s="4">
        <v>91</v>
      </c>
    </row>
    <row r="129" spans="1:2" x14ac:dyDescent="0.25">
      <c r="A129" s="3" t="s">
        <v>38</v>
      </c>
      <c r="B129" s="4">
        <v>68</v>
      </c>
    </row>
    <row r="130" spans="1:2" x14ac:dyDescent="0.25">
      <c r="A130" s="3" t="s">
        <v>45</v>
      </c>
      <c r="B130" s="4">
        <v>40</v>
      </c>
    </row>
    <row r="131" spans="1:2" x14ac:dyDescent="0.25">
      <c r="A131" s="3" t="s">
        <v>34</v>
      </c>
      <c r="B131" s="4">
        <v>34</v>
      </c>
    </row>
    <row r="132" spans="1:2" x14ac:dyDescent="0.25">
      <c r="A132" s="3" t="s">
        <v>119</v>
      </c>
      <c r="B132" s="4">
        <v>34</v>
      </c>
    </row>
    <row r="133" spans="1:2" x14ac:dyDescent="0.25">
      <c r="A133" s="3" t="s">
        <v>118</v>
      </c>
      <c r="B133" s="4">
        <v>29</v>
      </c>
    </row>
    <row r="134" spans="1:2" x14ac:dyDescent="0.25">
      <c r="A134" s="3" t="s">
        <v>63</v>
      </c>
      <c r="B134" s="4">
        <v>28</v>
      </c>
    </row>
    <row r="135" spans="1:2" x14ac:dyDescent="0.25">
      <c r="A135" s="3" t="s">
        <v>85</v>
      </c>
      <c r="B135" s="4">
        <v>26</v>
      </c>
    </row>
    <row r="136" spans="1:2" x14ac:dyDescent="0.25">
      <c r="A136" s="3" t="s">
        <v>109</v>
      </c>
      <c r="B136" s="4">
        <v>23</v>
      </c>
    </row>
    <row r="137" spans="1:2" x14ac:dyDescent="0.25">
      <c r="A137" s="3" t="s">
        <v>83</v>
      </c>
      <c r="B137" s="4">
        <v>21</v>
      </c>
    </row>
    <row r="138" spans="1:2" x14ac:dyDescent="0.25">
      <c r="A138" s="3" t="s">
        <v>82</v>
      </c>
      <c r="B138" s="4">
        <v>9</v>
      </c>
    </row>
    <row r="139" spans="1:2" x14ac:dyDescent="0.25">
      <c r="A139" s="3" t="s">
        <v>112</v>
      </c>
      <c r="B139" s="4">
        <v>8</v>
      </c>
    </row>
    <row r="140" spans="1:2" x14ac:dyDescent="0.25">
      <c r="A140" s="3" t="s">
        <v>91</v>
      </c>
      <c r="B140" s="4">
        <v>7</v>
      </c>
    </row>
    <row r="141" spans="1:2" x14ac:dyDescent="0.25">
      <c r="A141" s="3" t="s">
        <v>115</v>
      </c>
      <c r="B141" s="4">
        <v>7</v>
      </c>
    </row>
    <row r="142" spans="1:2" x14ac:dyDescent="0.25">
      <c r="A142" s="3" t="s">
        <v>64</v>
      </c>
      <c r="B142" s="4">
        <v>4</v>
      </c>
    </row>
    <row r="143" spans="1:2" x14ac:dyDescent="0.25">
      <c r="A143" s="3" t="s">
        <v>84</v>
      </c>
      <c r="B143" s="4">
        <v>4</v>
      </c>
    </row>
    <row r="144" spans="1:2" x14ac:dyDescent="0.25">
      <c r="A144" s="3" t="s">
        <v>116</v>
      </c>
      <c r="B144" s="4">
        <v>2</v>
      </c>
    </row>
    <row r="145" spans="1:2" x14ac:dyDescent="0.25">
      <c r="A145" s="3" t="s">
        <v>86</v>
      </c>
      <c r="B145" s="4">
        <v>1</v>
      </c>
    </row>
    <row r="146" spans="1:2" x14ac:dyDescent="0.25">
      <c r="A146" s="3" t="s">
        <v>36</v>
      </c>
      <c r="B146" s="4">
        <v>1</v>
      </c>
    </row>
    <row r="147" spans="1:2" x14ac:dyDescent="0.25">
      <c r="A147" s="3" t="s">
        <v>35</v>
      </c>
      <c r="B147" s="4">
        <v>1</v>
      </c>
    </row>
    <row r="148" spans="1:2" x14ac:dyDescent="0.25">
      <c r="A148" s="2" t="s">
        <v>163</v>
      </c>
      <c r="B148" s="4">
        <v>17516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9.85546875" bestFit="1" customWidth="1"/>
  </cols>
  <sheetData>
    <row r="2" spans="1:2" x14ac:dyDescent="0.25">
      <c r="A2" t="s">
        <v>168</v>
      </c>
      <c r="B2">
        <f>COUNTIFS(Dane!N:N, TRUE, Dane!B:B, "Europa")</f>
        <v>35</v>
      </c>
    </row>
    <row r="3" spans="1:2" x14ac:dyDescent="0.25">
      <c r="A3" t="s">
        <v>169</v>
      </c>
      <c r="B3">
        <f>COUNTIFS(Dane!O:O, TRUE, Dane!B:B, "Europa")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Zakresy nazwane</vt:lpstr>
      </vt:variant>
      <vt:variant>
        <vt:i4>1</vt:i4>
      </vt:variant>
    </vt:vector>
  </HeadingPairs>
  <TitlesOfParts>
    <vt:vector size="6" baseType="lpstr">
      <vt:lpstr>Dane</vt:lpstr>
      <vt:lpstr>zadanie2</vt:lpstr>
      <vt:lpstr>zadanie3</vt:lpstr>
      <vt:lpstr>zadanie4</vt:lpstr>
      <vt:lpstr>zadanie5</vt:lpstr>
      <vt:lpstr>Dane!dane_medale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2017-03-18T15:20:32Z</dcterms:modified>
</cp:coreProperties>
</file>