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rkusz1" sheetId="1" r:id="rId1"/>
    <sheet name="Arkusz2" sheetId="2" r:id="rId2"/>
    <sheet name="Arkusz3" sheetId="3" r:id="rId3"/>
  </sheets>
  <calcPr calcId="152511"/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3" i="3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3" i="1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3" i="3"/>
  <c r="J3" i="3" s="1"/>
  <c r="J4" i="3" s="1"/>
  <c r="J5" i="3" s="1"/>
  <c r="J6" i="3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D4" i="3"/>
  <c r="D110" i="2"/>
  <c r="E110" i="2"/>
  <c r="G110" i="2"/>
  <c r="I110" i="2" s="1"/>
  <c r="H110" i="2"/>
  <c r="J110" i="2"/>
  <c r="K110" i="2"/>
  <c r="D111" i="2"/>
  <c r="E111" i="2"/>
  <c r="I111" i="2" s="1"/>
  <c r="G111" i="2"/>
  <c r="H111" i="2"/>
  <c r="E112" i="2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J75" i="2"/>
  <c r="I75" i="2"/>
  <c r="H75" i="2"/>
  <c r="G75" i="2"/>
  <c r="J74" i="2"/>
  <c r="H74" i="2"/>
  <c r="G74" i="2"/>
  <c r="J73" i="2"/>
  <c r="H73" i="2"/>
  <c r="G73" i="2"/>
  <c r="J72" i="2"/>
  <c r="H72" i="2"/>
  <c r="G72" i="2"/>
  <c r="J71" i="2"/>
  <c r="H71" i="2"/>
  <c r="G71" i="2"/>
  <c r="J70" i="2"/>
  <c r="H70" i="2"/>
  <c r="G70" i="2"/>
  <c r="J69" i="2"/>
  <c r="H69" i="2"/>
  <c r="G69" i="2"/>
  <c r="J68" i="2"/>
  <c r="H68" i="2"/>
  <c r="G68" i="2"/>
  <c r="J67" i="2"/>
  <c r="H67" i="2"/>
  <c r="G67" i="2"/>
  <c r="J66" i="2"/>
  <c r="H66" i="2"/>
  <c r="G66" i="2"/>
  <c r="J65" i="2"/>
  <c r="H65" i="2"/>
  <c r="G65" i="2"/>
  <c r="J64" i="2"/>
  <c r="H64" i="2"/>
  <c r="G64" i="2"/>
  <c r="J63" i="2"/>
  <c r="H63" i="2"/>
  <c r="G63" i="2"/>
  <c r="J62" i="2"/>
  <c r="H62" i="2"/>
  <c r="G62" i="2"/>
  <c r="J61" i="2"/>
  <c r="H61" i="2"/>
  <c r="G61" i="2"/>
  <c r="J60" i="2"/>
  <c r="H60" i="2"/>
  <c r="G60" i="2"/>
  <c r="J59" i="2"/>
  <c r="H59" i="2"/>
  <c r="G59" i="2"/>
  <c r="J58" i="2"/>
  <c r="H58" i="2"/>
  <c r="G58" i="2"/>
  <c r="J57" i="2"/>
  <c r="H57" i="2"/>
  <c r="G57" i="2"/>
  <c r="J56" i="2"/>
  <c r="H56" i="2"/>
  <c r="G56" i="2"/>
  <c r="J55" i="2"/>
  <c r="H55" i="2"/>
  <c r="G55" i="2"/>
  <c r="J54" i="2"/>
  <c r="H54" i="2"/>
  <c r="G54" i="2"/>
  <c r="J53" i="2"/>
  <c r="H53" i="2"/>
  <c r="G53" i="2"/>
  <c r="J52" i="2"/>
  <c r="H52" i="2"/>
  <c r="G52" i="2"/>
  <c r="J51" i="2"/>
  <c r="H51" i="2"/>
  <c r="G51" i="2"/>
  <c r="J50" i="2"/>
  <c r="H50" i="2"/>
  <c r="G50" i="2"/>
  <c r="J49" i="2"/>
  <c r="H49" i="2"/>
  <c r="G49" i="2"/>
  <c r="J48" i="2"/>
  <c r="H48" i="2"/>
  <c r="G48" i="2"/>
  <c r="J47" i="2"/>
  <c r="H47" i="2"/>
  <c r="G47" i="2"/>
  <c r="J46" i="2"/>
  <c r="H46" i="2"/>
  <c r="G46" i="2"/>
  <c r="J45" i="2"/>
  <c r="H45" i="2"/>
  <c r="G45" i="2"/>
  <c r="J44" i="2"/>
  <c r="H44" i="2"/>
  <c r="G44" i="2"/>
  <c r="J43" i="2"/>
  <c r="H43" i="2"/>
  <c r="G43" i="2"/>
  <c r="J42" i="2"/>
  <c r="H42" i="2"/>
  <c r="G42" i="2"/>
  <c r="J41" i="2"/>
  <c r="H41" i="2"/>
  <c r="G41" i="2"/>
  <c r="J40" i="2"/>
  <c r="H40" i="2"/>
  <c r="G40" i="2"/>
  <c r="J39" i="2"/>
  <c r="H39" i="2"/>
  <c r="G39" i="2"/>
  <c r="J38" i="2"/>
  <c r="H38" i="2"/>
  <c r="G38" i="2"/>
  <c r="J37" i="2"/>
  <c r="H37" i="2"/>
  <c r="G37" i="2"/>
  <c r="J36" i="2"/>
  <c r="H36" i="2"/>
  <c r="G36" i="2"/>
  <c r="J35" i="2"/>
  <c r="H35" i="2"/>
  <c r="G35" i="2"/>
  <c r="J34" i="2"/>
  <c r="H34" i="2"/>
  <c r="G34" i="2"/>
  <c r="J33" i="2"/>
  <c r="H33" i="2"/>
  <c r="G33" i="2"/>
  <c r="J32" i="2"/>
  <c r="H32" i="2"/>
  <c r="G32" i="2"/>
  <c r="J31" i="2"/>
  <c r="H31" i="2"/>
  <c r="G31" i="2"/>
  <c r="J30" i="2"/>
  <c r="H30" i="2"/>
  <c r="G30" i="2"/>
  <c r="J29" i="2"/>
  <c r="H29" i="2"/>
  <c r="G29" i="2"/>
  <c r="J28" i="2"/>
  <c r="H28" i="2"/>
  <c r="G28" i="2"/>
  <c r="J27" i="2"/>
  <c r="H27" i="2"/>
  <c r="G27" i="2"/>
  <c r="J26" i="2"/>
  <c r="H26" i="2"/>
  <c r="G26" i="2"/>
  <c r="J25" i="2"/>
  <c r="H25" i="2"/>
  <c r="G25" i="2"/>
  <c r="J24" i="2"/>
  <c r="H24" i="2"/>
  <c r="G24" i="2"/>
  <c r="J23" i="2"/>
  <c r="H23" i="2"/>
  <c r="G23" i="2"/>
  <c r="J22" i="2"/>
  <c r="H22" i="2"/>
  <c r="G22" i="2"/>
  <c r="J21" i="2"/>
  <c r="H21" i="2"/>
  <c r="G21" i="2"/>
  <c r="J20" i="2"/>
  <c r="H20" i="2"/>
  <c r="G20" i="2"/>
  <c r="J19" i="2"/>
  <c r="H19" i="2"/>
  <c r="G19" i="2"/>
  <c r="J18" i="2"/>
  <c r="H18" i="2"/>
  <c r="G18" i="2"/>
  <c r="J17" i="2"/>
  <c r="H17" i="2"/>
  <c r="G17" i="2"/>
  <c r="J16" i="2"/>
  <c r="H16" i="2"/>
  <c r="G16" i="2"/>
  <c r="J15" i="2"/>
  <c r="H15" i="2"/>
  <c r="G15" i="2"/>
  <c r="J14" i="2"/>
  <c r="H14" i="2"/>
  <c r="G14" i="2"/>
  <c r="J13" i="2"/>
  <c r="H13" i="2"/>
  <c r="G13" i="2"/>
  <c r="J12" i="2"/>
  <c r="H12" i="2"/>
  <c r="G12" i="2"/>
  <c r="J11" i="2"/>
  <c r="H11" i="2"/>
  <c r="G11" i="2"/>
  <c r="J10" i="2"/>
  <c r="H10" i="2"/>
  <c r="G10" i="2"/>
  <c r="J9" i="2"/>
  <c r="H9" i="2"/>
  <c r="G9" i="2"/>
  <c r="J8" i="2"/>
  <c r="H8" i="2"/>
  <c r="G8" i="2"/>
  <c r="J7" i="2"/>
  <c r="H7" i="2"/>
  <c r="G7" i="2"/>
  <c r="J6" i="2"/>
  <c r="H6" i="2"/>
  <c r="G6" i="2"/>
  <c r="J5" i="2"/>
  <c r="H5" i="2"/>
  <c r="G5" i="2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J4" i="2"/>
  <c r="H4" i="2"/>
  <c r="G4" i="2"/>
  <c r="E4" i="2"/>
  <c r="D4" i="2"/>
  <c r="D5" i="2" s="1"/>
  <c r="J3" i="2"/>
  <c r="K3" i="2" s="1"/>
  <c r="H3" i="2"/>
  <c r="G3" i="2"/>
  <c r="I3" i="2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3" i="1"/>
  <c r="I7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3" i="1"/>
  <c r="I4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J7" i="3" l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K6" i="3"/>
  <c r="L3" i="1"/>
  <c r="L4" i="1" s="1"/>
  <c r="J3" i="1"/>
  <c r="J4" i="1" s="1"/>
  <c r="I59" i="1"/>
  <c r="I47" i="1"/>
  <c r="I35" i="1"/>
  <c r="I23" i="1"/>
  <c r="I11" i="1"/>
  <c r="I63" i="1"/>
  <c r="I51" i="1"/>
  <c r="I39" i="1"/>
  <c r="I27" i="1"/>
  <c r="I19" i="1"/>
  <c r="I15" i="1"/>
  <c r="I7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67" i="1"/>
  <c r="I55" i="1"/>
  <c r="I43" i="1"/>
  <c r="I31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R6" i="1" a="1"/>
  <c r="R6" i="1" s="1"/>
  <c r="I68" i="1"/>
  <c r="I69" i="1"/>
  <c r="I74" i="1"/>
  <c r="I73" i="1"/>
  <c r="I76" i="1"/>
  <c r="I72" i="1"/>
  <c r="I71" i="1"/>
  <c r="D77" i="1"/>
  <c r="K76" i="1"/>
  <c r="I70" i="1"/>
  <c r="D5" i="3"/>
  <c r="J111" i="2"/>
  <c r="K111" i="2" s="1"/>
  <c r="D112" i="2"/>
  <c r="I5" i="2"/>
  <c r="D6" i="2"/>
  <c r="I4" i="2"/>
  <c r="K4" i="2" s="1"/>
  <c r="K5" i="2"/>
  <c r="J5" i="1" l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K77" i="1"/>
  <c r="D78" i="1"/>
  <c r="I77" i="1"/>
  <c r="D6" i="3"/>
  <c r="J112" i="2"/>
  <c r="K112" i="2" s="1"/>
  <c r="D113" i="2"/>
  <c r="I112" i="2"/>
  <c r="D7" i="2"/>
  <c r="I6" i="2"/>
  <c r="K6" i="2" s="1"/>
  <c r="J77" i="1" l="1"/>
  <c r="L77" i="1"/>
  <c r="K78" i="1"/>
  <c r="D79" i="1"/>
  <c r="I78" i="1"/>
  <c r="D7" i="3"/>
  <c r="D114" i="2"/>
  <c r="J113" i="2"/>
  <c r="K113" i="2" s="1"/>
  <c r="I113" i="2"/>
  <c r="D8" i="2"/>
  <c r="I7" i="2"/>
  <c r="K7" i="2" s="1"/>
  <c r="J78" i="1" l="1"/>
  <c r="L78" i="1"/>
  <c r="K79" i="1"/>
  <c r="D80" i="1"/>
  <c r="I79" i="1"/>
  <c r="D8" i="3"/>
  <c r="D115" i="2"/>
  <c r="J114" i="2"/>
  <c r="K114" i="2" s="1"/>
  <c r="I114" i="2"/>
  <c r="D9" i="2"/>
  <c r="I8" i="2"/>
  <c r="K8" i="2" s="1"/>
  <c r="L79" i="1" l="1"/>
  <c r="J79" i="1"/>
  <c r="D81" i="1"/>
  <c r="K80" i="1"/>
  <c r="I80" i="1"/>
  <c r="D9" i="3"/>
  <c r="J115" i="2"/>
  <c r="K115" i="2" s="1"/>
  <c r="I115" i="2"/>
  <c r="D116" i="2"/>
  <c r="I9" i="2"/>
  <c r="K9" i="2" s="1"/>
  <c r="D10" i="2"/>
  <c r="L80" i="1" l="1"/>
  <c r="J80" i="1"/>
  <c r="K81" i="1"/>
  <c r="D82" i="1"/>
  <c r="I81" i="1"/>
  <c r="D10" i="3"/>
  <c r="D117" i="2"/>
  <c r="I116" i="2"/>
  <c r="J116" i="2"/>
  <c r="K116" i="2" s="1"/>
  <c r="D11" i="2"/>
  <c r="I10" i="2"/>
  <c r="K10" i="2" s="1"/>
  <c r="J81" i="1" l="1"/>
  <c r="L81" i="1"/>
  <c r="K82" i="1"/>
  <c r="D83" i="1"/>
  <c r="I82" i="1"/>
  <c r="D11" i="3"/>
  <c r="D118" i="2"/>
  <c r="J117" i="2"/>
  <c r="K117" i="2" s="1"/>
  <c r="I117" i="2"/>
  <c r="D12" i="2"/>
  <c r="I11" i="2"/>
  <c r="K11" i="2" s="1"/>
  <c r="L82" i="1" l="1"/>
  <c r="J82" i="1"/>
  <c r="K83" i="1"/>
  <c r="D84" i="1"/>
  <c r="I83" i="1"/>
  <c r="D12" i="3"/>
  <c r="J118" i="2"/>
  <c r="K118" i="2" s="1"/>
  <c r="D119" i="2"/>
  <c r="I118" i="2"/>
  <c r="D13" i="2"/>
  <c r="I12" i="2"/>
  <c r="K12" i="2" s="1"/>
  <c r="J83" i="1" l="1"/>
  <c r="L83" i="1"/>
  <c r="D85" i="1"/>
  <c r="K84" i="1"/>
  <c r="I84" i="1"/>
  <c r="D13" i="3"/>
  <c r="J119" i="2"/>
  <c r="K119" i="2" s="1"/>
  <c r="I119" i="2"/>
  <c r="D120" i="2"/>
  <c r="I13" i="2"/>
  <c r="K13" i="2" s="1"/>
  <c r="D14" i="2"/>
  <c r="L84" i="1" l="1"/>
  <c r="J84" i="1"/>
  <c r="K85" i="1"/>
  <c r="D86" i="1"/>
  <c r="I85" i="1"/>
  <c r="D14" i="3"/>
  <c r="D121" i="2"/>
  <c r="I120" i="2"/>
  <c r="J120" i="2"/>
  <c r="K120" i="2" s="1"/>
  <c r="D15" i="2"/>
  <c r="I14" i="2"/>
  <c r="K14" i="2" s="1"/>
  <c r="J85" i="1" l="1"/>
  <c r="L85" i="1"/>
  <c r="K86" i="1"/>
  <c r="D87" i="1"/>
  <c r="I86" i="1"/>
  <c r="D15" i="3"/>
  <c r="D122" i="2"/>
  <c r="J121" i="2"/>
  <c r="K121" i="2" s="1"/>
  <c r="I121" i="2"/>
  <c r="D16" i="2"/>
  <c r="I15" i="2"/>
  <c r="K15" i="2" s="1"/>
  <c r="L86" i="1" l="1"/>
  <c r="J86" i="1"/>
  <c r="K87" i="1"/>
  <c r="D88" i="1"/>
  <c r="I87" i="1"/>
  <c r="D16" i="3"/>
  <c r="J122" i="2"/>
  <c r="K122" i="2" s="1"/>
  <c r="D123" i="2"/>
  <c r="I122" i="2"/>
  <c r="D17" i="2"/>
  <c r="I16" i="2"/>
  <c r="K16" i="2" s="1"/>
  <c r="J87" i="1" l="1"/>
  <c r="L87" i="1"/>
  <c r="D89" i="1"/>
  <c r="K88" i="1"/>
  <c r="I88" i="1"/>
  <c r="D17" i="3"/>
  <c r="J123" i="2"/>
  <c r="K123" i="2" s="1"/>
  <c r="D124" i="2"/>
  <c r="I123" i="2"/>
  <c r="I17" i="2"/>
  <c r="K17" i="2" s="1"/>
  <c r="D18" i="2"/>
  <c r="L88" i="1" l="1"/>
  <c r="L89" i="1" s="1"/>
  <c r="J88" i="1"/>
  <c r="K89" i="1"/>
  <c r="D90" i="1"/>
  <c r="I89" i="1"/>
  <c r="D18" i="3"/>
  <c r="D125" i="2"/>
  <c r="J124" i="2"/>
  <c r="K124" i="2" s="1"/>
  <c r="I124" i="2"/>
  <c r="D19" i="2"/>
  <c r="I18" i="2"/>
  <c r="K18" i="2" s="1"/>
  <c r="J89" i="1" l="1"/>
  <c r="K90" i="1"/>
  <c r="L90" i="1" s="1"/>
  <c r="D91" i="1"/>
  <c r="I90" i="1"/>
  <c r="D19" i="3"/>
  <c r="D126" i="2"/>
  <c r="J125" i="2"/>
  <c r="K125" i="2" s="1"/>
  <c r="I125" i="2"/>
  <c r="D20" i="2"/>
  <c r="I19" i="2"/>
  <c r="K19" i="2" s="1"/>
  <c r="J90" i="1" l="1"/>
  <c r="K91" i="1"/>
  <c r="L91" i="1" s="1"/>
  <c r="D92" i="1"/>
  <c r="I91" i="1"/>
  <c r="D20" i="3"/>
  <c r="J126" i="2"/>
  <c r="K126" i="2" s="1"/>
  <c r="D127" i="2"/>
  <c r="I126" i="2"/>
  <c r="D21" i="2"/>
  <c r="I20" i="2"/>
  <c r="K20" i="2" s="1"/>
  <c r="J91" i="1" l="1"/>
  <c r="D93" i="1"/>
  <c r="K92" i="1"/>
  <c r="L92" i="1" s="1"/>
  <c r="I92" i="1"/>
  <c r="D21" i="3"/>
  <c r="J127" i="2"/>
  <c r="K127" i="2" s="1"/>
  <c r="I127" i="2"/>
  <c r="D128" i="2"/>
  <c r="I21" i="2"/>
  <c r="K21" i="2" s="1"/>
  <c r="D22" i="2"/>
  <c r="J92" i="1" l="1"/>
  <c r="K93" i="1"/>
  <c r="L93" i="1" s="1"/>
  <c r="D94" i="1"/>
  <c r="I93" i="1"/>
  <c r="D22" i="3"/>
  <c r="J128" i="2"/>
  <c r="K128" i="2" s="1"/>
  <c r="D129" i="2"/>
  <c r="I128" i="2"/>
  <c r="D23" i="2"/>
  <c r="I22" i="2"/>
  <c r="K22" i="2" s="1"/>
  <c r="J93" i="1" l="1"/>
  <c r="K94" i="1"/>
  <c r="L94" i="1" s="1"/>
  <c r="D95" i="1"/>
  <c r="I94" i="1"/>
  <c r="D23" i="3"/>
  <c r="D130" i="2"/>
  <c r="J129" i="2"/>
  <c r="K129" i="2" s="1"/>
  <c r="I129" i="2"/>
  <c r="D24" i="2"/>
  <c r="I23" i="2"/>
  <c r="K23" i="2" s="1"/>
  <c r="J94" i="1" l="1"/>
  <c r="K95" i="1"/>
  <c r="L95" i="1" s="1"/>
  <c r="D96" i="1"/>
  <c r="I95" i="1"/>
  <c r="D24" i="3"/>
  <c r="J130" i="2"/>
  <c r="K130" i="2" s="1"/>
  <c r="I130" i="2"/>
  <c r="D25" i="2"/>
  <c r="I24" i="2"/>
  <c r="K24" i="2" s="1"/>
  <c r="J95" i="1" l="1"/>
  <c r="D97" i="1"/>
  <c r="K96" i="1"/>
  <c r="L96" i="1" s="1"/>
  <c r="I96" i="1"/>
  <c r="D25" i="3"/>
  <c r="I25" i="2"/>
  <c r="K25" i="2" s="1"/>
  <c r="D26" i="2"/>
  <c r="J96" i="1" l="1"/>
  <c r="K97" i="1"/>
  <c r="L97" i="1" s="1"/>
  <c r="D98" i="1"/>
  <c r="I97" i="1"/>
  <c r="D26" i="3"/>
  <c r="D27" i="2"/>
  <c r="I26" i="2"/>
  <c r="K26" i="2" s="1"/>
  <c r="J97" i="1" l="1"/>
  <c r="K98" i="1"/>
  <c r="L98" i="1" s="1"/>
  <c r="D99" i="1"/>
  <c r="I98" i="1"/>
  <c r="D27" i="3"/>
  <c r="D28" i="2"/>
  <c r="I27" i="2"/>
  <c r="K27" i="2" s="1"/>
  <c r="J98" i="1" l="1"/>
  <c r="K99" i="1"/>
  <c r="L99" i="1" s="1"/>
  <c r="D100" i="1"/>
  <c r="I99" i="1"/>
  <c r="D28" i="3"/>
  <c r="D29" i="2"/>
  <c r="I28" i="2"/>
  <c r="K28" i="2" s="1"/>
  <c r="J99" i="1" l="1"/>
  <c r="D101" i="1"/>
  <c r="K100" i="1"/>
  <c r="L100" i="1" s="1"/>
  <c r="I100" i="1"/>
  <c r="D29" i="3"/>
  <c r="D30" i="2"/>
  <c r="I29" i="2"/>
  <c r="K29" i="2" s="1"/>
  <c r="J100" i="1" l="1"/>
  <c r="K101" i="1"/>
  <c r="L101" i="1" s="1"/>
  <c r="D102" i="1"/>
  <c r="I101" i="1"/>
  <c r="D30" i="3"/>
  <c r="D31" i="2"/>
  <c r="I30" i="2"/>
  <c r="K30" i="2" s="1"/>
  <c r="J101" i="1" l="1"/>
  <c r="K102" i="1"/>
  <c r="L102" i="1" s="1"/>
  <c r="D103" i="1"/>
  <c r="I102" i="1"/>
  <c r="D31" i="3"/>
  <c r="D32" i="2"/>
  <c r="I31" i="2"/>
  <c r="K31" i="2" s="1"/>
  <c r="J102" i="1" l="1"/>
  <c r="K103" i="1"/>
  <c r="L103" i="1" s="1"/>
  <c r="D104" i="1"/>
  <c r="I103" i="1"/>
  <c r="D32" i="3"/>
  <c r="D33" i="2"/>
  <c r="I32" i="2"/>
  <c r="K32" i="2" s="1"/>
  <c r="J103" i="1" l="1"/>
  <c r="D105" i="1"/>
  <c r="K104" i="1"/>
  <c r="L104" i="1" s="1"/>
  <c r="I104" i="1"/>
  <c r="D33" i="3"/>
  <c r="D34" i="2"/>
  <c r="I33" i="2"/>
  <c r="K33" i="2" s="1"/>
  <c r="J104" i="1" l="1"/>
  <c r="K105" i="1"/>
  <c r="L105" i="1" s="1"/>
  <c r="D106" i="1"/>
  <c r="I105" i="1"/>
  <c r="D34" i="3"/>
  <c r="D35" i="2"/>
  <c r="I34" i="2"/>
  <c r="K34" i="2" s="1"/>
  <c r="J105" i="1" l="1"/>
  <c r="K106" i="1"/>
  <c r="L106" i="1" s="1"/>
  <c r="D107" i="1"/>
  <c r="I106" i="1"/>
  <c r="D35" i="3"/>
  <c r="I35" i="2"/>
  <c r="K35" i="2" s="1"/>
  <c r="D36" i="2"/>
  <c r="J106" i="1" l="1"/>
  <c r="K107" i="1"/>
  <c r="L107" i="1" s="1"/>
  <c r="D108" i="1"/>
  <c r="I107" i="1"/>
  <c r="D36" i="3"/>
  <c r="D37" i="2"/>
  <c r="I36" i="2"/>
  <c r="K36" i="2" s="1"/>
  <c r="J107" i="1" l="1"/>
  <c r="D109" i="1"/>
  <c r="K108" i="1"/>
  <c r="L108" i="1" s="1"/>
  <c r="I108" i="1"/>
  <c r="D37" i="3"/>
  <c r="D38" i="2"/>
  <c r="I37" i="2"/>
  <c r="K37" i="2" s="1"/>
  <c r="J108" i="1" l="1"/>
  <c r="K109" i="1"/>
  <c r="L109" i="1" s="1"/>
  <c r="I109" i="1"/>
  <c r="R8" i="1" s="1"/>
  <c r="D38" i="3"/>
  <c r="D39" i="2"/>
  <c r="I38" i="2"/>
  <c r="K38" i="2" s="1"/>
  <c r="J109" i="1" l="1"/>
  <c r="P6" i="1"/>
  <c r="O6" i="2" a="1"/>
  <c r="O6" i="2" s="1"/>
  <c r="D39" i="3"/>
  <c r="D40" i="2"/>
  <c r="I39" i="2"/>
  <c r="K39" i="2" s="1"/>
  <c r="D40" i="3" l="1"/>
  <c r="D41" i="2"/>
  <c r="I40" i="2"/>
  <c r="K40" i="2" s="1"/>
  <c r="D41" i="3" l="1"/>
  <c r="D42" i="2"/>
  <c r="I41" i="2"/>
  <c r="K41" i="2" s="1"/>
  <c r="D42" i="3" l="1"/>
  <c r="D43" i="2"/>
  <c r="I42" i="2"/>
  <c r="K42" i="2" s="1"/>
  <c r="D43" i="3" l="1"/>
  <c r="D44" i="2"/>
  <c r="I43" i="2"/>
  <c r="K43" i="2" s="1"/>
  <c r="D44" i="3" l="1"/>
  <c r="D45" i="2"/>
  <c r="I44" i="2"/>
  <c r="K44" i="2" s="1"/>
  <c r="D45" i="3" l="1"/>
  <c r="D46" i="2"/>
  <c r="I45" i="2"/>
  <c r="K45" i="2" s="1"/>
  <c r="D46" i="3" l="1"/>
  <c r="D47" i="2"/>
  <c r="I46" i="2"/>
  <c r="K46" i="2" s="1"/>
  <c r="D47" i="3" l="1"/>
  <c r="I47" i="2"/>
  <c r="K47" i="2" s="1"/>
  <c r="D48" i="2"/>
  <c r="D48" i="3" l="1"/>
  <c r="D49" i="2"/>
  <c r="I48" i="2"/>
  <c r="K48" i="2" s="1"/>
  <c r="D49" i="3" l="1"/>
  <c r="D50" i="2"/>
  <c r="I49" i="2"/>
  <c r="K49" i="2" s="1"/>
  <c r="D50" i="3" l="1"/>
  <c r="D51" i="2"/>
  <c r="I50" i="2"/>
  <c r="K50" i="2" s="1"/>
  <c r="D51" i="3" l="1"/>
  <c r="I51" i="2"/>
  <c r="K51" i="2" s="1"/>
  <c r="D52" i="2"/>
  <c r="D52" i="3" l="1"/>
  <c r="D53" i="2"/>
  <c r="I52" i="2"/>
  <c r="K52" i="2" s="1"/>
  <c r="D53" i="3" l="1"/>
  <c r="D54" i="2"/>
  <c r="I53" i="2"/>
  <c r="K53" i="2" s="1"/>
  <c r="D54" i="3" l="1"/>
  <c r="D55" i="2"/>
  <c r="I54" i="2"/>
  <c r="K54" i="2" s="1"/>
  <c r="D55" i="3" l="1"/>
  <c r="D56" i="2"/>
  <c r="I55" i="2"/>
  <c r="K55" i="2" s="1"/>
  <c r="D56" i="3" l="1"/>
  <c r="D57" i="2"/>
  <c r="I56" i="2"/>
  <c r="K56" i="2" s="1"/>
  <c r="D57" i="3" l="1"/>
  <c r="D58" i="2"/>
  <c r="I57" i="2"/>
  <c r="K57" i="2" s="1"/>
  <c r="D58" i="3" l="1"/>
  <c r="D59" i="2"/>
  <c r="I58" i="2"/>
  <c r="K58" i="2" s="1"/>
  <c r="D59" i="3" l="1"/>
  <c r="D60" i="2"/>
  <c r="I59" i="2"/>
  <c r="K59" i="2" s="1"/>
  <c r="D60" i="3" l="1"/>
  <c r="D61" i="2"/>
  <c r="I60" i="2"/>
  <c r="K60" i="2" s="1"/>
  <c r="D61" i="3" l="1"/>
  <c r="D62" i="2"/>
  <c r="I61" i="2"/>
  <c r="K61" i="2" s="1"/>
  <c r="D62" i="3" l="1"/>
  <c r="D63" i="2"/>
  <c r="I62" i="2"/>
  <c r="K62" i="2" s="1"/>
  <c r="D63" i="3" l="1"/>
  <c r="I63" i="2"/>
  <c r="K63" i="2" s="1"/>
  <c r="D64" i="2"/>
  <c r="D64" i="3" l="1"/>
  <c r="D65" i="2"/>
  <c r="I64" i="2"/>
  <c r="K64" i="2" s="1"/>
  <c r="D65" i="3" l="1"/>
  <c r="D66" i="2"/>
  <c r="I65" i="2"/>
  <c r="K65" i="2" s="1"/>
  <c r="D66" i="3" l="1"/>
  <c r="D67" i="2"/>
  <c r="I66" i="2"/>
  <c r="K66" i="2" s="1"/>
  <c r="D67" i="3" l="1"/>
  <c r="I67" i="2"/>
  <c r="K67" i="2" s="1"/>
  <c r="D68" i="2"/>
  <c r="D68" i="3" l="1"/>
  <c r="D69" i="2"/>
  <c r="I68" i="2"/>
  <c r="K68" i="2" s="1"/>
  <c r="D69" i="3" l="1"/>
  <c r="D70" i="2"/>
  <c r="I69" i="2"/>
  <c r="K69" i="2" s="1"/>
  <c r="D70" i="3" l="1"/>
  <c r="D71" i="2"/>
  <c r="I70" i="2"/>
  <c r="K70" i="2" s="1"/>
  <c r="D71" i="3" l="1"/>
  <c r="D72" i="2"/>
  <c r="I71" i="2"/>
  <c r="K71" i="2" s="1"/>
  <c r="D72" i="3" l="1"/>
  <c r="D73" i="2"/>
  <c r="I72" i="2"/>
  <c r="K72" i="2" s="1"/>
  <c r="D73" i="3" l="1"/>
  <c r="D74" i="2"/>
  <c r="I73" i="2"/>
  <c r="K73" i="2" s="1"/>
  <c r="D74" i="3" l="1"/>
  <c r="D75" i="2"/>
  <c r="D76" i="2" s="1"/>
  <c r="I74" i="2"/>
  <c r="K74" i="2" s="1"/>
  <c r="K75" i="2" s="1"/>
  <c r="D75" i="3" l="1"/>
  <c r="D76" i="3" s="1"/>
  <c r="D77" i="2"/>
  <c r="J76" i="2"/>
  <c r="K76" i="2" s="1"/>
  <c r="I76" i="2"/>
  <c r="D77" i="3" l="1"/>
  <c r="D78" i="2"/>
  <c r="J77" i="2"/>
  <c r="K77" i="2" s="1"/>
  <c r="I77" i="2"/>
  <c r="D78" i="3" l="1"/>
  <c r="D79" i="2"/>
  <c r="J78" i="2"/>
  <c r="K78" i="2" s="1"/>
  <c r="I78" i="2"/>
  <c r="D79" i="3" l="1"/>
  <c r="J79" i="2"/>
  <c r="K79" i="2" s="1"/>
  <c r="D80" i="2"/>
  <c r="I79" i="2"/>
  <c r="D80" i="3" l="1"/>
  <c r="I80" i="2"/>
  <c r="D81" i="2"/>
  <c r="J80" i="2"/>
  <c r="K80" i="2" s="1"/>
  <c r="D81" i="3" l="1"/>
  <c r="D82" i="2"/>
  <c r="J81" i="2"/>
  <c r="K81" i="2" s="1"/>
  <c r="I81" i="2"/>
  <c r="D82" i="3" l="1"/>
  <c r="J82" i="2"/>
  <c r="K82" i="2" s="1"/>
  <c r="D83" i="2"/>
  <c r="I82" i="2"/>
  <c r="D83" i="3" l="1"/>
  <c r="J83" i="2"/>
  <c r="K83" i="2" s="1"/>
  <c r="D84" i="2"/>
  <c r="I83" i="2"/>
  <c r="D84" i="3" l="1"/>
  <c r="J84" i="2"/>
  <c r="K84" i="2" s="1"/>
  <c r="I84" i="2"/>
  <c r="D85" i="2"/>
  <c r="D85" i="3" l="1"/>
  <c r="D86" i="2"/>
  <c r="J85" i="2"/>
  <c r="K85" i="2" s="1"/>
  <c r="I85" i="2"/>
  <c r="D86" i="3" l="1"/>
  <c r="J86" i="2"/>
  <c r="K86" i="2" s="1"/>
  <c r="D87" i="2"/>
  <c r="I86" i="2"/>
  <c r="D87" i="3" l="1"/>
  <c r="J87" i="2"/>
  <c r="K87" i="2" s="1"/>
  <c r="D88" i="2"/>
  <c r="I87" i="2"/>
  <c r="D88" i="3" l="1"/>
  <c r="D89" i="2"/>
  <c r="J88" i="2"/>
  <c r="K88" i="2" s="1"/>
  <c r="I88" i="2"/>
  <c r="D89" i="3" l="1"/>
  <c r="D90" i="2"/>
  <c r="J89" i="2"/>
  <c r="K89" i="2" s="1"/>
  <c r="I89" i="2"/>
  <c r="D90" i="3" l="1"/>
  <c r="D91" i="2"/>
  <c r="J90" i="2"/>
  <c r="K90" i="2" s="1"/>
  <c r="I90" i="2"/>
  <c r="D91" i="3" l="1"/>
  <c r="J91" i="2"/>
  <c r="K91" i="2" s="1"/>
  <c r="D92" i="2"/>
  <c r="I91" i="2"/>
  <c r="D92" i="3" l="1"/>
  <c r="D93" i="2"/>
  <c r="J92" i="2"/>
  <c r="K92" i="2" s="1"/>
  <c r="I92" i="2"/>
  <c r="D93" i="3" l="1"/>
  <c r="D94" i="2"/>
  <c r="J93" i="2"/>
  <c r="K93" i="2" s="1"/>
  <c r="I93" i="2"/>
  <c r="D94" i="3" l="1"/>
  <c r="D95" i="2"/>
  <c r="J94" i="2"/>
  <c r="K94" i="2" s="1"/>
  <c r="I94" i="2"/>
  <c r="D95" i="3" l="1"/>
  <c r="J95" i="2"/>
  <c r="K95" i="2" s="1"/>
  <c r="D96" i="2"/>
  <c r="I95" i="2"/>
  <c r="D96" i="3" l="1"/>
  <c r="I96" i="2"/>
  <c r="D97" i="2"/>
  <c r="J96" i="2"/>
  <c r="K96" i="2" s="1"/>
  <c r="D97" i="3" l="1"/>
  <c r="D98" i="2"/>
  <c r="J97" i="2"/>
  <c r="K97" i="2" s="1"/>
  <c r="I97" i="2"/>
  <c r="D98" i="3" l="1"/>
  <c r="J98" i="2"/>
  <c r="K98" i="2" s="1"/>
  <c r="D99" i="2"/>
  <c r="I98" i="2"/>
  <c r="D99" i="3" l="1"/>
  <c r="J99" i="2"/>
  <c r="K99" i="2" s="1"/>
  <c r="D100" i="2"/>
  <c r="I99" i="2"/>
  <c r="D100" i="3" l="1"/>
  <c r="J100" i="2"/>
  <c r="K100" i="2" s="1"/>
  <c r="I100" i="2"/>
  <c r="D101" i="2"/>
  <c r="D101" i="3" l="1"/>
  <c r="D102" i="2"/>
  <c r="J101" i="2"/>
  <c r="K101" i="2" s="1"/>
  <c r="I101" i="2"/>
  <c r="D102" i="3" l="1"/>
  <c r="J102" i="2"/>
  <c r="K102" i="2" s="1"/>
  <c r="D103" i="2"/>
  <c r="I102" i="2"/>
  <c r="D103" i="3" l="1"/>
  <c r="J103" i="2"/>
  <c r="K103" i="2" s="1"/>
  <c r="D104" i="2"/>
  <c r="I103" i="2"/>
  <c r="D104" i="3" l="1"/>
  <c r="D105" i="2"/>
  <c r="J104" i="2"/>
  <c r="K104" i="2" s="1"/>
  <c r="I104" i="2"/>
  <c r="D105" i="3" l="1"/>
  <c r="D106" i="2"/>
  <c r="J105" i="2"/>
  <c r="K105" i="2" s="1"/>
  <c r="I105" i="2"/>
  <c r="D106" i="3" l="1"/>
  <c r="D107" i="2"/>
  <c r="J106" i="2"/>
  <c r="K106" i="2" s="1"/>
  <c r="I106" i="2"/>
  <c r="D107" i="3" l="1"/>
  <c r="J107" i="2"/>
  <c r="K107" i="2" s="1"/>
  <c r="D108" i="2"/>
  <c r="I107" i="2"/>
  <c r="D108" i="3" l="1"/>
  <c r="D109" i="2"/>
  <c r="J108" i="2"/>
  <c r="K108" i="2" s="1"/>
  <c r="I108" i="2"/>
  <c r="D109" i="3" l="1"/>
  <c r="J109" i="2"/>
  <c r="K109" i="2" s="1"/>
  <c r="I109" i="2"/>
</calcChain>
</file>

<file path=xl/sharedStrings.xml><?xml version="1.0" encoding="utf-8"?>
<sst xmlns="http://schemas.openxmlformats.org/spreadsheetml/2006/main" count="35" uniqueCount="16">
  <si>
    <t>Data</t>
  </si>
  <si>
    <t>Dzień</t>
  </si>
  <si>
    <t>Silniki elektryczne V</t>
  </si>
  <si>
    <t>Silniki spalinowe V</t>
  </si>
  <si>
    <t>Zmniejszenie prędkości</t>
  </si>
  <si>
    <t>Czas na silnikach elektrycznych</t>
  </si>
  <si>
    <t>Czas na spalinowych</t>
  </si>
  <si>
    <t>87.1.</t>
  </si>
  <si>
    <t>Przebyta droga</t>
  </si>
  <si>
    <t>87.2.</t>
  </si>
  <si>
    <t>Droga przy stałym harmonogramie</t>
  </si>
  <si>
    <t>Całkowita droga</t>
  </si>
  <si>
    <t>Suma przy stałym harmonogramie</t>
  </si>
  <si>
    <t>87.4.</t>
  </si>
  <si>
    <t>Dzień tyg</t>
  </si>
  <si>
    <t>Droga całk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</si>
</sst>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6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165" fontId="0" fillId="0" borderId="0" xfId="0" applyNumberFormat="1" applyFon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Arkusz1!$I$2</c:f>
              <c:strCache>
                <c:ptCount val="1"/>
                <c:pt idx="0">
                  <c:v>Przebyta droga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Arkusz1!$C$3:$C$110</c:f>
              <c:numCache>
                <c:formatCode>General</c:formatCode>
                <c:ptCount val="1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</c:numCache>
            </c:numRef>
          </c:xVal>
          <c:yVal>
            <c:numRef>
              <c:f>Arkusz1!$I$3:$I$110</c:f>
              <c:numCache>
                <c:formatCode>General</c:formatCode>
                <c:ptCount val="108"/>
                <c:pt idx="0">
                  <c:v>120</c:v>
                </c:pt>
                <c:pt idx="1">
                  <c:v>118.80000000000001</c:v>
                </c:pt>
                <c:pt idx="2">
                  <c:v>117.61199999999999</c:v>
                </c:pt>
                <c:pt idx="3">
                  <c:v>116.43588</c:v>
                </c:pt>
                <c:pt idx="4">
                  <c:v>115.2715212</c:v>
                </c:pt>
                <c:pt idx="5">
                  <c:v>114.11880598799999</c:v>
                </c:pt>
                <c:pt idx="6">
                  <c:v>112.97761792812</c:v>
                </c:pt>
                <c:pt idx="7">
                  <c:v>111.84784174883879</c:v>
                </c:pt>
                <c:pt idx="8">
                  <c:v>110.72936333135041</c:v>
                </c:pt>
                <c:pt idx="9">
                  <c:v>109.62206969803691</c:v>
                </c:pt>
                <c:pt idx="10">
                  <c:v>108.52584900105654</c:v>
                </c:pt>
                <c:pt idx="11">
                  <c:v>107.44059051104597</c:v>
                </c:pt>
                <c:pt idx="12">
                  <c:v>106.3661846059355</c:v>
                </c:pt>
                <c:pt idx="13">
                  <c:v>105.30252275987615</c:v>
                </c:pt>
                <c:pt idx="14">
                  <c:v>104.24949753227739</c:v>
                </c:pt>
                <c:pt idx="15">
                  <c:v>103.20700255695462</c:v>
                </c:pt>
                <c:pt idx="16">
                  <c:v>102.17493253138508</c:v>
                </c:pt>
                <c:pt idx="17">
                  <c:v>101.15318320607122</c:v>
                </c:pt>
                <c:pt idx="18">
                  <c:v>100.14165137401051</c:v>
                </c:pt>
                <c:pt idx="19">
                  <c:v>99.140234860270411</c:v>
                </c:pt>
                <c:pt idx="20">
                  <c:v>98.148832511667706</c:v>
                </c:pt>
                <c:pt idx="21">
                  <c:v>97.167344186551034</c:v>
                </c:pt>
                <c:pt idx="22">
                  <c:v>96.195670744685515</c:v>
                </c:pt>
                <c:pt idx="23">
                  <c:v>95.233714037238656</c:v>
                </c:pt>
                <c:pt idx="24">
                  <c:v>94.281376896866277</c:v>
                </c:pt>
                <c:pt idx="25">
                  <c:v>93.338563127897615</c:v>
                </c:pt>
                <c:pt idx="26">
                  <c:v>92.405177496618634</c:v>
                </c:pt>
                <c:pt idx="27">
                  <c:v>91.481125721652447</c:v>
                </c:pt>
                <c:pt idx="28">
                  <c:v>90.566314464435919</c:v>
                </c:pt>
                <c:pt idx="29">
                  <c:v>89.660651319791555</c:v>
                </c:pt>
                <c:pt idx="30">
                  <c:v>88.764044806593645</c:v>
                </c:pt>
                <c:pt idx="31">
                  <c:v>87.876404358527708</c:v>
                </c:pt>
                <c:pt idx="32">
                  <c:v>86.99764031494243</c:v>
                </c:pt>
                <c:pt idx="33">
                  <c:v>86.127663911793007</c:v>
                </c:pt>
                <c:pt idx="34">
                  <c:v>85.266387272675075</c:v>
                </c:pt>
                <c:pt idx="35">
                  <c:v>84.413723399948339</c:v>
                </c:pt>
                <c:pt idx="36">
                  <c:v>83.569586165948849</c:v>
                </c:pt>
                <c:pt idx="37">
                  <c:v>82.733890304289361</c:v>
                </c:pt>
                <c:pt idx="38">
                  <c:v>81.90655140124646</c:v>
                </c:pt>
                <c:pt idx="39">
                  <c:v>81.087485887233996</c:v>
                </c:pt>
                <c:pt idx="40">
                  <c:v>80.276611028361657</c:v>
                </c:pt>
                <c:pt idx="41">
                  <c:v>79.473844918078044</c:v>
                </c:pt>
                <c:pt idx="42">
                  <c:v>78.67910646889726</c:v>
                </c:pt>
                <c:pt idx="43">
                  <c:v>77.89231540420829</c:v>
                </c:pt>
                <c:pt idx="44">
                  <c:v>77.1133922501662</c:v>
                </c:pt>
                <c:pt idx="45">
                  <c:v>76.342258327664538</c:v>
                </c:pt>
                <c:pt idx="46">
                  <c:v>75.578835744387902</c:v>
                </c:pt>
                <c:pt idx="47">
                  <c:v>74.823047386944012</c:v>
                </c:pt>
                <c:pt idx="48">
                  <c:v>74.074816913074585</c:v>
                </c:pt>
                <c:pt idx="49">
                  <c:v>73.334068743943845</c:v>
                </c:pt>
                <c:pt idx="50">
                  <c:v>72.600728056504408</c:v>
                </c:pt>
                <c:pt idx="51">
                  <c:v>71.874720775939352</c:v>
                </c:pt>
                <c:pt idx="52">
                  <c:v>71.155973568179974</c:v>
                </c:pt>
                <c:pt idx="53">
                  <c:v>70.444413832498171</c:v>
                </c:pt>
                <c:pt idx="54">
                  <c:v>69.739969694173197</c:v>
                </c:pt>
                <c:pt idx="55">
                  <c:v>69.042569997231453</c:v>
                </c:pt>
                <c:pt idx="56">
                  <c:v>68.352144297259144</c:v>
                </c:pt>
                <c:pt idx="57">
                  <c:v>67.668622854286554</c:v>
                </c:pt>
                <c:pt idx="58">
                  <c:v>66.991936625743691</c:v>
                </c:pt>
                <c:pt idx="59">
                  <c:v>66.322017259486245</c:v>
                </c:pt>
                <c:pt idx="60">
                  <c:v>65.658797086891383</c:v>
                </c:pt>
                <c:pt idx="61">
                  <c:v>65.00220911602247</c:v>
                </c:pt>
                <c:pt idx="62">
                  <c:v>64.352187024862232</c:v>
                </c:pt>
                <c:pt idx="63">
                  <c:v>63.70866515461362</c:v>
                </c:pt>
                <c:pt idx="64">
                  <c:v>63.071578503067478</c:v>
                </c:pt>
                <c:pt idx="65">
                  <c:v>62.440862718036804</c:v>
                </c:pt>
                <c:pt idx="66">
                  <c:v>61.816454090856439</c:v>
                </c:pt>
                <c:pt idx="67">
                  <c:v>61.198289549947873</c:v>
                </c:pt>
                <c:pt idx="68">
                  <c:v>60.586306654448393</c:v>
                </c:pt>
                <c:pt idx="69">
                  <c:v>59.980443587903906</c:v>
                </c:pt>
                <c:pt idx="70">
                  <c:v>59.38063915202487</c:v>
                </c:pt>
                <c:pt idx="71">
                  <c:v>58.786832760504623</c:v>
                </c:pt>
                <c:pt idx="72">
                  <c:v>0</c:v>
                </c:pt>
                <c:pt idx="73">
                  <c:v>52.815560222856369</c:v>
                </c:pt>
                <c:pt idx="74">
                  <c:v>52.287404620627797</c:v>
                </c:pt>
                <c:pt idx="75">
                  <c:v>51.764530574421528</c:v>
                </c:pt>
                <c:pt idx="76">
                  <c:v>51.24688526867731</c:v>
                </c:pt>
                <c:pt idx="77">
                  <c:v>50.734416415990538</c:v>
                </c:pt>
                <c:pt idx="78">
                  <c:v>50.227072251830627</c:v>
                </c:pt>
                <c:pt idx="79">
                  <c:v>49.724801529312316</c:v>
                </c:pt>
                <c:pt idx="80">
                  <c:v>49.227553514019199</c:v>
                </c:pt>
                <c:pt idx="81">
                  <c:v>48.735277978879004</c:v>
                </c:pt>
                <c:pt idx="82">
                  <c:v>48.247925199090211</c:v>
                </c:pt>
                <c:pt idx="83">
                  <c:v>47.765445947099316</c:v>
                </c:pt>
                <c:pt idx="84">
                  <c:v>47.287791487628326</c:v>
                </c:pt>
                <c:pt idx="85">
                  <c:v>46.81491357275204</c:v>
                </c:pt>
                <c:pt idx="86">
                  <c:v>46.346764437024518</c:v>
                </c:pt>
                <c:pt idx="87">
                  <c:v>45.883296792654271</c:v>
                </c:pt>
                <c:pt idx="88">
                  <c:v>45.424463824727724</c:v>
                </c:pt>
                <c:pt idx="89">
                  <c:v>44.970219186480449</c:v>
                </c:pt>
                <c:pt idx="90">
                  <c:v>44.520516994615647</c:v>
                </c:pt>
                <c:pt idx="91">
                  <c:v>44.075311824669484</c:v>
                </c:pt>
                <c:pt idx="92">
                  <c:v>43.634558706422794</c:v>
                </c:pt>
                <c:pt idx="93">
                  <c:v>43.198213119358563</c:v>
                </c:pt>
                <c:pt idx="94">
                  <c:v>42.766230988164978</c:v>
                </c:pt>
                <c:pt idx="95">
                  <c:v>42.338568678283323</c:v>
                </c:pt>
                <c:pt idx="96">
                  <c:v>41.915182991500494</c:v>
                </c:pt>
                <c:pt idx="97">
                  <c:v>41.496031161585485</c:v>
                </c:pt>
                <c:pt idx="98">
                  <c:v>41.081070849969635</c:v>
                </c:pt>
                <c:pt idx="99">
                  <c:v>40.670260141469939</c:v>
                </c:pt>
                <c:pt idx="100">
                  <c:v>40.263557540055238</c:v>
                </c:pt>
                <c:pt idx="101">
                  <c:v>39.860921964654686</c:v>
                </c:pt>
                <c:pt idx="102">
                  <c:v>39.462312745008141</c:v>
                </c:pt>
                <c:pt idx="103">
                  <c:v>39.067689617558059</c:v>
                </c:pt>
                <c:pt idx="104">
                  <c:v>38.677012721382482</c:v>
                </c:pt>
                <c:pt idx="105">
                  <c:v>38.29024259416866</c:v>
                </c:pt>
                <c:pt idx="106">
                  <c:v>31.015096501276613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572336"/>
        <c:axId val="479571160"/>
      </c:scatterChart>
      <c:valAx>
        <c:axId val="47957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571160"/>
        <c:crosses val="autoZero"/>
        <c:crossBetween val="midCat"/>
      </c:valAx>
      <c:valAx>
        <c:axId val="47957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57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400050</xdr:colOff>
      <xdr:row>12</xdr:row>
      <xdr:rowOff>157162</xdr:rowOff>
    </xdr:from>
    <xdr:to>
      <xdr:col>24</xdr:col>
      <xdr:colOff>485775</xdr:colOff>
      <xdr:row>27</xdr:row>
      <xdr:rowOff>42862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10"/>
  <sheetViews>
    <sheetView topLeftCell="H1" workbookViewId="0">
      <selection activeCell="H110" sqref="H110"/>
    </sheetView>
  </sheetViews>
  <sheetFormatPr defaultRowHeight="15" x14ac:dyDescent="0.25"/>
  <cols>
    <col min="2" max="2" width="9.7109375" bestFit="1" customWidth="1"/>
    <col min="4" max="4" width="19.140625" bestFit="1" customWidth="1"/>
    <col min="5" max="5" width="18" bestFit="1" customWidth="1"/>
    <col min="6" max="6" width="22.140625" bestFit="1" customWidth="1"/>
    <col min="7" max="7" width="28.7109375" bestFit="1" customWidth="1"/>
    <col min="8" max="8" width="19.140625" bestFit="1" customWidth="1"/>
    <col min="9" max="9" width="14.28515625" bestFit="1" customWidth="1"/>
    <col min="10" max="10" width="14.28515625" customWidth="1"/>
    <col min="11" max="11" width="31.85546875" bestFit="1" customWidth="1"/>
    <col min="12" max="12" width="31.5703125" bestFit="1" customWidth="1"/>
    <col min="17" max="17" width="15.28515625" bestFit="1" customWidth="1"/>
    <col min="18" max="18" width="12.42578125" customWidth="1"/>
  </cols>
  <sheetData>
    <row r="2" spans="2:1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J2" t="s">
        <v>15</v>
      </c>
      <c r="K2" t="s">
        <v>10</v>
      </c>
      <c r="L2" t="s">
        <v>12</v>
      </c>
    </row>
    <row r="3" spans="2:18" x14ac:dyDescent="0.25">
      <c r="B3" s="2">
        <v>16560</v>
      </c>
      <c r="C3">
        <v>1</v>
      </c>
      <c r="D3">
        <v>4</v>
      </c>
      <c r="E3">
        <v>10</v>
      </c>
      <c r="F3" s="1">
        <v>0.01</v>
      </c>
      <c r="G3">
        <f>IF(B3 &gt;= DATEVALUE("15/07/1945"), 0, 20)</f>
        <v>20</v>
      </c>
      <c r="H3">
        <f>IF(B3 &gt;= DATEVALUE("15/07/1945"), 11, 4)</f>
        <v>4</v>
      </c>
      <c r="I3">
        <f>IF(B3=DATEVALUE("14/07/1945"), 0, G3*D3+H3*E3)</f>
        <v>120</v>
      </c>
      <c r="J3">
        <f>I3</f>
        <v>120</v>
      </c>
      <c r="K3">
        <f>IF(B3&gt;DATEVALUE("14/07/1945"), 20*D3+4*E3, 0)</f>
        <v>0</v>
      </c>
      <c r="L3">
        <f>IF(K3=0, I3, K3)</f>
        <v>120</v>
      </c>
    </row>
    <row r="4" spans="2:18" x14ac:dyDescent="0.25">
      <c r="B4" s="2">
        <v>16561</v>
      </c>
      <c r="C4">
        <v>2</v>
      </c>
      <c r="D4">
        <f>D3-(D3*F3)</f>
        <v>3.96</v>
      </c>
      <c r="E4">
        <f>E3-(E3*F3)</f>
        <v>9.9</v>
      </c>
      <c r="F4" s="1">
        <v>0.01</v>
      </c>
      <c r="G4">
        <f t="shared" ref="G4:G67" si="0">IF(B4 &gt;= DATEVALUE("15/07/1945"), 0, 20)</f>
        <v>20</v>
      </c>
      <c r="H4">
        <f t="shared" ref="H4:H67" si="1">IF(B4 &gt;= DATEVALUE("15/07/1945"), 11, 4)</f>
        <v>4</v>
      </c>
      <c r="I4">
        <f>IF(B4=DATEVALUE("14/07/1945"), 0, G4*D4+H4*E4)</f>
        <v>118.80000000000001</v>
      </c>
      <c r="J4">
        <f>J3+I4</f>
        <v>238.8</v>
      </c>
      <c r="K4">
        <f>IF(B4&gt;DATEVALUE("14/07/1945"), 20*D4+4*E4, 0)</f>
        <v>0</v>
      </c>
      <c r="L4">
        <f>IF(K4=0, I4+L3, K4+L3)</f>
        <v>238.8</v>
      </c>
    </row>
    <row r="5" spans="2:18" x14ac:dyDescent="0.25">
      <c r="B5" s="2">
        <v>16562</v>
      </c>
      <c r="C5">
        <v>3</v>
      </c>
      <c r="D5">
        <f t="shared" ref="D5:D68" si="2">D4-(D4*F4)</f>
        <v>3.9203999999999999</v>
      </c>
      <c r="E5">
        <f t="shared" ref="E5:E68" si="3">E4-(E4*F4)</f>
        <v>9.8010000000000002</v>
      </c>
      <c r="F5" s="1">
        <v>0.01</v>
      </c>
      <c r="G5">
        <f t="shared" si="0"/>
        <v>20</v>
      </c>
      <c r="H5">
        <f t="shared" si="1"/>
        <v>4</v>
      </c>
      <c r="I5">
        <f>IF(B5=DATEVALUE("14/07/1945"), 0, G5*D5+H5*E5)</f>
        <v>117.61199999999999</v>
      </c>
      <c r="J5">
        <f t="shared" ref="J5:J68" si="4">J4+I5</f>
        <v>356.41200000000003</v>
      </c>
      <c r="K5">
        <f>IF(B5&gt;DATEVALUE("14/07/1945"), 20*D5+4*E5, 0)</f>
        <v>0</v>
      </c>
      <c r="L5">
        <f t="shared" ref="L5:L68" si="5">IF(K5=0, I5+L4, K5+L4)</f>
        <v>356.41200000000003</v>
      </c>
      <c r="Q5" t="s">
        <v>7</v>
      </c>
    </row>
    <row r="6" spans="2:18" x14ac:dyDescent="0.25">
      <c r="B6" s="2">
        <v>16563</v>
      </c>
      <c r="C6">
        <v>4</v>
      </c>
      <c r="D6">
        <f t="shared" si="2"/>
        <v>3.8811960000000001</v>
      </c>
      <c r="E6">
        <f t="shared" si="3"/>
        <v>9.7029899999999998</v>
      </c>
      <c r="F6" s="1">
        <v>0.01</v>
      </c>
      <c r="G6">
        <f t="shared" si="0"/>
        <v>20</v>
      </c>
      <c r="H6">
        <f t="shared" si="1"/>
        <v>4</v>
      </c>
      <c r="I6">
        <f>IF(B6=DATEVALUE("14/07/1945"), 0, G6*D6+H6*E6)</f>
        <v>116.43588</v>
      </c>
      <c r="J6">
        <f t="shared" si="4"/>
        <v>472.84788000000003</v>
      </c>
      <c r="K6">
        <f>IF(B6&gt;DATEVALUE("14/07/1945"), 20*D6+4*E6, 0)</f>
        <v>0</v>
      </c>
      <c r="L6">
        <f t="shared" si="5"/>
        <v>472.84788000000003</v>
      </c>
      <c r="P6" t="e">
        <f>MATCH(TRUE,L:L &gt;=Arkusz1!R8)</f>
        <v>#N/A</v>
      </c>
      <c r="R6">
        <f t="array" ref="R6">MATCH(TRUE,D3:D110&lt;3,0)</f>
        <v>30</v>
      </c>
    </row>
    <row r="7" spans="2:18" x14ac:dyDescent="0.25">
      <c r="B7" s="2">
        <v>16564</v>
      </c>
      <c r="C7">
        <v>5</v>
      </c>
      <c r="D7">
        <f t="shared" si="2"/>
        <v>3.8423840400000002</v>
      </c>
      <c r="E7">
        <f t="shared" si="3"/>
        <v>9.605960099999999</v>
      </c>
      <c r="F7" s="1">
        <v>0.01</v>
      </c>
      <c r="G7">
        <f t="shared" si="0"/>
        <v>20</v>
      </c>
      <c r="H7">
        <f t="shared" si="1"/>
        <v>4</v>
      </c>
      <c r="I7">
        <f>IF(B7=DATEVALUE("14/07/1945"), 0, G7*D7+H7*E7)</f>
        <v>115.2715212</v>
      </c>
      <c r="J7">
        <f t="shared" si="4"/>
        <v>588.11940120000008</v>
      </c>
      <c r="K7">
        <f>IF(B7&gt;DATEVALUE("14/07/1945"), 20*D7+4*E7, 0)</f>
        <v>0</v>
      </c>
      <c r="L7">
        <f t="shared" si="5"/>
        <v>588.11940120000008</v>
      </c>
      <c r="Q7" t="s">
        <v>9</v>
      </c>
    </row>
    <row r="8" spans="2:18" x14ac:dyDescent="0.25">
      <c r="B8" s="2">
        <v>16565</v>
      </c>
      <c r="C8">
        <v>6</v>
      </c>
      <c r="D8">
        <f t="shared" si="2"/>
        <v>3.8039601996000001</v>
      </c>
      <c r="E8">
        <f t="shared" si="3"/>
        <v>9.5099004989999987</v>
      </c>
      <c r="F8" s="1">
        <v>0.01</v>
      </c>
      <c r="G8">
        <f t="shared" si="0"/>
        <v>20</v>
      </c>
      <c r="H8">
        <f t="shared" si="1"/>
        <v>4</v>
      </c>
      <c r="I8">
        <f>IF(B8=DATEVALUE("14/07/1945"), 0, G8*D8+H8*E8)</f>
        <v>114.11880598799999</v>
      </c>
      <c r="J8">
        <f t="shared" si="4"/>
        <v>702.23820718800005</v>
      </c>
      <c r="K8">
        <f>IF(B8&gt;DATEVALUE("14/07/1945"), 20*D8+4*E8, 0)</f>
        <v>0</v>
      </c>
      <c r="L8">
        <f t="shared" si="5"/>
        <v>702.23820718800005</v>
      </c>
      <c r="Q8" t="s">
        <v>11</v>
      </c>
      <c r="R8" s="3">
        <f>SUM(I3:I110)</f>
        <v>7701.9406586742552</v>
      </c>
    </row>
    <row r="9" spans="2:18" x14ac:dyDescent="0.25">
      <c r="B9" s="2">
        <v>16566</v>
      </c>
      <c r="C9">
        <v>7</v>
      </c>
      <c r="D9">
        <f t="shared" si="2"/>
        <v>3.765920597604</v>
      </c>
      <c r="E9">
        <f t="shared" si="3"/>
        <v>9.414801494009998</v>
      </c>
      <c r="F9" s="1">
        <v>0.01</v>
      </c>
      <c r="G9">
        <f t="shared" si="0"/>
        <v>20</v>
      </c>
      <c r="H9">
        <f t="shared" si="1"/>
        <v>4</v>
      </c>
      <c r="I9">
        <f>IF(B9=DATEVALUE("14/07/1945"), 0, G9*D9+H9*E9)</f>
        <v>112.97761792812</v>
      </c>
      <c r="J9">
        <f t="shared" si="4"/>
        <v>815.21582511612007</v>
      </c>
      <c r="K9">
        <f>IF(B9&gt;DATEVALUE("14/07/1945"), 20*D9+4*E9, 0)</f>
        <v>0</v>
      </c>
      <c r="L9">
        <f t="shared" si="5"/>
        <v>815.21582511612007</v>
      </c>
    </row>
    <row r="10" spans="2:18" x14ac:dyDescent="0.25">
      <c r="B10" s="2">
        <v>16567</v>
      </c>
      <c r="C10">
        <v>8</v>
      </c>
      <c r="D10">
        <f t="shared" si="2"/>
        <v>3.7282613916279601</v>
      </c>
      <c r="E10">
        <f t="shared" si="3"/>
        <v>9.3206534790698985</v>
      </c>
      <c r="F10" s="1">
        <v>0.01</v>
      </c>
      <c r="G10">
        <f t="shared" si="0"/>
        <v>20</v>
      </c>
      <c r="H10">
        <f t="shared" si="1"/>
        <v>4</v>
      </c>
      <c r="I10">
        <f>IF(B10=DATEVALUE("14/07/1945"), 0, G10*D10+H10*E10)</f>
        <v>111.84784174883879</v>
      </c>
      <c r="J10">
        <f t="shared" si="4"/>
        <v>927.0636668649588</v>
      </c>
      <c r="K10">
        <f>IF(B10&gt;DATEVALUE("14/07/1945"), 20*D10+4*E10, 0)</f>
        <v>0</v>
      </c>
      <c r="L10">
        <f t="shared" si="5"/>
        <v>927.0636668649588</v>
      </c>
    </row>
    <row r="11" spans="2:18" x14ac:dyDescent="0.25">
      <c r="B11" s="2">
        <v>16568</v>
      </c>
      <c r="C11">
        <v>9</v>
      </c>
      <c r="D11">
        <f t="shared" si="2"/>
        <v>3.6909787777116807</v>
      </c>
      <c r="E11">
        <f t="shared" si="3"/>
        <v>9.2274469442791993</v>
      </c>
      <c r="F11" s="1">
        <v>0.01</v>
      </c>
      <c r="G11">
        <f t="shared" si="0"/>
        <v>20</v>
      </c>
      <c r="H11">
        <f t="shared" si="1"/>
        <v>4</v>
      </c>
      <c r="I11">
        <f>IF(B11=DATEVALUE("14/07/1945"), 0, G11*D11+H11*E11)</f>
        <v>110.72936333135041</v>
      </c>
      <c r="J11">
        <f t="shared" si="4"/>
        <v>1037.7930301963092</v>
      </c>
      <c r="K11">
        <f>IF(B11&gt;DATEVALUE("14/07/1945"), 20*D11+4*E11, 0)</f>
        <v>0</v>
      </c>
      <c r="L11">
        <f t="shared" si="5"/>
        <v>1037.7930301963092</v>
      </c>
    </row>
    <row r="12" spans="2:18" x14ac:dyDescent="0.25">
      <c r="B12" s="2">
        <v>16569</v>
      </c>
      <c r="C12">
        <v>10</v>
      </c>
      <c r="D12">
        <f t="shared" si="2"/>
        <v>3.6540689899345637</v>
      </c>
      <c r="E12">
        <f t="shared" si="3"/>
        <v>9.1351724748364074</v>
      </c>
      <c r="F12" s="1">
        <v>0.01</v>
      </c>
      <c r="G12">
        <f t="shared" si="0"/>
        <v>20</v>
      </c>
      <c r="H12">
        <f t="shared" si="1"/>
        <v>4</v>
      </c>
      <c r="I12">
        <f>IF(B12=DATEVALUE("14/07/1945"), 0, G12*D12+H12*E12)</f>
        <v>109.62206969803691</v>
      </c>
      <c r="J12">
        <f t="shared" si="4"/>
        <v>1147.4150998943462</v>
      </c>
      <c r="K12">
        <f>IF(B12&gt;DATEVALUE("14/07/1945"), 20*D12+4*E12, 0)</f>
        <v>0</v>
      </c>
      <c r="L12">
        <f t="shared" si="5"/>
        <v>1147.4150998943462</v>
      </c>
    </row>
    <row r="13" spans="2:18" x14ac:dyDescent="0.25">
      <c r="B13" s="2">
        <v>16570</v>
      </c>
      <c r="C13">
        <v>11</v>
      </c>
      <c r="D13">
        <f t="shared" si="2"/>
        <v>3.6175283000352181</v>
      </c>
      <c r="E13">
        <f t="shared" si="3"/>
        <v>9.0438207500880434</v>
      </c>
      <c r="F13" s="1">
        <v>0.01</v>
      </c>
      <c r="G13">
        <f t="shared" si="0"/>
        <v>20</v>
      </c>
      <c r="H13">
        <f t="shared" si="1"/>
        <v>4</v>
      </c>
      <c r="I13">
        <f>IF(B13=DATEVALUE("14/07/1945"), 0, G13*D13+H13*E13)</f>
        <v>108.52584900105654</v>
      </c>
      <c r="J13">
        <f t="shared" si="4"/>
        <v>1255.9409488954027</v>
      </c>
      <c r="K13">
        <f>IF(B13&gt;DATEVALUE("14/07/1945"), 20*D13+4*E13, 0)</f>
        <v>0</v>
      </c>
      <c r="L13">
        <f t="shared" si="5"/>
        <v>1255.9409488954027</v>
      </c>
    </row>
    <row r="14" spans="2:18" x14ac:dyDescent="0.25">
      <c r="B14" s="2">
        <v>16571</v>
      </c>
      <c r="C14">
        <v>12</v>
      </c>
      <c r="D14">
        <f t="shared" si="2"/>
        <v>3.581353017034866</v>
      </c>
      <c r="E14">
        <f t="shared" si="3"/>
        <v>8.9533825425871623</v>
      </c>
      <c r="F14" s="1">
        <v>0.01</v>
      </c>
      <c r="G14">
        <f t="shared" si="0"/>
        <v>20</v>
      </c>
      <c r="H14">
        <f t="shared" si="1"/>
        <v>4</v>
      </c>
      <c r="I14">
        <f>IF(B14=DATEVALUE("14/07/1945"), 0, G14*D14+H14*E14)</f>
        <v>107.44059051104597</v>
      </c>
      <c r="J14">
        <f t="shared" si="4"/>
        <v>1363.3815394064486</v>
      </c>
      <c r="K14">
        <f>IF(B14&gt;DATEVALUE("14/07/1945"), 20*D14+4*E14, 0)</f>
        <v>0</v>
      </c>
      <c r="L14">
        <f t="shared" si="5"/>
        <v>1363.3815394064486</v>
      </c>
    </row>
    <row r="15" spans="2:18" x14ac:dyDescent="0.25">
      <c r="B15" s="2">
        <v>16572</v>
      </c>
      <c r="C15">
        <v>13</v>
      </c>
      <c r="D15">
        <f t="shared" si="2"/>
        <v>3.5455394868645174</v>
      </c>
      <c r="E15">
        <f t="shared" si="3"/>
        <v>8.8638487171612912</v>
      </c>
      <c r="F15" s="1">
        <v>0.01</v>
      </c>
      <c r="G15">
        <f t="shared" si="0"/>
        <v>20</v>
      </c>
      <c r="H15">
        <f t="shared" si="1"/>
        <v>4</v>
      </c>
      <c r="I15">
        <f>IF(B15=DATEVALUE("14/07/1945"), 0, G15*D15+H15*E15)</f>
        <v>106.3661846059355</v>
      </c>
      <c r="J15">
        <f t="shared" si="4"/>
        <v>1469.7477240123842</v>
      </c>
      <c r="K15">
        <f>IF(B15&gt;DATEVALUE("14/07/1945"), 20*D15+4*E15, 0)</f>
        <v>0</v>
      </c>
      <c r="L15">
        <f t="shared" si="5"/>
        <v>1469.7477240123842</v>
      </c>
    </row>
    <row r="16" spans="2:18" x14ac:dyDescent="0.25">
      <c r="B16" s="2">
        <v>16573</v>
      </c>
      <c r="C16">
        <v>14</v>
      </c>
      <c r="D16">
        <f t="shared" si="2"/>
        <v>3.5100840919958722</v>
      </c>
      <c r="E16">
        <f t="shared" si="3"/>
        <v>8.7752102299896784</v>
      </c>
      <c r="F16" s="1">
        <v>0.01</v>
      </c>
      <c r="G16">
        <f t="shared" si="0"/>
        <v>20</v>
      </c>
      <c r="H16">
        <f t="shared" si="1"/>
        <v>4</v>
      </c>
      <c r="I16">
        <f>IF(B16=DATEVALUE("14/07/1945"), 0, G16*D16+H16*E16)</f>
        <v>105.30252275987615</v>
      </c>
      <c r="J16">
        <f t="shared" si="4"/>
        <v>1575.0502467722604</v>
      </c>
      <c r="K16">
        <f>IF(B16&gt;DATEVALUE("14/07/1945"), 20*D16+4*E16, 0)</f>
        <v>0</v>
      </c>
      <c r="L16">
        <f t="shared" si="5"/>
        <v>1575.0502467722604</v>
      </c>
    </row>
    <row r="17" spans="2:12" x14ac:dyDescent="0.25">
      <c r="B17" s="2">
        <v>16574</v>
      </c>
      <c r="C17">
        <v>15</v>
      </c>
      <c r="D17">
        <f t="shared" si="2"/>
        <v>3.4749832510759133</v>
      </c>
      <c r="E17">
        <f t="shared" si="3"/>
        <v>8.6874581276897818</v>
      </c>
      <c r="F17" s="1">
        <v>0.01</v>
      </c>
      <c r="G17">
        <f t="shared" si="0"/>
        <v>20</v>
      </c>
      <c r="H17">
        <f t="shared" si="1"/>
        <v>4</v>
      </c>
      <c r="I17">
        <f>IF(B17=DATEVALUE("14/07/1945"), 0, G17*D17+H17*E17)</f>
        <v>104.24949753227739</v>
      </c>
      <c r="J17">
        <f t="shared" si="4"/>
        <v>1679.2997443045379</v>
      </c>
      <c r="K17">
        <f>IF(B17&gt;DATEVALUE("14/07/1945"), 20*D17+4*E17, 0)</f>
        <v>0</v>
      </c>
      <c r="L17">
        <f t="shared" si="5"/>
        <v>1679.2997443045379</v>
      </c>
    </row>
    <row r="18" spans="2:12" x14ac:dyDescent="0.25">
      <c r="B18" s="2">
        <v>16575</v>
      </c>
      <c r="C18">
        <v>16</v>
      </c>
      <c r="D18">
        <f t="shared" si="2"/>
        <v>3.4402334185651542</v>
      </c>
      <c r="E18">
        <f t="shared" si="3"/>
        <v>8.6005835464128833</v>
      </c>
      <c r="F18" s="1">
        <v>0.01</v>
      </c>
      <c r="G18">
        <f t="shared" si="0"/>
        <v>20</v>
      </c>
      <c r="H18">
        <f t="shared" si="1"/>
        <v>4</v>
      </c>
      <c r="I18">
        <f>IF(B18=DATEVALUE("14/07/1945"), 0, G18*D18+H18*E18)</f>
        <v>103.20700255695462</v>
      </c>
      <c r="J18">
        <f t="shared" si="4"/>
        <v>1782.5067468614925</v>
      </c>
      <c r="K18">
        <f>IF(B18&gt;DATEVALUE("14/07/1945"), 20*D18+4*E18, 0)</f>
        <v>0</v>
      </c>
      <c r="L18">
        <f t="shared" si="5"/>
        <v>1782.5067468614925</v>
      </c>
    </row>
    <row r="19" spans="2:12" x14ac:dyDescent="0.25">
      <c r="B19" s="2">
        <v>16576</v>
      </c>
      <c r="C19">
        <v>17</v>
      </c>
      <c r="D19">
        <f t="shared" si="2"/>
        <v>3.4058310843795025</v>
      </c>
      <c r="E19">
        <f t="shared" si="3"/>
        <v>8.514577710948755</v>
      </c>
      <c r="F19" s="1">
        <v>0.01</v>
      </c>
      <c r="G19">
        <f t="shared" si="0"/>
        <v>20</v>
      </c>
      <c r="H19">
        <f t="shared" si="1"/>
        <v>4</v>
      </c>
      <c r="I19">
        <f>IF(B19=DATEVALUE("14/07/1945"), 0, G19*D19+H19*E19)</f>
        <v>102.17493253138508</v>
      </c>
      <c r="J19">
        <f t="shared" si="4"/>
        <v>1884.6816793928776</v>
      </c>
      <c r="K19">
        <f>IF(B19&gt;DATEVALUE("14/07/1945"), 20*D19+4*E19, 0)</f>
        <v>0</v>
      </c>
      <c r="L19">
        <f t="shared" si="5"/>
        <v>1884.6816793928776</v>
      </c>
    </row>
    <row r="20" spans="2:12" x14ac:dyDescent="0.25">
      <c r="B20" s="2">
        <v>16577</v>
      </c>
      <c r="C20">
        <v>18</v>
      </c>
      <c r="D20">
        <f t="shared" si="2"/>
        <v>3.3717727735357075</v>
      </c>
      <c r="E20">
        <f t="shared" si="3"/>
        <v>8.4294319338392683</v>
      </c>
      <c r="F20" s="1">
        <v>0.01</v>
      </c>
      <c r="G20">
        <f t="shared" si="0"/>
        <v>20</v>
      </c>
      <c r="H20">
        <f t="shared" si="1"/>
        <v>4</v>
      </c>
      <c r="I20">
        <f>IF(B20=DATEVALUE("14/07/1945"), 0, G20*D20+H20*E20)</f>
        <v>101.15318320607122</v>
      </c>
      <c r="J20">
        <f t="shared" si="4"/>
        <v>1985.8348625989488</v>
      </c>
      <c r="K20">
        <f>IF(B20&gt;DATEVALUE("14/07/1945"), 20*D20+4*E20, 0)</f>
        <v>0</v>
      </c>
      <c r="L20">
        <f t="shared" si="5"/>
        <v>1985.8348625989488</v>
      </c>
    </row>
    <row r="21" spans="2:12" x14ac:dyDescent="0.25">
      <c r="B21" s="2">
        <v>16578</v>
      </c>
      <c r="C21">
        <v>19</v>
      </c>
      <c r="D21">
        <f t="shared" si="2"/>
        <v>3.3380550458003504</v>
      </c>
      <c r="E21">
        <f t="shared" si="3"/>
        <v>8.3451376145008762</v>
      </c>
      <c r="F21" s="1">
        <v>0.01</v>
      </c>
      <c r="G21">
        <f t="shared" si="0"/>
        <v>20</v>
      </c>
      <c r="H21">
        <f t="shared" si="1"/>
        <v>4</v>
      </c>
      <c r="I21">
        <f>IF(B21=DATEVALUE("14/07/1945"), 0, G21*D21+H21*E21)</f>
        <v>100.14165137401051</v>
      </c>
      <c r="J21">
        <f t="shared" si="4"/>
        <v>2085.9765139729593</v>
      </c>
      <c r="K21">
        <f>IF(B21&gt;DATEVALUE("14/07/1945"), 20*D21+4*E21, 0)</f>
        <v>0</v>
      </c>
      <c r="L21">
        <f t="shared" si="5"/>
        <v>2085.9765139729593</v>
      </c>
    </row>
    <row r="22" spans="2:12" x14ac:dyDescent="0.25">
      <c r="B22" s="2">
        <v>16579</v>
      </c>
      <c r="C22">
        <v>20</v>
      </c>
      <c r="D22">
        <f t="shared" si="2"/>
        <v>3.304674495342347</v>
      </c>
      <c r="E22">
        <f t="shared" si="3"/>
        <v>8.2616862383558676</v>
      </c>
      <c r="F22" s="1">
        <v>0.01</v>
      </c>
      <c r="G22">
        <f t="shared" si="0"/>
        <v>20</v>
      </c>
      <c r="H22">
        <f t="shared" si="1"/>
        <v>4</v>
      </c>
      <c r="I22">
        <f>IF(B22=DATEVALUE("14/07/1945"), 0, G22*D22+H22*E22)</f>
        <v>99.140234860270411</v>
      </c>
      <c r="J22">
        <f t="shared" si="4"/>
        <v>2185.1167488332298</v>
      </c>
      <c r="K22">
        <f>IF(B22&gt;DATEVALUE("14/07/1945"), 20*D22+4*E22, 0)</f>
        <v>0</v>
      </c>
      <c r="L22">
        <f t="shared" si="5"/>
        <v>2185.1167488332298</v>
      </c>
    </row>
    <row r="23" spans="2:12" x14ac:dyDescent="0.25">
      <c r="B23" s="2">
        <v>16580</v>
      </c>
      <c r="C23">
        <v>21</v>
      </c>
      <c r="D23">
        <f t="shared" si="2"/>
        <v>3.2716277503889235</v>
      </c>
      <c r="E23">
        <f t="shared" si="3"/>
        <v>8.1790693759723094</v>
      </c>
      <c r="F23" s="1">
        <v>0.01</v>
      </c>
      <c r="G23">
        <f t="shared" si="0"/>
        <v>20</v>
      </c>
      <c r="H23">
        <f t="shared" si="1"/>
        <v>4</v>
      </c>
      <c r="I23">
        <f>IF(B23=DATEVALUE("14/07/1945"), 0, G23*D23+H23*E23)</f>
        <v>98.148832511667706</v>
      </c>
      <c r="J23">
        <f t="shared" si="4"/>
        <v>2283.2655813448973</v>
      </c>
      <c r="K23">
        <f>IF(B23&gt;DATEVALUE("14/07/1945"), 20*D23+4*E23, 0)</f>
        <v>0</v>
      </c>
      <c r="L23">
        <f t="shared" si="5"/>
        <v>2283.2655813448973</v>
      </c>
    </row>
    <row r="24" spans="2:12" x14ac:dyDescent="0.25">
      <c r="B24" s="2">
        <v>16581</v>
      </c>
      <c r="C24">
        <v>22</v>
      </c>
      <c r="D24">
        <f t="shared" si="2"/>
        <v>3.2389114728850341</v>
      </c>
      <c r="E24">
        <f t="shared" si="3"/>
        <v>8.0972786822125862</v>
      </c>
      <c r="F24" s="1">
        <v>0.01</v>
      </c>
      <c r="G24">
        <f t="shared" si="0"/>
        <v>20</v>
      </c>
      <c r="H24">
        <f t="shared" si="1"/>
        <v>4</v>
      </c>
      <c r="I24">
        <f>IF(B24=DATEVALUE("14/07/1945"), 0, G24*D24+H24*E24)</f>
        <v>97.167344186551034</v>
      </c>
      <c r="J24">
        <f t="shared" si="4"/>
        <v>2380.4329255314483</v>
      </c>
      <c r="K24">
        <f>IF(B24&gt;DATEVALUE("14/07/1945"), 20*D24+4*E24, 0)</f>
        <v>0</v>
      </c>
      <c r="L24">
        <f t="shared" si="5"/>
        <v>2380.4329255314483</v>
      </c>
    </row>
    <row r="25" spans="2:12" x14ac:dyDescent="0.25">
      <c r="B25" s="2">
        <v>16582</v>
      </c>
      <c r="C25">
        <v>23</v>
      </c>
      <c r="D25">
        <f t="shared" si="2"/>
        <v>3.2065223581561839</v>
      </c>
      <c r="E25">
        <f t="shared" si="3"/>
        <v>8.0163058953904596</v>
      </c>
      <c r="F25" s="1">
        <v>0.01</v>
      </c>
      <c r="G25">
        <f t="shared" si="0"/>
        <v>20</v>
      </c>
      <c r="H25">
        <f t="shared" si="1"/>
        <v>4</v>
      </c>
      <c r="I25">
        <f>IF(B25=DATEVALUE("14/07/1945"), 0, G25*D25+H25*E25)</f>
        <v>96.195670744685515</v>
      </c>
      <c r="J25">
        <f t="shared" si="4"/>
        <v>2476.628596276134</v>
      </c>
      <c r="K25">
        <f>IF(B25&gt;DATEVALUE("14/07/1945"), 20*D25+4*E25, 0)</f>
        <v>0</v>
      </c>
      <c r="L25">
        <f t="shared" si="5"/>
        <v>2476.628596276134</v>
      </c>
    </row>
    <row r="26" spans="2:12" x14ac:dyDescent="0.25">
      <c r="B26" s="2">
        <v>16583</v>
      </c>
      <c r="C26">
        <v>24</v>
      </c>
      <c r="D26">
        <f t="shared" si="2"/>
        <v>3.174457134574622</v>
      </c>
      <c r="E26">
        <f t="shared" si="3"/>
        <v>7.9361428364365549</v>
      </c>
      <c r="F26" s="1">
        <v>0.01</v>
      </c>
      <c r="G26">
        <f t="shared" si="0"/>
        <v>20</v>
      </c>
      <c r="H26">
        <f t="shared" si="1"/>
        <v>4</v>
      </c>
      <c r="I26">
        <f>IF(B26=DATEVALUE("14/07/1945"), 0, G26*D26+H26*E26)</f>
        <v>95.233714037238656</v>
      </c>
      <c r="J26">
        <f t="shared" si="4"/>
        <v>2571.8623103133727</v>
      </c>
      <c r="K26">
        <f>IF(B26&gt;DATEVALUE("14/07/1945"), 20*D26+4*E26, 0)</f>
        <v>0</v>
      </c>
      <c r="L26">
        <f t="shared" si="5"/>
        <v>2571.8623103133727</v>
      </c>
    </row>
    <row r="27" spans="2:12" x14ac:dyDescent="0.25">
      <c r="B27" s="2">
        <v>16584</v>
      </c>
      <c r="C27">
        <v>25</v>
      </c>
      <c r="D27">
        <f t="shared" si="2"/>
        <v>3.1427125632288759</v>
      </c>
      <c r="E27">
        <f t="shared" si="3"/>
        <v>7.8567814080721892</v>
      </c>
      <c r="F27" s="1">
        <v>0.01</v>
      </c>
      <c r="G27">
        <f t="shared" si="0"/>
        <v>20</v>
      </c>
      <c r="H27">
        <f t="shared" si="1"/>
        <v>4</v>
      </c>
      <c r="I27">
        <f>IF(B27=DATEVALUE("14/07/1945"), 0, G27*D27+H27*E27)</f>
        <v>94.281376896866277</v>
      </c>
      <c r="J27">
        <f t="shared" si="4"/>
        <v>2666.143687210239</v>
      </c>
      <c r="K27">
        <f>IF(B27&gt;DATEVALUE("14/07/1945"), 20*D27+4*E27, 0)</f>
        <v>0</v>
      </c>
      <c r="L27">
        <f t="shared" si="5"/>
        <v>2666.143687210239</v>
      </c>
    </row>
    <row r="28" spans="2:12" x14ac:dyDescent="0.25">
      <c r="B28" s="2">
        <v>16585</v>
      </c>
      <c r="C28">
        <v>26</v>
      </c>
      <c r="D28">
        <f t="shared" si="2"/>
        <v>3.111285437596587</v>
      </c>
      <c r="E28">
        <f t="shared" si="3"/>
        <v>7.7782135939914676</v>
      </c>
      <c r="F28" s="1">
        <v>0.01</v>
      </c>
      <c r="G28">
        <f t="shared" si="0"/>
        <v>20</v>
      </c>
      <c r="H28">
        <f t="shared" si="1"/>
        <v>4</v>
      </c>
      <c r="I28">
        <f>IF(B28=DATEVALUE("14/07/1945"), 0, G28*D28+H28*E28)</f>
        <v>93.338563127897615</v>
      </c>
      <c r="J28">
        <f t="shared" si="4"/>
        <v>2759.4822503381365</v>
      </c>
      <c r="K28">
        <f>IF(B28&gt;DATEVALUE("14/07/1945"), 20*D28+4*E28, 0)</f>
        <v>0</v>
      </c>
      <c r="L28">
        <f t="shared" si="5"/>
        <v>2759.4822503381365</v>
      </c>
    </row>
    <row r="29" spans="2:12" x14ac:dyDescent="0.25">
      <c r="B29" s="2">
        <v>16586</v>
      </c>
      <c r="C29">
        <v>27</v>
      </c>
      <c r="D29">
        <f t="shared" si="2"/>
        <v>3.0801725832206213</v>
      </c>
      <c r="E29">
        <f t="shared" si="3"/>
        <v>7.7004314580515532</v>
      </c>
      <c r="F29" s="1">
        <v>0.01</v>
      </c>
      <c r="G29">
        <f t="shared" si="0"/>
        <v>20</v>
      </c>
      <c r="H29">
        <f t="shared" si="1"/>
        <v>4</v>
      </c>
      <c r="I29">
        <f>IF(B29=DATEVALUE("14/07/1945"), 0, G29*D29+H29*E29)</f>
        <v>92.405177496618634</v>
      </c>
      <c r="J29">
        <f t="shared" si="4"/>
        <v>2851.8874278347553</v>
      </c>
      <c r="K29">
        <f>IF(B29&gt;DATEVALUE("14/07/1945"), 20*D29+4*E29, 0)</f>
        <v>0</v>
      </c>
      <c r="L29">
        <f t="shared" si="5"/>
        <v>2851.8874278347553</v>
      </c>
    </row>
    <row r="30" spans="2:12" x14ac:dyDescent="0.25">
      <c r="B30" s="2">
        <v>16587</v>
      </c>
      <c r="C30">
        <v>28</v>
      </c>
      <c r="D30">
        <f t="shared" si="2"/>
        <v>3.0493708573884151</v>
      </c>
      <c r="E30">
        <f t="shared" si="3"/>
        <v>7.6234271434710372</v>
      </c>
      <c r="F30" s="1">
        <v>0.01</v>
      </c>
      <c r="G30">
        <f t="shared" si="0"/>
        <v>20</v>
      </c>
      <c r="H30">
        <f t="shared" si="1"/>
        <v>4</v>
      </c>
      <c r="I30">
        <f>IF(B30=DATEVALUE("14/07/1945"), 0, G30*D30+H30*E30)</f>
        <v>91.481125721652447</v>
      </c>
      <c r="J30">
        <f t="shared" si="4"/>
        <v>2943.3685535564077</v>
      </c>
      <c r="K30">
        <f>IF(B30&gt;DATEVALUE("14/07/1945"), 20*D30+4*E30, 0)</f>
        <v>0</v>
      </c>
      <c r="L30">
        <f t="shared" si="5"/>
        <v>2943.3685535564077</v>
      </c>
    </row>
    <row r="31" spans="2:12" x14ac:dyDescent="0.25">
      <c r="B31" s="2">
        <v>16588</v>
      </c>
      <c r="C31">
        <v>29</v>
      </c>
      <c r="D31">
        <f t="shared" si="2"/>
        <v>3.0188771488145307</v>
      </c>
      <c r="E31">
        <f t="shared" si="3"/>
        <v>7.5471928720363266</v>
      </c>
      <c r="F31" s="1">
        <v>0.01</v>
      </c>
      <c r="G31">
        <f t="shared" si="0"/>
        <v>20</v>
      </c>
      <c r="H31">
        <f t="shared" si="1"/>
        <v>4</v>
      </c>
      <c r="I31">
        <f>IF(B31=DATEVALUE("14/07/1945"), 0, G31*D31+H31*E31)</f>
        <v>90.566314464435919</v>
      </c>
      <c r="J31">
        <f t="shared" si="4"/>
        <v>3033.9348680208436</v>
      </c>
      <c r="K31">
        <f>IF(B31&gt;DATEVALUE("14/07/1945"), 20*D31+4*E31, 0)</f>
        <v>0</v>
      </c>
      <c r="L31">
        <f t="shared" si="5"/>
        <v>3033.9348680208436</v>
      </c>
    </row>
    <row r="32" spans="2:12" x14ac:dyDescent="0.25">
      <c r="B32" s="2">
        <v>16589</v>
      </c>
      <c r="C32">
        <v>30</v>
      </c>
      <c r="D32">
        <f t="shared" si="2"/>
        <v>2.9886883773263855</v>
      </c>
      <c r="E32">
        <f t="shared" si="3"/>
        <v>7.4717209433159635</v>
      </c>
      <c r="F32" s="1">
        <v>0.01</v>
      </c>
      <c r="G32">
        <f t="shared" si="0"/>
        <v>20</v>
      </c>
      <c r="H32">
        <f t="shared" si="1"/>
        <v>4</v>
      </c>
      <c r="I32">
        <f>IF(B32=DATEVALUE("14/07/1945"), 0, G32*D32+H32*E32)</f>
        <v>89.660651319791555</v>
      </c>
      <c r="J32">
        <f t="shared" si="4"/>
        <v>3123.5955193406353</v>
      </c>
      <c r="K32">
        <f>IF(B32&gt;DATEVALUE("14/07/1945"), 20*D32+4*E32, 0)</f>
        <v>0</v>
      </c>
      <c r="L32">
        <f t="shared" si="5"/>
        <v>3123.5955193406353</v>
      </c>
    </row>
    <row r="33" spans="2:12" x14ac:dyDescent="0.25">
      <c r="B33" s="2">
        <v>16590</v>
      </c>
      <c r="C33">
        <v>31</v>
      </c>
      <c r="D33">
        <f t="shared" si="2"/>
        <v>2.9588014935531217</v>
      </c>
      <c r="E33">
        <f t="shared" si="3"/>
        <v>7.3970037338828041</v>
      </c>
      <c r="F33" s="1">
        <v>0.01</v>
      </c>
      <c r="G33">
        <f t="shared" si="0"/>
        <v>20</v>
      </c>
      <c r="H33">
        <f t="shared" si="1"/>
        <v>4</v>
      </c>
      <c r="I33">
        <f>IF(B33=DATEVALUE("14/07/1945"), 0, G33*D33+H33*E33)</f>
        <v>88.764044806593645</v>
      </c>
      <c r="J33">
        <f t="shared" si="4"/>
        <v>3212.3595641472289</v>
      </c>
      <c r="K33">
        <f>IF(B33&gt;DATEVALUE("14/07/1945"), 20*D33+4*E33, 0)</f>
        <v>0</v>
      </c>
      <c r="L33">
        <f t="shared" si="5"/>
        <v>3212.3595641472289</v>
      </c>
    </row>
    <row r="34" spans="2:12" x14ac:dyDescent="0.25">
      <c r="B34" s="2">
        <v>16591</v>
      </c>
      <c r="C34">
        <v>32</v>
      </c>
      <c r="D34">
        <f t="shared" si="2"/>
        <v>2.9292134786175903</v>
      </c>
      <c r="E34">
        <f t="shared" si="3"/>
        <v>7.323033696543976</v>
      </c>
      <c r="F34" s="1">
        <v>0.01</v>
      </c>
      <c r="G34">
        <f t="shared" si="0"/>
        <v>20</v>
      </c>
      <c r="H34">
        <f t="shared" si="1"/>
        <v>4</v>
      </c>
      <c r="I34">
        <f>IF(B34=DATEVALUE("14/07/1945"), 0, G34*D34+H34*E34)</f>
        <v>87.876404358527708</v>
      </c>
      <c r="J34">
        <f t="shared" si="4"/>
        <v>3300.2359685057568</v>
      </c>
      <c r="K34">
        <f>IF(B34&gt;DATEVALUE("14/07/1945"), 20*D34+4*E34, 0)</f>
        <v>0</v>
      </c>
      <c r="L34">
        <f t="shared" si="5"/>
        <v>3300.2359685057568</v>
      </c>
    </row>
    <row r="35" spans="2:12" x14ac:dyDescent="0.25">
      <c r="B35" s="2">
        <v>16592</v>
      </c>
      <c r="C35">
        <v>33</v>
      </c>
      <c r="D35">
        <f t="shared" si="2"/>
        <v>2.8999213438314144</v>
      </c>
      <c r="E35">
        <f t="shared" si="3"/>
        <v>7.2498033595785358</v>
      </c>
      <c r="F35" s="1">
        <v>0.01</v>
      </c>
      <c r="G35">
        <f t="shared" si="0"/>
        <v>20</v>
      </c>
      <c r="H35">
        <f t="shared" si="1"/>
        <v>4</v>
      </c>
      <c r="I35">
        <f>IF(B35=DATEVALUE("14/07/1945"), 0, G35*D35+H35*E35)</f>
        <v>86.99764031494243</v>
      </c>
      <c r="J35">
        <f t="shared" si="4"/>
        <v>3387.2336088206994</v>
      </c>
      <c r="K35">
        <f>IF(B35&gt;DATEVALUE("14/07/1945"), 20*D35+4*E35, 0)</f>
        <v>0</v>
      </c>
      <c r="L35">
        <f t="shared" si="5"/>
        <v>3387.2336088206994</v>
      </c>
    </row>
    <row r="36" spans="2:12" x14ac:dyDescent="0.25">
      <c r="B36" s="2">
        <v>16593</v>
      </c>
      <c r="C36">
        <v>34</v>
      </c>
      <c r="D36">
        <f t="shared" si="2"/>
        <v>2.8709221303931001</v>
      </c>
      <c r="E36">
        <f t="shared" si="3"/>
        <v>7.1773053259827506</v>
      </c>
      <c r="F36" s="1">
        <v>0.01</v>
      </c>
      <c r="G36">
        <f t="shared" si="0"/>
        <v>20</v>
      </c>
      <c r="H36">
        <f t="shared" si="1"/>
        <v>4</v>
      </c>
      <c r="I36">
        <f>IF(B36=DATEVALUE("14/07/1945"), 0, G36*D36+H36*E36)</f>
        <v>86.127663911793007</v>
      </c>
      <c r="J36">
        <f t="shared" si="4"/>
        <v>3473.3612727324926</v>
      </c>
      <c r="K36">
        <f>IF(B36&gt;DATEVALUE("14/07/1945"), 20*D36+4*E36, 0)</f>
        <v>0</v>
      </c>
      <c r="L36">
        <f t="shared" si="5"/>
        <v>3473.3612727324926</v>
      </c>
    </row>
    <row r="37" spans="2:12" x14ac:dyDescent="0.25">
      <c r="B37" s="2">
        <v>16594</v>
      </c>
      <c r="C37">
        <v>35</v>
      </c>
      <c r="D37">
        <f t="shared" si="2"/>
        <v>2.8422129090891692</v>
      </c>
      <c r="E37">
        <f t="shared" si="3"/>
        <v>7.1055322727229235</v>
      </c>
      <c r="F37" s="1">
        <v>0.01</v>
      </c>
      <c r="G37">
        <f t="shared" si="0"/>
        <v>20</v>
      </c>
      <c r="H37">
        <f t="shared" si="1"/>
        <v>4</v>
      </c>
      <c r="I37">
        <f>IF(B37=DATEVALUE("14/07/1945"), 0, G37*D37+H37*E37)</f>
        <v>85.266387272675075</v>
      </c>
      <c r="J37">
        <f t="shared" si="4"/>
        <v>3558.6276600051679</v>
      </c>
      <c r="K37">
        <f>IF(B37&gt;DATEVALUE("14/07/1945"), 20*D37+4*E37, 0)</f>
        <v>0</v>
      </c>
      <c r="L37">
        <f t="shared" si="5"/>
        <v>3558.6276600051679</v>
      </c>
    </row>
    <row r="38" spans="2:12" x14ac:dyDescent="0.25">
      <c r="B38" s="2">
        <v>16595</v>
      </c>
      <c r="C38">
        <v>36</v>
      </c>
      <c r="D38">
        <f t="shared" si="2"/>
        <v>2.8137907799982775</v>
      </c>
      <c r="E38">
        <f t="shared" si="3"/>
        <v>7.0344769499956943</v>
      </c>
      <c r="F38" s="1">
        <v>0.01</v>
      </c>
      <c r="G38">
        <f t="shared" si="0"/>
        <v>20</v>
      </c>
      <c r="H38">
        <f t="shared" si="1"/>
        <v>4</v>
      </c>
      <c r="I38">
        <f>IF(B38=DATEVALUE("14/07/1945"), 0, G38*D38+H38*E38)</f>
        <v>84.413723399948339</v>
      </c>
      <c r="J38">
        <f t="shared" si="4"/>
        <v>3643.041383405116</v>
      </c>
      <c r="K38">
        <f>IF(B38&gt;DATEVALUE("14/07/1945"), 20*D38+4*E38, 0)</f>
        <v>0</v>
      </c>
      <c r="L38">
        <f t="shared" si="5"/>
        <v>3643.041383405116</v>
      </c>
    </row>
    <row r="39" spans="2:12" x14ac:dyDescent="0.25">
      <c r="B39" s="2">
        <v>16596</v>
      </c>
      <c r="C39">
        <v>37</v>
      </c>
      <c r="D39">
        <f t="shared" si="2"/>
        <v>2.7856528721982947</v>
      </c>
      <c r="E39">
        <f t="shared" si="3"/>
        <v>6.9641321804957377</v>
      </c>
      <c r="F39" s="1">
        <v>0.01</v>
      </c>
      <c r="G39">
        <f t="shared" si="0"/>
        <v>20</v>
      </c>
      <c r="H39">
        <f t="shared" si="1"/>
        <v>4</v>
      </c>
      <c r="I39">
        <f>IF(B39=DATEVALUE("14/07/1945"), 0, G39*D39+H39*E39)</f>
        <v>83.569586165948849</v>
      </c>
      <c r="J39">
        <f t="shared" si="4"/>
        <v>3726.6109695710647</v>
      </c>
      <c r="K39">
        <f>IF(B39&gt;DATEVALUE("14/07/1945"), 20*D39+4*E39, 0)</f>
        <v>0</v>
      </c>
      <c r="L39">
        <f t="shared" si="5"/>
        <v>3726.6109695710647</v>
      </c>
    </row>
    <row r="40" spans="2:12" x14ac:dyDescent="0.25">
      <c r="B40" s="2">
        <v>16597</v>
      </c>
      <c r="C40">
        <v>38</v>
      </c>
      <c r="D40">
        <f t="shared" si="2"/>
        <v>2.7577963434763118</v>
      </c>
      <c r="E40">
        <f t="shared" si="3"/>
        <v>6.89449085869078</v>
      </c>
      <c r="F40" s="1">
        <v>0.01</v>
      </c>
      <c r="G40">
        <f t="shared" si="0"/>
        <v>20</v>
      </c>
      <c r="H40">
        <f t="shared" si="1"/>
        <v>4</v>
      </c>
      <c r="I40">
        <f>IF(B40=DATEVALUE("14/07/1945"), 0, G40*D40+H40*E40)</f>
        <v>82.733890304289361</v>
      </c>
      <c r="J40">
        <f t="shared" si="4"/>
        <v>3809.3448598753539</v>
      </c>
      <c r="K40">
        <f>IF(B40&gt;DATEVALUE("14/07/1945"), 20*D40+4*E40, 0)</f>
        <v>0</v>
      </c>
      <c r="L40">
        <f t="shared" si="5"/>
        <v>3809.3448598753539</v>
      </c>
    </row>
    <row r="41" spans="2:12" x14ac:dyDescent="0.25">
      <c r="B41" s="2">
        <v>16598</v>
      </c>
      <c r="C41">
        <v>39</v>
      </c>
      <c r="D41">
        <f t="shared" si="2"/>
        <v>2.7302183800415487</v>
      </c>
      <c r="E41">
        <f t="shared" si="3"/>
        <v>6.825545950103872</v>
      </c>
      <c r="F41" s="1">
        <v>0.01</v>
      </c>
      <c r="G41">
        <f t="shared" si="0"/>
        <v>20</v>
      </c>
      <c r="H41">
        <f t="shared" si="1"/>
        <v>4</v>
      </c>
      <c r="I41">
        <f>IF(B41=DATEVALUE("14/07/1945"), 0, G41*D41+H41*E41)</f>
        <v>81.90655140124646</v>
      </c>
      <c r="J41">
        <f t="shared" si="4"/>
        <v>3891.2514112766003</v>
      </c>
      <c r="K41">
        <f>IF(B41&gt;DATEVALUE("14/07/1945"), 20*D41+4*E41, 0)</f>
        <v>0</v>
      </c>
      <c r="L41">
        <f t="shared" si="5"/>
        <v>3891.2514112766003</v>
      </c>
    </row>
    <row r="42" spans="2:12" x14ac:dyDescent="0.25">
      <c r="B42" s="2">
        <v>16599</v>
      </c>
      <c r="C42">
        <v>40</v>
      </c>
      <c r="D42">
        <f t="shared" si="2"/>
        <v>2.7029161962411332</v>
      </c>
      <c r="E42">
        <f t="shared" si="3"/>
        <v>6.7572904906028333</v>
      </c>
      <c r="F42" s="1">
        <v>0.01</v>
      </c>
      <c r="G42">
        <f t="shared" si="0"/>
        <v>20</v>
      </c>
      <c r="H42">
        <f t="shared" si="1"/>
        <v>4</v>
      </c>
      <c r="I42">
        <f>IF(B42=DATEVALUE("14/07/1945"), 0, G42*D42+H42*E42)</f>
        <v>81.087485887233996</v>
      </c>
      <c r="J42">
        <f t="shared" si="4"/>
        <v>3972.3388971638342</v>
      </c>
      <c r="K42">
        <f>IF(B42&gt;DATEVALUE("14/07/1945"), 20*D42+4*E42, 0)</f>
        <v>0</v>
      </c>
      <c r="L42">
        <f t="shared" si="5"/>
        <v>3972.3388971638342</v>
      </c>
    </row>
    <row r="43" spans="2:12" x14ac:dyDescent="0.25">
      <c r="B43" s="2">
        <v>16600</v>
      </c>
      <c r="C43">
        <v>41</v>
      </c>
      <c r="D43">
        <f t="shared" si="2"/>
        <v>2.675887034278722</v>
      </c>
      <c r="E43">
        <f t="shared" si="3"/>
        <v>6.6897175856968047</v>
      </c>
      <c r="F43" s="1">
        <v>0.01</v>
      </c>
      <c r="G43">
        <f t="shared" si="0"/>
        <v>20</v>
      </c>
      <c r="H43">
        <f t="shared" si="1"/>
        <v>4</v>
      </c>
      <c r="I43">
        <f>IF(B43=DATEVALUE("14/07/1945"), 0, G43*D43+H43*E43)</f>
        <v>80.276611028361657</v>
      </c>
      <c r="J43">
        <f t="shared" si="4"/>
        <v>4052.6155081921956</v>
      </c>
      <c r="K43">
        <f>IF(B43&gt;DATEVALUE("14/07/1945"), 20*D43+4*E43, 0)</f>
        <v>0</v>
      </c>
      <c r="L43">
        <f t="shared" si="5"/>
        <v>4052.6155081921956</v>
      </c>
    </row>
    <row r="44" spans="2:12" x14ac:dyDescent="0.25">
      <c r="B44" s="2">
        <v>16601</v>
      </c>
      <c r="C44">
        <v>42</v>
      </c>
      <c r="D44">
        <f t="shared" si="2"/>
        <v>2.6491281639359348</v>
      </c>
      <c r="E44">
        <f t="shared" si="3"/>
        <v>6.6228204098398367</v>
      </c>
      <c r="F44" s="1">
        <v>0.01</v>
      </c>
      <c r="G44">
        <f t="shared" si="0"/>
        <v>20</v>
      </c>
      <c r="H44">
        <f t="shared" si="1"/>
        <v>4</v>
      </c>
      <c r="I44">
        <f>IF(B44=DATEVALUE("14/07/1945"), 0, G44*D44+H44*E44)</f>
        <v>79.473844918078044</v>
      </c>
      <c r="J44">
        <f t="shared" si="4"/>
        <v>4132.0893531102738</v>
      </c>
      <c r="K44">
        <f>IF(B44&gt;DATEVALUE("14/07/1945"), 20*D44+4*E44, 0)</f>
        <v>0</v>
      </c>
      <c r="L44">
        <f t="shared" si="5"/>
        <v>4132.0893531102738</v>
      </c>
    </row>
    <row r="45" spans="2:12" x14ac:dyDescent="0.25">
      <c r="B45" s="2">
        <v>16602</v>
      </c>
      <c r="C45">
        <v>43</v>
      </c>
      <c r="D45">
        <f t="shared" si="2"/>
        <v>2.6226368822965753</v>
      </c>
      <c r="E45">
        <f t="shared" si="3"/>
        <v>6.5565922057414383</v>
      </c>
      <c r="F45" s="1">
        <v>0.01</v>
      </c>
      <c r="G45">
        <f t="shared" si="0"/>
        <v>20</v>
      </c>
      <c r="H45">
        <f t="shared" si="1"/>
        <v>4</v>
      </c>
      <c r="I45">
        <f>IF(B45=DATEVALUE("14/07/1945"), 0, G45*D45+H45*E45)</f>
        <v>78.67910646889726</v>
      </c>
      <c r="J45">
        <f t="shared" si="4"/>
        <v>4210.7684595791707</v>
      </c>
      <c r="K45">
        <f>IF(B45&gt;DATEVALUE("14/07/1945"), 20*D45+4*E45, 0)</f>
        <v>0</v>
      </c>
      <c r="L45">
        <f t="shared" si="5"/>
        <v>4210.7684595791707</v>
      </c>
    </row>
    <row r="46" spans="2:12" x14ac:dyDescent="0.25">
      <c r="B46" s="2">
        <v>16603</v>
      </c>
      <c r="C46">
        <v>44</v>
      </c>
      <c r="D46">
        <f t="shared" si="2"/>
        <v>2.5964105134736095</v>
      </c>
      <c r="E46">
        <f t="shared" si="3"/>
        <v>6.4910262836840236</v>
      </c>
      <c r="F46" s="1">
        <v>0.01</v>
      </c>
      <c r="G46">
        <f t="shared" si="0"/>
        <v>20</v>
      </c>
      <c r="H46">
        <f t="shared" si="1"/>
        <v>4</v>
      </c>
      <c r="I46">
        <f>IF(B46=DATEVALUE("14/07/1945"), 0, G46*D46+H46*E46)</f>
        <v>77.89231540420829</v>
      </c>
      <c r="J46">
        <f t="shared" si="4"/>
        <v>4288.6607749833793</v>
      </c>
      <c r="K46">
        <f>IF(B46&gt;DATEVALUE("14/07/1945"), 20*D46+4*E46, 0)</f>
        <v>0</v>
      </c>
      <c r="L46">
        <f t="shared" si="5"/>
        <v>4288.6607749833793</v>
      </c>
    </row>
    <row r="47" spans="2:12" x14ac:dyDescent="0.25">
      <c r="B47" s="2">
        <v>16604</v>
      </c>
      <c r="C47">
        <v>45</v>
      </c>
      <c r="D47">
        <f t="shared" si="2"/>
        <v>2.5704464083388734</v>
      </c>
      <c r="E47">
        <f t="shared" si="3"/>
        <v>6.426116020847183</v>
      </c>
      <c r="F47" s="1">
        <v>0.01</v>
      </c>
      <c r="G47">
        <f t="shared" si="0"/>
        <v>20</v>
      </c>
      <c r="H47">
        <f t="shared" si="1"/>
        <v>4</v>
      </c>
      <c r="I47">
        <f>IF(B47=DATEVALUE("14/07/1945"), 0, G47*D47+H47*E47)</f>
        <v>77.1133922501662</v>
      </c>
      <c r="J47">
        <f t="shared" si="4"/>
        <v>4365.7741672335451</v>
      </c>
      <c r="K47">
        <f>IF(B47&gt;DATEVALUE("14/07/1945"), 20*D47+4*E47, 0)</f>
        <v>0</v>
      </c>
      <c r="L47">
        <f t="shared" si="5"/>
        <v>4365.7741672335451</v>
      </c>
    </row>
    <row r="48" spans="2:12" x14ac:dyDescent="0.25">
      <c r="B48" s="2">
        <v>16605</v>
      </c>
      <c r="C48">
        <v>46</v>
      </c>
      <c r="D48">
        <f t="shared" si="2"/>
        <v>2.5447419442554846</v>
      </c>
      <c r="E48">
        <f t="shared" si="3"/>
        <v>6.3618548606387115</v>
      </c>
      <c r="F48" s="1">
        <v>0.01</v>
      </c>
      <c r="G48">
        <f t="shared" si="0"/>
        <v>20</v>
      </c>
      <c r="H48">
        <f t="shared" si="1"/>
        <v>4</v>
      </c>
      <c r="I48">
        <f>IF(B48=DATEVALUE("14/07/1945"), 0, G48*D48+H48*E48)</f>
        <v>76.342258327664538</v>
      </c>
      <c r="J48">
        <f t="shared" si="4"/>
        <v>4442.1164255612093</v>
      </c>
      <c r="K48">
        <f>IF(B48&gt;DATEVALUE("14/07/1945"), 20*D48+4*E48, 0)</f>
        <v>0</v>
      </c>
      <c r="L48">
        <f t="shared" si="5"/>
        <v>4442.1164255612093</v>
      </c>
    </row>
    <row r="49" spans="2:12" x14ac:dyDescent="0.25">
      <c r="B49" s="2">
        <v>16606</v>
      </c>
      <c r="C49">
        <v>47</v>
      </c>
      <c r="D49">
        <f t="shared" si="2"/>
        <v>2.5192945248129299</v>
      </c>
      <c r="E49">
        <f t="shared" si="3"/>
        <v>6.2982363120323246</v>
      </c>
      <c r="F49" s="1">
        <v>0.01</v>
      </c>
      <c r="G49">
        <f t="shared" si="0"/>
        <v>20</v>
      </c>
      <c r="H49">
        <f t="shared" si="1"/>
        <v>4</v>
      </c>
      <c r="I49">
        <f>IF(B49=DATEVALUE("14/07/1945"), 0, G49*D49+H49*E49)</f>
        <v>75.578835744387902</v>
      </c>
      <c r="J49">
        <f t="shared" si="4"/>
        <v>4517.6952613055973</v>
      </c>
      <c r="K49">
        <f>IF(B49&gt;DATEVALUE("14/07/1945"), 20*D49+4*E49, 0)</f>
        <v>0</v>
      </c>
      <c r="L49">
        <f t="shared" si="5"/>
        <v>4517.6952613055973</v>
      </c>
    </row>
    <row r="50" spans="2:12" x14ac:dyDescent="0.25">
      <c r="B50" s="2">
        <v>16607</v>
      </c>
      <c r="C50">
        <v>48</v>
      </c>
      <c r="D50">
        <f t="shared" si="2"/>
        <v>2.4941015795648007</v>
      </c>
      <c r="E50">
        <f t="shared" si="3"/>
        <v>6.2352539489120016</v>
      </c>
      <c r="F50" s="1">
        <v>0.01</v>
      </c>
      <c r="G50">
        <f t="shared" si="0"/>
        <v>20</v>
      </c>
      <c r="H50">
        <f t="shared" si="1"/>
        <v>4</v>
      </c>
      <c r="I50">
        <f>IF(B50=DATEVALUE("14/07/1945"), 0, G50*D50+H50*E50)</f>
        <v>74.823047386944012</v>
      </c>
      <c r="J50">
        <f t="shared" si="4"/>
        <v>4592.5183086925417</v>
      </c>
      <c r="K50">
        <f>IF(B50&gt;DATEVALUE("14/07/1945"), 20*D50+4*E50, 0)</f>
        <v>0</v>
      </c>
      <c r="L50">
        <f t="shared" si="5"/>
        <v>4592.5183086925417</v>
      </c>
    </row>
    <row r="51" spans="2:12" x14ac:dyDescent="0.25">
      <c r="B51" s="2">
        <v>16608</v>
      </c>
      <c r="C51">
        <v>49</v>
      </c>
      <c r="D51">
        <f t="shared" si="2"/>
        <v>2.4691605637691527</v>
      </c>
      <c r="E51">
        <f t="shared" si="3"/>
        <v>6.1729014094228818</v>
      </c>
      <c r="F51" s="1">
        <v>0.01</v>
      </c>
      <c r="G51">
        <f t="shared" si="0"/>
        <v>20</v>
      </c>
      <c r="H51">
        <f t="shared" si="1"/>
        <v>4</v>
      </c>
      <c r="I51">
        <f>IF(B51=DATEVALUE("14/07/1945"), 0, G51*D51+H51*E51)</f>
        <v>74.074816913074585</v>
      </c>
      <c r="J51">
        <f t="shared" si="4"/>
        <v>4666.5931256056165</v>
      </c>
      <c r="K51">
        <f>IF(B51&gt;DATEVALUE("14/07/1945"), 20*D51+4*E51, 0)</f>
        <v>0</v>
      </c>
      <c r="L51">
        <f t="shared" si="5"/>
        <v>4666.5931256056165</v>
      </c>
    </row>
    <row r="52" spans="2:12" x14ac:dyDescent="0.25">
      <c r="B52" s="2">
        <v>16609</v>
      </c>
      <c r="C52">
        <v>50</v>
      </c>
      <c r="D52">
        <f t="shared" si="2"/>
        <v>2.4444689581314614</v>
      </c>
      <c r="E52">
        <f t="shared" si="3"/>
        <v>6.1111723953286532</v>
      </c>
      <c r="F52" s="1">
        <v>0.01</v>
      </c>
      <c r="G52">
        <f t="shared" si="0"/>
        <v>20</v>
      </c>
      <c r="H52">
        <f t="shared" si="1"/>
        <v>4</v>
      </c>
      <c r="I52">
        <f>IF(B52=DATEVALUE("14/07/1945"), 0, G52*D52+H52*E52)</f>
        <v>73.334068743943845</v>
      </c>
      <c r="J52">
        <f t="shared" si="4"/>
        <v>4739.9271943495605</v>
      </c>
      <c r="K52">
        <f>IF(B52&gt;DATEVALUE("14/07/1945"), 20*D52+4*E52, 0)</f>
        <v>0</v>
      </c>
      <c r="L52">
        <f t="shared" si="5"/>
        <v>4739.9271943495605</v>
      </c>
    </row>
    <row r="53" spans="2:12" x14ac:dyDescent="0.25">
      <c r="B53" s="2">
        <v>16610</v>
      </c>
      <c r="C53">
        <v>51</v>
      </c>
      <c r="D53">
        <f t="shared" si="2"/>
        <v>2.4200242685501467</v>
      </c>
      <c r="E53">
        <f t="shared" si="3"/>
        <v>6.0500606713753671</v>
      </c>
      <c r="F53" s="1">
        <v>0.01</v>
      </c>
      <c r="G53">
        <f t="shared" si="0"/>
        <v>20</v>
      </c>
      <c r="H53">
        <f t="shared" si="1"/>
        <v>4</v>
      </c>
      <c r="I53">
        <f>IF(B53=DATEVALUE("14/07/1945"), 0, G53*D53+H53*E53)</f>
        <v>72.600728056504408</v>
      </c>
      <c r="J53">
        <f t="shared" si="4"/>
        <v>4812.527922406065</v>
      </c>
      <c r="K53">
        <f>IF(B53&gt;DATEVALUE("14/07/1945"), 20*D53+4*E53, 0)</f>
        <v>0</v>
      </c>
      <c r="L53">
        <f t="shared" si="5"/>
        <v>4812.527922406065</v>
      </c>
    </row>
    <row r="54" spans="2:12" x14ac:dyDescent="0.25">
      <c r="B54" s="2">
        <v>16611</v>
      </c>
      <c r="C54">
        <v>52</v>
      </c>
      <c r="D54">
        <f t="shared" si="2"/>
        <v>2.3958240258646453</v>
      </c>
      <c r="E54">
        <f t="shared" si="3"/>
        <v>5.9895600646616138</v>
      </c>
      <c r="F54" s="1">
        <v>0.01</v>
      </c>
      <c r="G54">
        <f t="shared" si="0"/>
        <v>20</v>
      </c>
      <c r="H54">
        <f t="shared" si="1"/>
        <v>4</v>
      </c>
      <c r="I54">
        <f>IF(B54=DATEVALUE("14/07/1945"), 0, G54*D54+H54*E54)</f>
        <v>71.874720775939352</v>
      </c>
      <c r="J54">
        <f t="shared" si="4"/>
        <v>4884.4026431820048</v>
      </c>
      <c r="K54">
        <f>IF(B54&gt;DATEVALUE("14/07/1945"), 20*D54+4*E54, 0)</f>
        <v>0</v>
      </c>
      <c r="L54">
        <f t="shared" si="5"/>
        <v>4884.4026431820048</v>
      </c>
    </row>
    <row r="55" spans="2:12" x14ac:dyDescent="0.25">
      <c r="B55" s="2">
        <v>16612</v>
      </c>
      <c r="C55">
        <v>53</v>
      </c>
      <c r="D55">
        <f t="shared" si="2"/>
        <v>2.371865785605999</v>
      </c>
      <c r="E55">
        <f t="shared" si="3"/>
        <v>5.9296644640149978</v>
      </c>
      <c r="F55" s="1">
        <v>0.01</v>
      </c>
      <c r="G55">
        <f t="shared" si="0"/>
        <v>20</v>
      </c>
      <c r="H55">
        <f t="shared" si="1"/>
        <v>4</v>
      </c>
      <c r="I55">
        <f>IF(B55=DATEVALUE("14/07/1945"), 0, G55*D55+H55*E55)</f>
        <v>71.155973568179974</v>
      </c>
      <c r="J55">
        <f t="shared" si="4"/>
        <v>4955.5586167501851</v>
      </c>
      <c r="K55">
        <f>IF(B55&gt;DATEVALUE("14/07/1945"), 20*D55+4*E55, 0)</f>
        <v>0</v>
      </c>
      <c r="L55">
        <f t="shared" si="5"/>
        <v>4955.5586167501851</v>
      </c>
    </row>
    <row r="56" spans="2:12" x14ac:dyDescent="0.25">
      <c r="B56" s="2">
        <v>16613</v>
      </c>
      <c r="C56">
        <v>54</v>
      </c>
      <c r="D56">
        <f t="shared" si="2"/>
        <v>2.3481471277499391</v>
      </c>
      <c r="E56">
        <f t="shared" si="3"/>
        <v>5.8703678193748479</v>
      </c>
      <c r="F56" s="1">
        <v>0.01</v>
      </c>
      <c r="G56">
        <f t="shared" si="0"/>
        <v>20</v>
      </c>
      <c r="H56">
        <f t="shared" si="1"/>
        <v>4</v>
      </c>
      <c r="I56">
        <f>IF(B56=DATEVALUE("14/07/1945"), 0, G56*D56+H56*E56)</f>
        <v>70.444413832498171</v>
      </c>
      <c r="J56">
        <f t="shared" si="4"/>
        <v>5026.0030305826831</v>
      </c>
      <c r="K56">
        <f>IF(B56&gt;DATEVALUE("14/07/1945"), 20*D56+4*E56, 0)</f>
        <v>0</v>
      </c>
      <c r="L56">
        <f t="shared" si="5"/>
        <v>5026.0030305826831</v>
      </c>
    </row>
    <row r="57" spans="2:12" x14ac:dyDescent="0.25">
      <c r="B57" s="2">
        <v>16614</v>
      </c>
      <c r="C57">
        <v>55</v>
      </c>
      <c r="D57">
        <f t="shared" si="2"/>
        <v>2.3246656564724395</v>
      </c>
      <c r="E57">
        <f t="shared" si="3"/>
        <v>5.8116641411810992</v>
      </c>
      <c r="F57" s="1">
        <v>0.01</v>
      </c>
      <c r="G57">
        <f t="shared" si="0"/>
        <v>20</v>
      </c>
      <c r="H57">
        <f t="shared" si="1"/>
        <v>4</v>
      </c>
      <c r="I57">
        <f>IF(B57=DATEVALUE("14/07/1945"), 0, G57*D57+H57*E57)</f>
        <v>69.739969694173197</v>
      </c>
      <c r="J57">
        <f t="shared" si="4"/>
        <v>5095.743000276856</v>
      </c>
      <c r="K57">
        <f>IF(B57&gt;DATEVALUE("14/07/1945"), 20*D57+4*E57, 0)</f>
        <v>0</v>
      </c>
      <c r="L57">
        <f t="shared" si="5"/>
        <v>5095.743000276856</v>
      </c>
    </row>
    <row r="58" spans="2:12" x14ac:dyDescent="0.25">
      <c r="B58" s="2">
        <v>16615</v>
      </c>
      <c r="C58">
        <v>56</v>
      </c>
      <c r="D58">
        <f t="shared" si="2"/>
        <v>2.3014189999077153</v>
      </c>
      <c r="E58">
        <f t="shared" si="3"/>
        <v>5.7535474997692884</v>
      </c>
      <c r="F58" s="1">
        <v>0.01</v>
      </c>
      <c r="G58">
        <f t="shared" si="0"/>
        <v>20</v>
      </c>
      <c r="H58">
        <f t="shared" si="1"/>
        <v>4</v>
      </c>
      <c r="I58">
        <f>IF(B58=DATEVALUE("14/07/1945"), 0, G58*D58+H58*E58)</f>
        <v>69.042569997231453</v>
      </c>
      <c r="J58">
        <f t="shared" si="4"/>
        <v>5164.7855702740871</v>
      </c>
      <c r="K58">
        <f>IF(B58&gt;DATEVALUE("14/07/1945"), 20*D58+4*E58, 0)</f>
        <v>0</v>
      </c>
      <c r="L58">
        <f t="shared" si="5"/>
        <v>5164.7855702740871</v>
      </c>
    </row>
    <row r="59" spans="2:12" x14ac:dyDescent="0.25">
      <c r="B59" s="2">
        <v>16616</v>
      </c>
      <c r="C59">
        <v>57</v>
      </c>
      <c r="D59">
        <f t="shared" si="2"/>
        <v>2.278404809908638</v>
      </c>
      <c r="E59">
        <f t="shared" si="3"/>
        <v>5.6960120247715951</v>
      </c>
      <c r="F59" s="1">
        <v>0.01</v>
      </c>
      <c r="G59">
        <f t="shared" si="0"/>
        <v>20</v>
      </c>
      <c r="H59">
        <f t="shared" si="1"/>
        <v>4</v>
      </c>
      <c r="I59">
        <f>IF(B59=DATEVALUE("14/07/1945"), 0, G59*D59+H59*E59)</f>
        <v>68.352144297259144</v>
      </c>
      <c r="J59">
        <f t="shared" si="4"/>
        <v>5233.1377145713459</v>
      </c>
      <c r="K59">
        <f>IF(B59&gt;DATEVALUE("14/07/1945"), 20*D59+4*E59, 0)</f>
        <v>0</v>
      </c>
      <c r="L59">
        <f t="shared" si="5"/>
        <v>5233.1377145713459</v>
      </c>
    </row>
    <row r="60" spans="2:12" x14ac:dyDescent="0.25">
      <c r="B60" s="2">
        <v>16617</v>
      </c>
      <c r="C60">
        <v>58</v>
      </c>
      <c r="D60">
        <f t="shared" si="2"/>
        <v>2.2556207618095518</v>
      </c>
      <c r="E60">
        <f t="shared" si="3"/>
        <v>5.6390519045238792</v>
      </c>
      <c r="F60" s="1">
        <v>0.01</v>
      </c>
      <c r="G60">
        <f t="shared" si="0"/>
        <v>20</v>
      </c>
      <c r="H60">
        <f t="shared" si="1"/>
        <v>4</v>
      </c>
      <c r="I60">
        <f>IF(B60=DATEVALUE("14/07/1945"), 0, G60*D60+H60*E60)</f>
        <v>67.668622854286554</v>
      </c>
      <c r="J60">
        <f t="shared" si="4"/>
        <v>5300.8063374256326</v>
      </c>
      <c r="K60">
        <f>IF(B60&gt;DATEVALUE("14/07/1945"), 20*D60+4*E60, 0)</f>
        <v>0</v>
      </c>
      <c r="L60">
        <f t="shared" si="5"/>
        <v>5300.8063374256326</v>
      </c>
    </row>
    <row r="61" spans="2:12" x14ac:dyDescent="0.25">
      <c r="B61" s="2">
        <v>16618</v>
      </c>
      <c r="C61">
        <v>59</v>
      </c>
      <c r="D61">
        <f t="shared" si="2"/>
        <v>2.2330645541914564</v>
      </c>
      <c r="E61">
        <f t="shared" si="3"/>
        <v>5.58266138547864</v>
      </c>
      <c r="F61" s="1">
        <v>0.01</v>
      </c>
      <c r="G61">
        <f t="shared" si="0"/>
        <v>20</v>
      </c>
      <c r="H61">
        <f t="shared" si="1"/>
        <v>4</v>
      </c>
      <c r="I61">
        <f>IF(B61=DATEVALUE("14/07/1945"), 0, G61*D61+H61*E61)</f>
        <v>66.991936625743691</v>
      </c>
      <c r="J61">
        <f t="shared" si="4"/>
        <v>5367.7982740513762</v>
      </c>
      <c r="K61">
        <f>IF(B61&gt;DATEVALUE("14/07/1945"), 20*D61+4*E61, 0)</f>
        <v>0</v>
      </c>
      <c r="L61">
        <f t="shared" si="5"/>
        <v>5367.7982740513762</v>
      </c>
    </row>
    <row r="62" spans="2:12" x14ac:dyDescent="0.25">
      <c r="B62" s="2">
        <v>16619</v>
      </c>
      <c r="C62">
        <v>60</v>
      </c>
      <c r="D62">
        <f t="shared" si="2"/>
        <v>2.2107339086495417</v>
      </c>
      <c r="E62">
        <f t="shared" si="3"/>
        <v>5.5268347716238537</v>
      </c>
      <c r="F62" s="1">
        <v>0.01</v>
      </c>
      <c r="G62">
        <f t="shared" si="0"/>
        <v>20</v>
      </c>
      <c r="H62">
        <f t="shared" si="1"/>
        <v>4</v>
      </c>
      <c r="I62">
        <f>IF(B62=DATEVALUE("14/07/1945"), 0, G62*D62+H62*E62)</f>
        <v>66.322017259486245</v>
      </c>
      <c r="J62">
        <f t="shared" si="4"/>
        <v>5434.1202913108627</v>
      </c>
      <c r="K62">
        <f>IF(B62&gt;DATEVALUE("14/07/1945"), 20*D62+4*E62, 0)</f>
        <v>0</v>
      </c>
      <c r="L62">
        <f t="shared" si="5"/>
        <v>5434.1202913108627</v>
      </c>
    </row>
    <row r="63" spans="2:12" x14ac:dyDescent="0.25">
      <c r="B63" s="2">
        <v>16620</v>
      </c>
      <c r="C63">
        <v>61</v>
      </c>
      <c r="D63">
        <f t="shared" si="2"/>
        <v>2.1886265695630462</v>
      </c>
      <c r="E63">
        <f t="shared" si="3"/>
        <v>5.4715664239076149</v>
      </c>
      <c r="F63" s="1">
        <v>0.01</v>
      </c>
      <c r="G63">
        <f t="shared" si="0"/>
        <v>20</v>
      </c>
      <c r="H63">
        <f t="shared" si="1"/>
        <v>4</v>
      </c>
      <c r="I63">
        <f>IF(B63=DATEVALUE("14/07/1945"), 0, G63*D63+H63*E63)</f>
        <v>65.658797086891383</v>
      </c>
      <c r="J63">
        <f t="shared" si="4"/>
        <v>5499.7790883977541</v>
      </c>
      <c r="K63">
        <f>IF(B63&gt;DATEVALUE("14/07/1945"), 20*D63+4*E63, 0)</f>
        <v>0</v>
      </c>
      <c r="L63">
        <f t="shared" si="5"/>
        <v>5499.7790883977541</v>
      </c>
    </row>
    <row r="64" spans="2:12" x14ac:dyDescent="0.25">
      <c r="B64" s="2">
        <v>16621</v>
      </c>
      <c r="C64">
        <v>62</v>
      </c>
      <c r="D64">
        <f t="shared" si="2"/>
        <v>2.1667403038674156</v>
      </c>
      <c r="E64">
        <f t="shared" si="3"/>
        <v>5.4168507596685389</v>
      </c>
      <c r="F64" s="1">
        <v>0.01</v>
      </c>
      <c r="G64">
        <f t="shared" si="0"/>
        <v>20</v>
      </c>
      <c r="H64">
        <f t="shared" si="1"/>
        <v>4</v>
      </c>
      <c r="I64">
        <f>IF(B64=DATEVALUE("14/07/1945"), 0, G64*D64+H64*E64)</f>
        <v>65.00220911602247</v>
      </c>
      <c r="J64">
        <f t="shared" si="4"/>
        <v>5564.7812975137767</v>
      </c>
      <c r="K64">
        <f>IF(B64&gt;DATEVALUE("14/07/1945"), 20*D64+4*E64, 0)</f>
        <v>0</v>
      </c>
      <c r="L64">
        <f t="shared" si="5"/>
        <v>5564.7812975137767</v>
      </c>
    </row>
    <row r="65" spans="2:12" x14ac:dyDescent="0.25">
      <c r="B65" s="2">
        <v>16622</v>
      </c>
      <c r="C65">
        <v>63</v>
      </c>
      <c r="D65">
        <f t="shared" si="2"/>
        <v>2.1450729008287412</v>
      </c>
      <c r="E65">
        <f t="shared" si="3"/>
        <v>5.3626822520718536</v>
      </c>
      <c r="F65" s="1">
        <v>0.01</v>
      </c>
      <c r="G65">
        <f t="shared" si="0"/>
        <v>20</v>
      </c>
      <c r="H65">
        <f t="shared" si="1"/>
        <v>4</v>
      </c>
      <c r="I65">
        <f>IF(B65=DATEVALUE("14/07/1945"), 0, G65*D65+H65*E65)</f>
        <v>64.352187024862232</v>
      </c>
      <c r="J65">
        <f t="shared" si="4"/>
        <v>5629.1334845386391</v>
      </c>
      <c r="K65">
        <f>IF(B65&gt;DATEVALUE("14/07/1945"), 20*D65+4*E65, 0)</f>
        <v>0</v>
      </c>
      <c r="L65">
        <f t="shared" si="5"/>
        <v>5629.1334845386391</v>
      </c>
    </row>
    <row r="66" spans="2:12" x14ac:dyDescent="0.25">
      <c r="B66" s="2">
        <v>16623</v>
      </c>
      <c r="C66">
        <v>64</v>
      </c>
      <c r="D66">
        <f t="shared" si="2"/>
        <v>2.123622171820454</v>
      </c>
      <c r="E66">
        <f t="shared" si="3"/>
        <v>5.309055429551135</v>
      </c>
      <c r="F66" s="1">
        <v>0.01</v>
      </c>
      <c r="G66">
        <f t="shared" si="0"/>
        <v>20</v>
      </c>
      <c r="H66">
        <f t="shared" si="1"/>
        <v>4</v>
      </c>
      <c r="I66">
        <f>IF(B66=DATEVALUE("14/07/1945"), 0, G66*D66+H66*E66)</f>
        <v>63.70866515461362</v>
      </c>
      <c r="J66">
        <f t="shared" si="4"/>
        <v>5692.8421496932524</v>
      </c>
      <c r="K66">
        <f>IF(B66&gt;DATEVALUE("14/07/1945"), 20*D66+4*E66, 0)</f>
        <v>0</v>
      </c>
      <c r="L66">
        <f t="shared" si="5"/>
        <v>5692.8421496932524</v>
      </c>
    </row>
    <row r="67" spans="2:12" x14ac:dyDescent="0.25">
      <c r="B67" s="2">
        <v>16624</v>
      </c>
      <c r="C67">
        <v>65</v>
      </c>
      <c r="D67">
        <f t="shared" si="2"/>
        <v>2.1023859501022493</v>
      </c>
      <c r="E67">
        <f t="shared" si="3"/>
        <v>5.2559648752556232</v>
      </c>
      <c r="F67" s="1">
        <v>0.01</v>
      </c>
      <c r="G67">
        <f t="shared" si="0"/>
        <v>20</v>
      </c>
      <c r="H67">
        <f t="shared" si="1"/>
        <v>4</v>
      </c>
      <c r="I67">
        <f>IF(B67=DATEVALUE("14/07/1945"), 0, G67*D67+H67*E67)</f>
        <v>63.071578503067478</v>
      </c>
      <c r="J67">
        <f t="shared" si="4"/>
        <v>5755.9137281963194</v>
      </c>
      <c r="K67">
        <f>IF(B67&gt;DATEVALUE("14/07/1945"), 20*D67+4*E67, 0)</f>
        <v>0</v>
      </c>
      <c r="L67">
        <f t="shared" si="5"/>
        <v>5755.9137281963194</v>
      </c>
    </row>
    <row r="68" spans="2:12" x14ac:dyDescent="0.25">
      <c r="B68" s="2">
        <v>16625</v>
      </c>
      <c r="C68">
        <v>66</v>
      </c>
      <c r="D68">
        <f t="shared" si="2"/>
        <v>2.0813620906012269</v>
      </c>
      <c r="E68">
        <f t="shared" si="3"/>
        <v>5.203405226503067</v>
      </c>
      <c r="F68" s="1">
        <v>0.01</v>
      </c>
      <c r="G68">
        <f t="shared" ref="G68:G109" si="6">IF(B68 &gt;= DATEVALUE("15/07/1945"), 0, 20)</f>
        <v>20</v>
      </c>
      <c r="H68">
        <f t="shared" ref="H68:H108" si="7">IF(B68 &gt;= DATEVALUE("15/07/1945"), 11, 4)</f>
        <v>4</v>
      </c>
      <c r="I68">
        <f>IF(B68=DATEVALUE("14/07/1945"), 0, G68*D68+H68*E68)</f>
        <v>62.440862718036804</v>
      </c>
      <c r="J68">
        <f t="shared" si="4"/>
        <v>5818.3545909143559</v>
      </c>
      <c r="K68">
        <f>IF(B68&gt;DATEVALUE("14/07/1945"), 20*D68+4*E68, 0)</f>
        <v>0</v>
      </c>
      <c r="L68">
        <f t="shared" si="5"/>
        <v>5818.3545909143559</v>
      </c>
    </row>
    <row r="69" spans="2:12" x14ac:dyDescent="0.25">
      <c r="B69" s="2">
        <v>16626</v>
      </c>
      <c r="C69">
        <v>67</v>
      </c>
      <c r="D69">
        <f t="shared" ref="D69:D109" si="8">D68-(D68*F68)</f>
        <v>2.0605484696952145</v>
      </c>
      <c r="E69">
        <f t="shared" ref="E69:E109" si="9">E68-(E68*F68)</f>
        <v>5.1513711742380366</v>
      </c>
      <c r="F69" s="1">
        <v>0.01</v>
      </c>
      <c r="G69">
        <f t="shared" si="6"/>
        <v>20</v>
      </c>
      <c r="H69">
        <f t="shared" si="7"/>
        <v>4</v>
      </c>
      <c r="I69">
        <f>IF(B69=DATEVALUE("14/07/1945"), 0, G69*D69+H69*E69)</f>
        <v>61.816454090856439</v>
      </c>
      <c r="J69">
        <f t="shared" ref="J69:J109" si="10">J68+I69</f>
        <v>5880.1710450052124</v>
      </c>
      <c r="K69">
        <f>IF(B69&gt;DATEVALUE("14/07/1945"), 20*D69+4*E69, 0)</f>
        <v>0</v>
      </c>
      <c r="L69">
        <f>IF(K69=0, I69+L68, K69+L68)</f>
        <v>5880.1710450052124</v>
      </c>
    </row>
    <row r="70" spans="2:12" x14ac:dyDescent="0.25">
      <c r="B70" s="2">
        <v>16627</v>
      </c>
      <c r="C70">
        <v>68</v>
      </c>
      <c r="D70">
        <f t="shared" si="8"/>
        <v>2.0399429849982624</v>
      </c>
      <c r="E70">
        <f t="shared" si="9"/>
        <v>5.0998574624956561</v>
      </c>
      <c r="F70" s="1">
        <v>0.01</v>
      </c>
      <c r="G70">
        <f t="shared" si="6"/>
        <v>20</v>
      </c>
      <c r="H70">
        <f t="shared" si="7"/>
        <v>4</v>
      </c>
      <c r="I70">
        <f>IF(B70=DATEVALUE("14/07/1945"), 0, G70*D70+H70*E70)</f>
        <v>61.198289549947873</v>
      </c>
      <c r="J70">
        <f t="shared" si="10"/>
        <v>5941.3693345551601</v>
      </c>
      <c r="K70">
        <f>IF(B70&gt;DATEVALUE("14/07/1945"), 20*D70+4*E70, 0)</f>
        <v>0</v>
      </c>
      <c r="L70">
        <f>IF(K70=0, I70+L69, K70+L69)</f>
        <v>5941.3693345551601</v>
      </c>
    </row>
    <row r="71" spans="2:12" x14ac:dyDescent="0.25">
      <c r="B71" s="2">
        <v>16628</v>
      </c>
      <c r="C71">
        <v>69</v>
      </c>
      <c r="D71">
        <f t="shared" si="8"/>
        <v>2.0195435551482799</v>
      </c>
      <c r="E71">
        <f t="shared" si="9"/>
        <v>5.0488588878706997</v>
      </c>
      <c r="F71" s="1">
        <v>0.01</v>
      </c>
      <c r="G71">
        <f t="shared" si="6"/>
        <v>20</v>
      </c>
      <c r="H71">
        <f t="shared" si="7"/>
        <v>4</v>
      </c>
      <c r="I71">
        <f>IF(B71=DATEVALUE("14/07/1945"), 0, G71*D71+H71*E71)</f>
        <v>60.586306654448393</v>
      </c>
      <c r="J71">
        <f t="shared" si="10"/>
        <v>6001.9556412096081</v>
      </c>
      <c r="K71">
        <f>IF(B71&gt;DATEVALUE("14/07/1945"), 20*D71+4*E71, 0)</f>
        <v>0</v>
      </c>
      <c r="L71">
        <f>IF(K71=0, I71+L70, K71+L70)</f>
        <v>6001.9556412096081</v>
      </c>
    </row>
    <row r="72" spans="2:12" x14ac:dyDescent="0.25">
      <c r="B72" s="2">
        <v>16629</v>
      </c>
      <c r="C72">
        <v>70</v>
      </c>
      <c r="D72">
        <f t="shared" si="8"/>
        <v>1.999348119596797</v>
      </c>
      <c r="E72">
        <f t="shared" si="9"/>
        <v>4.9983702989919925</v>
      </c>
      <c r="F72" s="1">
        <v>0.01</v>
      </c>
      <c r="G72">
        <f t="shared" si="6"/>
        <v>20</v>
      </c>
      <c r="H72">
        <f t="shared" si="7"/>
        <v>4</v>
      </c>
      <c r="I72">
        <f>IF(B72=DATEVALUE("14/07/1945"), 0, G72*D72+H72*E72)</f>
        <v>59.980443587903906</v>
      </c>
      <c r="J72">
        <f t="shared" si="10"/>
        <v>6061.9360847975122</v>
      </c>
      <c r="K72">
        <f>IF(B72&gt;DATEVALUE("14/07/1945"), 20*D72+4*E72, 0)</f>
        <v>0</v>
      </c>
      <c r="L72">
        <f>IF(K72=0, I72+L71, K72+L71)</f>
        <v>6061.9360847975122</v>
      </c>
    </row>
    <row r="73" spans="2:12" x14ac:dyDescent="0.25">
      <c r="B73" s="2">
        <v>16630</v>
      </c>
      <c r="C73">
        <v>71</v>
      </c>
      <c r="D73">
        <f t="shared" si="8"/>
        <v>1.9793546384008291</v>
      </c>
      <c r="E73">
        <f t="shared" si="9"/>
        <v>4.9483865960020728</v>
      </c>
      <c r="F73" s="1">
        <v>0.01</v>
      </c>
      <c r="G73">
        <f t="shared" si="6"/>
        <v>20</v>
      </c>
      <c r="H73">
        <f t="shared" si="7"/>
        <v>4</v>
      </c>
      <c r="I73">
        <f>IF(B73=DATEVALUE("14/07/1945"), 0, G73*D73+H73*E73)</f>
        <v>59.38063915202487</v>
      </c>
      <c r="J73">
        <f t="shared" si="10"/>
        <v>6121.3167239495369</v>
      </c>
      <c r="K73">
        <f>IF(B73&gt;DATEVALUE("14/07/1945"), 20*D73+4*E73, 0)</f>
        <v>0</v>
      </c>
      <c r="L73">
        <f>IF(K73=0, I73+L72, K73+L72)</f>
        <v>6121.3167239495369</v>
      </c>
    </row>
    <row r="74" spans="2:12" x14ac:dyDescent="0.25">
      <c r="B74" s="2">
        <v>16631</v>
      </c>
      <c r="C74">
        <v>72</v>
      </c>
      <c r="D74">
        <f t="shared" si="8"/>
        <v>1.9595610920168209</v>
      </c>
      <c r="E74">
        <f t="shared" si="9"/>
        <v>4.8989027300420522</v>
      </c>
      <c r="F74" s="1">
        <v>0.01</v>
      </c>
      <c r="G74">
        <f t="shared" si="6"/>
        <v>20</v>
      </c>
      <c r="H74">
        <f t="shared" si="7"/>
        <v>4</v>
      </c>
      <c r="I74">
        <f>IF(B74=DATEVALUE("14/07/1945"), 0, G74*D74+H74*E74)</f>
        <v>58.786832760504623</v>
      </c>
      <c r="J74">
        <f t="shared" si="10"/>
        <v>6180.1035567100416</v>
      </c>
      <c r="K74">
        <f>IF(B74&gt;DATEVALUE("14/07/1945"), 20*D74+4*E74, 0)</f>
        <v>0</v>
      </c>
      <c r="L74">
        <f>IF(K74=0, I74+L73, K74+L73)</f>
        <v>6180.1035567100416</v>
      </c>
    </row>
    <row r="75" spans="2:12" x14ac:dyDescent="0.25">
      <c r="B75" s="2">
        <v>16632</v>
      </c>
      <c r="C75">
        <v>73</v>
      </c>
      <c r="D75">
        <f t="shared" si="8"/>
        <v>1.9399654810966527</v>
      </c>
      <c r="E75">
        <f t="shared" si="9"/>
        <v>4.8499137027416319</v>
      </c>
      <c r="F75" s="1">
        <v>0.01</v>
      </c>
      <c r="G75">
        <f t="shared" si="6"/>
        <v>20</v>
      </c>
      <c r="H75">
        <f t="shared" si="7"/>
        <v>4</v>
      </c>
      <c r="I75">
        <f>IF(B75=DATEVALUE("14/07/1945"), 0, G75*D75+H75*E75)</f>
        <v>0</v>
      </c>
      <c r="J75">
        <f t="shared" si="10"/>
        <v>6180.1035567100416</v>
      </c>
      <c r="K75">
        <f>IF(B75&gt;DATEVALUE("14/07/1945"), 20*D75+4*E75, 0)</f>
        <v>0</v>
      </c>
      <c r="L75">
        <f>IF(K75=0, I75+L74, K75+L74)</f>
        <v>6180.1035567100416</v>
      </c>
    </row>
    <row r="76" spans="2:12" x14ac:dyDescent="0.25">
      <c r="B76" s="2">
        <v>16633</v>
      </c>
      <c r="C76">
        <v>74</v>
      </c>
      <c r="D76">
        <f t="shared" si="8"/>
        <v>1.9205658262856862</v>
      </c>
      <c r="E76">
        <f t="shared" si="9"/>
        <v>4.8014145657142153</v>
      </c>
      <c r="F76" s="1">
        <v>0.01</v>
      </c>
      <c r="G76">
        <f t="shared" si="6"/>
        <v>0</v>
      </c>
      <c r="H76">
        <f t="shared" si="7"/>
        <v>11</v>
      </c>
      <c r="I76">
        <f>IF(B76=DATEVALUE("14/07/1945"), 0, G76*D76+H76*E76)</f>
        <v>52.815560222856369</v>
      </c>
      <c r="J76">
        <f t="shared" si="10"/>
        <v>6232.9191169328979</v>
      </c>
      <c r="K76">
        <f>IF(B76&gt;DATEVALUE("14/07/1945"), 20*D76+4*E76, 0)</f>
        <v>57.616974788570587</v>
      </c>
      <c r="L76">
        <f>IF(K76=0, I76+L75, K76+L75)</f>
        <v>6237.7205314986122</v>
      </c>
    </row>
    <row r="77" spans="2:12" x14ac:dyDescent="0.25">
      <c r="B77" s="2">
        <v>16634</v>
      </c>
      <c r="C77">
        <v>75</v>
      </c>
      <c r="D77">
        <f t="shared" si="8"/>
        <v>1.9013601680228294</v>
      </c>
      <c r="E77">
        <f t="shared" si="9"/>
        <v>4.7534004200570728</v>
      </c>
      <c r="F77" s="1">
        <v>0.01</v>
      </c>
      <c r="G77">
        <f t="shared" si="6"/>
        <v>0</v>
      </c>
      <c r="H77">
        <f t="shared" si="7"/>
        <v>11</v>
      </c>
      <c r="I77">
        <f>IF(B77=DATEVALUE("14/07/1945"), 0, G77*D77+H77*E77)</f>
        <v>52.287404620627797</v>
      </c>
      <c r="J77">
        <f t="shared" si="10"/>
        <v>6285.2065215535258</v>
      </c>
      <c r="K77">
        <f>IF(B77&gt;DATEVALUE("14/07/1945"), 20*D77+4*E77, 0)</f>
        <v>57.04080504068488</v>
      </c>
      <c r="L77">
        <f>IF(K77=0, I77+L76, K77+L76)</f>
        <v>6294.7613365392972</v>
      </c>
    </row>
    <row r="78" spans="2:12" x14ac:dyDescent="0.25">
      <c r="B78" s="2">
        <v>16635</v>
      </c>
      <c r="C78">
        <v>76</v>
      </c>
      <c r="D78">
        <f t="shared" si="8"/>
        <v>1.8823465663426011</v>
      </c>
      <c r="E78">
        <f t="shared" si="9"/>
        <v>4.7058664158565024</v>
      </c>
      <c r="F78" s="1">
        <v>0.01</v>
      </c>
      <c r="G78">
        <f t="shared" si="6"/>
        <v>0</v>
      </c>
      <c r="H78">
        <f t="shared" si="7"/>
        <v>11</v>
      </c>
      <c r="I78">
        <f>IF(B78=DATEVALUE("14/07/1945"), 0, G78*D78+H78*E78)</f>
        <v>51.764530574421528</v>
      </c>
      <c r="J78">
        <f t="shared" si="10"/>
        <v>6336.9710521279476</v>
      </c>
      <c r="K78">
        <f>IF(B78&gt;DATEVALUE("14/07/1945"), 20*D78+4*E78, 0)</f>
        <v>56.470396990278033</v>
      </c>
      <c r="L78">
        <f>IF(K78=0, I78+L77, K78+L77)</f>
        <v>6351.2317335295756</v>
      </c>
    </row>
    <row r="79" spans="2:12" x14ac:dyDescent="0.25">
      <c r="B79" s="2">
        <v>16636</v>
      </c>
      <c r="C79">
        <v>77</v>
      </c>
      <c r="D79">
        <f t="shared" si="8"/>
        <v>1.863523100679175</v>
      </c>
      <c r="E79">
        <f t="shared" si="9"/>
        <v>4.6588077516979371</v>
      </c>
      <c r="F79" s="1">
        <v>0.01</v>
      </c>
      <c r="G79">
        <f t="shared" si="6"/>
        <v>0</v>
      </c>
      <c r="H79">
        <f t="shared" si="7"/>
        <v>11</v>
      </c>
      <c r="I79">
        <f>IF(B79=DATEVALUE("14/07/1945"), 0, G79*D79+H79*E79)</f>
        <v>51.24688526867731</v>
      </c>
      <c r="J79">
        <f t="shared" si="10"/>
        <v>6388.2179373966246</v>
      </c>
      <c r="K79">
        <f>IF(B79&gt;DATEVALUE("14/07/1945"), 20*D79+4*E79, 0)</f>
        <v>55.905693020375246</v>
      </c>
      <c r="L79">
        <f>IF(K79=0, I79+L78, K79+L78)</f>
        <v>6407.1374265499508</v>
      </c>
    </row>
    <row r="80" spans="2:12" x14ac:dyDescent="0.25">
      <c r="B80" s="2">
        <v>16637</v>
      </c>
      <c r="C80">
        <v>78</v>
      </c>
      <c r="D80">
        <f t="shared" si="8"/>
        <v>1.8448878696723834</v>
      </c>
      <c r="E80">
        <f t="shared" si="9"/>
        <v>4.6122196741809578</v>
      </c>
      <c r="F80" s="1">
        <v>0.01</v>
      </c>
      <c r="G80">
        <f t="shared" si="6"/>
        <v>0</v>
      </c>
      <c r="H80">
        <f t="shared" si="7"/>
        <v>11</v>
      </c>
      <c r="I80">
        <f>IF(B80=DATEVALUE("14/07/1945"), 0, G80*D80+H80*E80)</f>
        <v>50.734416415990538</v>
      </c>
      <c r="J80">
        <f t="shared" si="10"/>
        <v>6438.952353812615</v>
      </c>
      <c r="K80">
        <f>IF(B80&gt;DATEVALUE("14/07/1945"), 20*D80+4*E80, 0)</f>
        <v>55.346636090171501</v>
      </c>
      <c r="L80">
        <f>IF(K80=0, I80+L79, K80+L79)</f>
        <v>6462.4840626401219</v>
      </c>
    </row>
    <row r="81" spans="2:12" x14ac:dyDescent="0.25">
      <c r="B81" s="2">
        <v>16638</v>
      </c>
      <c r="C81">
        <v>79</v>
      </c>
      <c r="D81">
        <f t="shared" si="8"/>
        <v>1.8264389909756595</v>
      </c>
      <c r="E81">
        <f t="shared" si="9"/>
        <v>4.5660974774391478</v>
      </c>
      <c r="F81" s="1">
        <v>0.01</v>
      </c>
      <c r="G81">
        <f t="shared" si="6"/>
        <v>0</v>
      </c>
      <c r="H81">
        <f t="shared" si="7"/>
        <v>11</v>
      </c>
      <c r="I81">
        <f>IF(B81=DATEVALUE("14/07/1945"), 0, G81*D81+H81*E81)</f>
        <v>50.227072251830627</v>
      </c>
      <c r="J81">
        <f t="shared" si="10"/>
        <v>6489.1794260644456</v>
      </c>
      <c r="K81">
        <f>IF(B81&gt;DATEVALUE("14/07/1945"), 20*D81+4*E81, 0)</f>
        <v>54.793169729269778</v>
      </c>
      <c r="L81">
        <f>IF(K81=0, I81+L80, K81+L80)</f>
        <v>6517.2772323693916</v>
      </c>
    </row>
    <row r="82" spans="2:12" x14ac:dyDescent="0.25">
      <c r="B82" s="2">
        <v>16639</v>
      </c>
      <c r="C82">
        <v>80</v>
      </c>
      <c r="D82">
        <f t="shared" si="8"/>
        <v>1.808174601065903</v>
      </c>
      <c r="E82">
        <f t="shared" si="9"/>
        <v>4.5204365026647562</v>
      </c>
      <c r="F82" s="1">
        <v>0.01</v>
      </c>
      <c r="G82">
        <f t="shared" si="6"/>
        <v>0</v>
      </c>
      <c r="H82">
        <f t="shared" si="7"/>
        <v>11</v>
      </c>
      <c r="I82">
        <f>IF(B82=DATEVALUE("14/07/1945"), 0, G82*D82+H82*E82)</f>
        <v>49.724801529312316</v>
      </c>
      <c r="J82">
        <f t="shared" si="10"/>
        <v>6538.9042275937582</v>
      </c>
      <c r="K82">
        <f>IF(B82&gt;DATEVALUE("14/07/1945"), 20*D82+4*E82, 0)</f>
        <v>54.245238031977088</v>
      </c>
      <c r="L82">
        <f>IF(K82=0, I82+L81, K82+L81)</f>
        <v>6571.522470401369</v>
      </c>
    </row>
    <row r="83" spans="2:12" x14ac:dyDescent="0.25">
      <c r="B83" s="2">
        <v>16640</v>
      </c>
      <c r="C83">
        <v>81</v>
      </c>
      <c r="D83">
        <f t="shared" si="8"/>
        <v>1.790092855055244</v>
      </c>
      <c r="E83">
        <f t="shared" si="9"/>
        <v>4.475232137638109</v>
      </c>
      <c r="F83" s="1">
        <v>0.01</v>
      </c>
      <c r="G83">
        <f t="shared" si="6"/>
        <v>0</v>
      </c>
      <c r="H83">
        <f t="shared" si="7"/>
        <v>11</v>
      </c>
      <c r="I83">
        <f>IF(B83=DATEVALUE("14/07/1945"), 0, G83*D83+H83*E83)</f>
        <v>49.227553514019199</v>
      </c>
      <c r="J83">
        <f t="shared" si="10"/>
        <v>6588.131781107777</v>
      </c>
      <c r="K83">
        <f>IF(B83&gt;DATEVALUE("14/07/1945"), 20*D83+4*E83, 0)</f>
        <v>53.702785651657315</v>
      </c>
      <c r="L83">
        <f>IF(K83=0, I83+L82, K83+L82)</f>
        <v>6625.225256053026</v>
      </c>
    </row>
    <row r="84" spans="2:12" x14ac:dyDescent="0.25">
      <c r="B84" s="2">
        <v>16641</v>
      </c>
      <c r="C84">
        <v>82</v>
      </c>
      <c r="D84">
        <f t="shared" si="8"/>
        <v>1.7721919265046915</v>
      </c>
      <c r="E84">
        <f t="shared" si="9"/>
        <v>4.4304798162617276</v>
      </c>
      <c r="F84" s="1">
        <v>0.01</v>
      </c>
      <c r="G84">
        <f t="shared" si="6"/>
        <v>0</v>
      </c>
      <c r="H84">
        <f t="shared" si="7"/>
        <v>11</v>
      </c>
      <c r="I84">
        <f>IF(B84=DATEVALUE("14/07/1945"), 0, G84*D84+H84*E84)</f>
        <v>48.735277978879004</v>
      </c>
      <c r="J84">
        <f t="shared" si="10"/>
        <v>6636.8670590866559</v>
      </c>
      <c r="K84">
        <f>IF(B84&gt;DATEVALUE("14/07/1945"), 20*D84+4*E84, 0)</f>
        <v>53.165757795140735</v>
      </c>
      <c r="L84">
        <f>IF(K84=0, I84+L83, K84+L83)</f>
        <v>6678.3910138481669</v>
      </c>
    </row>
    <row r="85" spans="2:12" x14ac:dyDescent="0.25">
      <c r="B85" s="2">
        <v>16642</v>
      </c>
      <c r="C85">
        <v>83</v>
      </c>
      <c r="D85">
        <f t="shared" si="8"/>
        <v>1.7544700072396446</v>
      </c>
      <c r="E85">
        <f t="shared" si="9"/>
        <v>4.3861750180991104</v>
      </c>
      <c r="F85" s="1">
        <v>0.01</v>
      </c>
      <c r="G85">
        <f t="shared" si="6"/>
        <v>0</v>
      </c>
      <c r="H85">
        <f t="shared" si="7"/>
        <v>11</v>
      </c>
      <c r="I85">
        <f>IF(B85=DATEVALUE("14/07/1945"), 0, G85*D85+H85*E85)</f>
        <v>48.247925199090211</v>
      </c>
      <c r="J85">
        <f t="shared" si="10"/>
        <v>6685.1149842857458</v>
      </c>
      <c r="K85">
        <f>IF(B85&gt;DATEVALUE("14/07/1945"), 20*D85+4*E85, 0)</f>
        <v>52.634100217189328</v>
      </c>
      <c r="L85">
        <f>IF(K85=0, I85+L84, K85+L84)</f>
        <v>6731.0251140653563</v>
      </c>
    </row>
    <row r="86" spans="2:12" x14ac:dyDescent="0.25">
      <c r="B86" s="2">
        <v>16643</v>
      </c>
      <c r="C86">
        <v>84</v>
      </c>
      <c r="D86">
        <f t="shared" si="8"/>
        <v>1.7369253071672481</v>
      </c>
      <c r="E86">
        <f t="shared" si="9"/>
        <v>4.3423132679181196</v>
      </c>
      <c r="F86" s="1">
        <v>0.01</v>
      </c>
      <c r="G86">
        <f t="shared" si="6"/>
        <v>0</v>
      </c>
      <c r="H86">
        <f t="shared" si="7"/>
        <v>11</v>
      </c>
      <c r="I86">
        <f>IF(B86=DATEVALUE("14/07/1945"), 0, G86*D86+H86*E86)</f>
        <v>47.765445947099316</v>
      </c>
      <c r="J86">
        <f t="shared" si="10"/>
        <v>6732.8804302328454</v>
      </c>
      <c r="K86">
        <f>IF(B86&gt;DATEVALUE("14/07/1945"), 20*D86+4*E86, 0)</f>
        <v>52.107759215017438</v>
      </c>
      <c r="L86">
        <f>IF(K86=0, I86+L85, K86+L85)</f>
        <v>6783.132873280374</v>
      </c>
    </row>
    <row r="87" spans="2:12" x14ac:dyDescent="0.25">
      <c r="B87" s="2">
        <v>16644</v>
      </c>
      <c r="C87">
        <v>85</v>
      </c>
      <c r="D87">
        <f t="shared" si="8"/>
        <v>1.7195560540955757</v>
      </c>
      <c r="E87">
        <f t="shared" si="9"/>
        <v>4.2988901352389384</v>
      </c>
      <c r="F87" s="1">
        <v>0.01</v>
      </c>
      <c r="G87">
        <f t="shared" si="6"/>
        <v>0</v>
      </c>
      <c r="H87">
        <f t="shared" si="7"/>
        <v>11</v>
      </c>
      <c r="I87">
        <f>IF(B87=DATEVALUE("14/07/1945"), 0, G87*D87+H87*E87)</f>
        <v>47.287791487628326</v>
      </c>
      <c r="J87">
        <f t="shared" si="10"/>
        <v>6780.1682217204734</v>
      </c>
      <c r="K87">
        <f>IF(B87&gt;DATEVALUE("14/07/1945"), 20*D87+4*E87, 0)</f>
        <v>51.586681622867268</v>
      </c>
      <c r="L87">
        <f>IF(K87=0, I87+L86, K87+L86)</f>
        <v>6834.7195549032413</v>
      </c>
    </row>
    <row r="88" spans="2:12" x14ac:dyDescent="0.25">
      <c r="B88" s="2">
        <v>16645</v>
      </c>
      <c r="C88">
        <v>86</v>
      </c>
      <c r="D88">
        <f t="shared" si="8"/>
        <v>1.7023604935546199</v>
      </c>
      <c r="E88">
        <f t="shared" si="9"/>
        <v>4.255901233886549</v>
      </c>
      <c r="F88" s="1">
        <v>0.01</v>
      </c>
      <c r="G88">
        <f t="shared" si="6"/>
        <v>0</v>
      </c>
      <c r="H88">
        <f t="shared" si="7"/>
        <v>11</v>
      </c>
      <c r="I88">
        <f>IF(B88=DATEVALUE("14/07/1945"), 0, G88*D88+H88*E88)</f>
        <v>46.81491357275204</v>
      </c>
      <c r="J88">
        <f t="shared" si="10"/>
        <v>6826.9831352932251</v>
      </c>
      <c r="K88">
        <f>IF(B88&gt;DATEVALUE("14/07/1945"), 20*D88+4*E88, 0)</f>
        <v>51.070814806638595</v>
      </c>
      <c r="L88">
        <f>IF(K88=0, I88+L87, K88+L87)</f>
        <v>6885.79036970988</v>
      </c>
    </row>
    <row r="89" spans="2:12" x14ac:dyDescent="0.25">
      <c r="B89" s="2">
        <v>16646</v>
      </c>
      <c r="C89">
        <v>87</v>
      </c>
      <c r="D89">
        <f t="shared" si="8"/>
        <v>1.6853368886190738</v>
      </c>
      <c r="E89">
        <f t="shared" si="9"/>
        <v>4.2133422215476832</v>
      </c>
      <c r="F89" s="1">
        <v>0.01</v>
      </c>
      <c r="G89">
        <f t="shared" si="6"/>
        <v>0</v>
      </c>
      <c r="H89">
        <f t="shared" si="7"/>
        <v>11</v>
      </c>
      <c r="I89">
        <f>IF(B89=DATEVALUE("14/07/1945"), 0, G89*D89+H89*E89)</f>
        <v>46.346764437024518</v>
      </c>
      <c r="J89">
        <f t="shared" si="10"/>
        <v>6873.32989973025</v>
      </c>
      <c r="K89">
        <f>IF(B89&gt;DATEVALUE("14/07/1945"), 20*D89+4*E89, 0)</f>
        <v>50.560106658572209</v>
      </c>
      <c r="L89">
        <f>IF(K89=0, I89+L88, K89+L88)</f>
        <v>6936.3504763684523</v>
      </c>
    </row>
    <row r="90" spans="2:12" x14ac:dyDescent="0.25">
      <c r="B90" s="2">
        <v>16647</v>
      </c>
      <c r="C90">
        <v>88</v>
      </c>
      <c r="D90">
        <f t="shared" si="8"/>
        <v>1.6684835197328831</v>
      </c>
      <c r="E90">
        <f t="shared" si="9"/>
        <v>4.1712087993322067</v>
      </c>
      <c r="F90" s="1">
        <v>0.01</v>
      </c>
      <c r="G90">
        <f t="shared" si="6"/>
        <v>0</v>
      </c>
      <c r="H90">
        <f t="shared" si="7"/>
        <v>11</v>
      </c>
      <c r="I90">
        <f>IF(B90=DATEVALUE("14/07/1945"), 0, G90*D90+H90*E90)</f>
        <v>45.883296792654271</v>
      </c>
      <c r="J90">
        <f t="shared" si="10"/>
        <v>6919.2131965229046</v>
      </c>
      <c r="K90">
        <f>IF(B90&gt;DATEVALUE("14/07/1945"), 20*D90+4*E90, 0)</f>
        <v>50.054505591986484</v>
      </c>
      <c r="L90">
        <f>IF(K90=0, I90+L89, K90+L89)</f>
        <v>6986.4049819604388</v>
      </c>
    </row>
    <row r="91" spans="2:12" x14ac:dyDescent="0.25">
      <c r="B91" s="2">
        <v>16648</v>
      </c>
      <c r="C91">
        <v>89</v>
      </c>
      <c r="D91">
        <f t="shared" si="8"/>
        <v>1.6517986845355543</v>
      </c>
      <c r="E91">
        <f t="shared" si="9"/>
        <v>4.1294967113388843</v>
      </c>
      <c r="F91" s="1">
        <v>0.01</v>
      </c>
      <c r="G91">
        <f t="shared" si="6"/>
        <v>0</v>
      </c>
      <c r="H91">
        <f t="shared" si="7"/>
        <v>11</v>
      </c>
      <c r="I91">
        <f>IF(B91=DATEVALUE("14/07/1945"), 0, G91*D91+H91*E91)</f>
        <v>45.424463824727724</v>
      </c>
      <c r="J91">
        <f t="shared" si="10"/>
        <v>6964.6376603476319</v>
      </c>
      <c r="K91">
        <f>IF(B91&gt;DATEVALUE("14/07/1945"), 20*D91+4*E91, 0)</f>
        <v>49.553960536066626</v>
      </c>
      <c r="L91">
        <f>IF(K91=0, I91+L90, K91+L90)</f>
        <v>7035.9589424965052</v>
      </c>
    </row>
    <row r="92" spans="2:12" x14ac:dyDescent="0.25">
      <c r="B92" s="2">
        <v>16649</v>
      </c>
      <c r="C92">
        <v>90</v>
      </c>
      <c r="D92">
        <f t="shared" si="8"/>
        <v>1.6352806976901988</v>
      </c>
      <c r="E92">
        <f t="shared" si="9"/>
        <v>4.0882017442254952</v>
      </c>
      <c r="F92" s="1">
        <v>0.01</v>
      </c>
      <c r="G92">
        <f t="shared" si="6"/>
        <v>0</v>
      </c>
      <c r="H92">
        <f t="shared" si="7"/>
        <v>11</v>
      </c>
      <c r="I92">
        <f>IF(B92=DATEVALUE("14/07/1945"), 0, G92*D92+H92*E92)</f>
        <v>44.970219186480449</v>
      </c>
      <c r="J92">
        <f t="shared" si="10"/>
        <v>7009.6078795341127</v>
      </c>
      <c r="K92">
        <f>IF(B92&gt;DATEVALUE("14/07/1945"), 20*D92+4*E92, 0)</f>
        <v>49.058420930705957</v>
      </c>
      <c r="L92">
        <f>IF(K92=0, I92+L91, K92+L91)</f>
        <v>7085.0173634272114</v>
      </c>
    </row>
    <row r="93" spans="2:12" x14ac:dyDescent="0.25">
      <c r="B93" s="2">
        <v>16650</v>
      </c>
      <c r="C93">
        <v>91</v>
      </c>
      <c r="D93">
        <f t="shared" si="8"/>
        <v>1.6189278907132969</v>
      </c>
      <c r="E93">
        <f t="shared" si="9"/>
        <v>4.0473197267832406</v>
      </c>
      <c r="F93" s="1">
        <v>0.01</v>
      </c>
      <c r="G93">
        <f t="shared" si="6"/>
        <v>0</v>
      </c>
      <c r="H93">
        <f t="shared" si="7"/>
        <v>11</v>
      </c>
      <c r="I93">
        <f>IF(B93=DATEVALUE("14/07/1945"), 0, G93*D93+H93*E93)</f>
        <v>44.520516994615647</v>
      </c>
      <c r="J93">
        <f t="shared" si="10"/>
        <v>7054.1283965287284</v>
      </c>
      <c r="K93">
        <f>IF(B93&gt;DATEVALUE("14/07/1945"), 20*D93+4*E93, 0)</f>
        <v>48.567836721398905</v>
      </c>
      <c r="L93">
        <f>IF(K93=0, I93+L92, K93+L92)</f>
        <v>7133.5852001486101</v>
      </c>
    </row>
    <row r="94" spans="2:12" x14ac:dyDescent="0.25">
      <c r="B94" s="2">
        <v>16651</v>
      </c>
      <c r="C94">
        <v>92</v>
      </c>
      <c r="D94">
        <f t="shared" si="8"/>
        <v>1.6027386118061639</v>
      </c>
      <c r="E94">
        <f t="shared" si="9"/>
        <v>4.0068465295154079</v>
      </c>
      <c r="F94" s="1">
        <v>0.01</v>
      </c>
      <c r="G94">
        <f t="shared" si="6"/>
        <v>0</v>
      </c>
      <c r="H94">
        <f t="shared" si="7"/>
        <v>11</v>
      </c>
      <c r="I94">
        <f>IF(B94=DATEVALUE("14/07/1945"), 0, G94*D94+H94*E94)</f>
        <v>44.075311824669484</v>
      </c>
      <c r="J94">
        <f t="shared" si="10"/>
        <v>7098.2037083533978</v>
      </c>
      <c r="K94">
        <f>IF(B94&gt;DATEVALUE("14/07/1945"), 20*D94+4*E94, 0)</f>
        <v>48.082158354184912</v>
      </c>
      <c r="L94">
        <f>IF(K94=0, I94+L93, K94+L93)</f>
        <v>7181.6673585027947</v>
      </c>
    </row>
    <row r="95" spans="2:12" x14ac:dyDescent="0.25">
      <c r="B95" s="2">
        <v>16652</v>
      </c>
      <c r="C95">
        <v>93</v>
      </c>
      <c r="D95">
        <f t="shared" si="8"/>
        <v>1.5867112256881024</v>
      </c>
      <c r="E95">
        <f t="shared" si="9"/>
        <v>3.9667780642202537</v>
      </c>
      <c r="F95" s="1">
        <v>0.01</v>
      </c>
      <c r="G95">
        <f t="shared" si="6"/>
        <v>0</v>
      </c>
      <c r="H95">
        <f t="shared" si="7"/>
        <v>11</v>
      </c>
      <c r="I95">
        <f>IF(B95=DATEVALUE("14/07/1945"), 0, G95*D95+H95*E95)</f>
        <v>43.634558706422794</v>
      </c>
      <c r="J95">
        <f t="shared" si="10"/>
        <v>7141.8382670598203</v>
      </c>
      <c r="K95">
        <f>IF(B95&gt;DATEVALUE("14/07/1945"), 20*D95+4*E95, 0)</f>
        <v>47.601336770643059</v>
      </c>
      <c r="L95">
        <f>IF(K95=0, I95+L94, K95+L94)</f>
        <v>7229.2686952734375</v>
      </c>
    </row>
    <row r="96" spans="2:12" x14ac:dyDescent="0.25">
      <c r="B96" s="2">
        <v>16653</v>
      </c>
      <c r="C96">
        <v>94</v>
      </c>
      <c r="D96">
        <f t="shared" si="8"/>
        <v>1.5708441134312214</v>
      </c>
      <c r="E96">
        <f t="shared" si="9"/>
        <v>3.9271102835780511</v>
      </c>
      <c r="F96" s="1">
        <v>0.01</v>
      </c>
      <c r="G96">
        <f t="shared" si="6"/>
        <v>0</v>
      </c>
      <c r="H96">
        <f t="shared" si="7"/>
        <v>11</v>
      </c>
      <c r="I96">
        <f>IF(B96=DATEVALUE("14/07/1945"), 0, G96*D96+H96*E96)</f>
        <v>43.198213119358563</v>
      </c>
      <c r="J96">
        <f t="shared" si="10"/>
        <v>7185.0364801791784</v>
      </c>
      <c r="K96">
        <f>IF(B96&gt;DATEVALUE("14/07/1945"), 20*D96+4*E96, 0)</f>
        <v>47.12532340293663</v>
      </c>
      <c r="L96">
        <f>IF(K96=0, I96+L95, K96+L95)</f>
        <v>7276.3940186763739</v>
      </c>
    </row>
    <row r="97" spans="2:12" x14ac:dyDescent="0.25">
      <c r="B97" s="2">
        <v>16654</v>
      </c>
      <c r="C97">
        <v>95</v>
      </c>
      <c r="D97">
        <f t="shared" si="8"/>
        <v>1.5551356722969092</v>
      </c>
      <c r="E97">
        <f t="shared" si="9"/>
        <v>3.8878391807422705</v>
      </c>
      <c r="F97" s="1">
        <v>0.01</v>
      </c>
      <c r="G97">
        <f t="shared" si="6"/>
        <v>0</v>
      </c>
      <c r="H97">
        <f t="shared" si="7"/>
        <v>11</v>
      </c>
      <c r="I97">
        <f>IF(B97=DATEVALUE("14/07/1945"), 0, G97*D97+H97*E97)</f>
        <v>42.766230988164978</v>
      </c>
      <c r="J97">
        <f t="shared" si="10"/>
        <v>7227.8027111673437</v>
      </c>
      <c r="K97">
        <f>IF(B97&gt;DATEVALUE("14/07/1945"), 20*D97+4*E97, 0)</f>
        <v>46.654070168907268</v>
      </c>
      <c r="L97">
        <f>IF(K97=0, I97+L96, K97+L96)</f>
        <v>7323.0480888452812</v>
      </c>
    </row>
    <row r="98" spans="2:12" x14ac:dyDescent="0.25">
      <c r="B98" s="2">
        <v>16655</v>
      </c>
      <c r="C98">
        <v>96</v>
      </c>
      <c r="D98">
        <f t="shared" si="8"/>
        <v>1.5395843155739402</v>
      </c>
      <c r="E98">
        <f t="shared" si="9"/>
        <v>3.8489607889348476</v>
      </c>
      <c r="F98" s="1">
        <v>0.01</v>
      </c>
      <c r="G98">
        <f t="shared" si="6"/>
        <v>0</v>
      </c>
      <c r="H98">
        <f t="shared" si="7"/>
        <v>11</v>
      </c>
      <c r="I98">
        <f>IF(B98=DATEVALUE("14/07/1945"), 0, G98*D98+H98*E98)</f>
        <v>42.338568678283323</v>
      </c>
      <c r="J98">
        <f t="shared" si="10"/>
        <v>7270.1412798456267</v>
      </c>
      <c r="K98">
        <f>IF(B98&gt;DATEVALUE("14/07/1945"), 20*D98+4*E98, 0)</f>
        <v>46.187529467218191</v>
      </c>
      <c r="L98">
        <f>IF(K98=0, I98+L97, K98+L97)</f>
        <v>7369.2356183124994</v>
      </c>
    </row>
    <row r="99" spans="2:12" x14ac:dyDescent="0.25">
      <c r="B99" s="2">
        <v>16656</v>
      </c>
      <c r="C99">
        <v>97</v>
      </c>
      <c r="D99">
        <f t="shared" si="8"/>
        <v>1.5241884724182007</v>
      </c>
      <c r="E99">
        <f t="shared" si="9"/>
        <v>3.8104711810454992</v>
      </c>
      <c r="F99" s="1">
        <v>0.01</v>
      </c>
      <c r="G99">
        <f t="shared" si="6"/>
        <v>0</v>
      </c>
      <c r="H99">
        <f t="shared" si="7"/>
        <v>11</v>
      </c>
      <c r="I99">
        <f>IF(B99=DATEVALUE("14/07/1945"), 0, G99*D99+H99*E99)</f>
        <v>41.915182991500494</v>
      </c>
      <c r="J99">
        <f t="shared" si="10"/>
        <v>7312.0564628371276</v>
      </c>
      <c r="K99">
        <f>IF(B99&gt;DATEVALUE("14/07/1945"), 20*D99+4*E99, 0)</f>
        <v>45.725654172546015</v>
      </c>
      <c r="L99">
        <f>IF(K99=0, I99+L98, K99+L98)</f>
        <v>7414.9612724850458</v>
      </c>
    </row>
    <row r="100" spans="2:12" x14ac:dyDescent="0.25">
      <c r="B100" s="2">
        <v>16657</v>
      </c>
      <c r="C100">
        <v>98</v>
      </c>
      <c r="D100">
        <f t="shared" si="8"/>
        <v>1.5089465876940187</v>
      </c>
      <c r="E100">
        <f t="shared" si="9"/>
        <v>3.772366469235044</v>
      </c>
      <c r="F100" s="1">
        <v>0.01</v>
      </c>
      <c r="G100">
        <f t="shared" si="6"/>
        <v>0</v>
      </c>
      <c r="H100">
        <f t="shared" si="7"/>
        <v>11</v>
      </c>
      <c r="I100">
        <f>IF(B100=DATEVALUE("14/07/1945"), 0, G100*D100+H100*E100)</f>
        <v>41.496031161585485</v>
      </c>
      <c r="J100">
        <f t="shared" si="10"/>
        <v>7353.5524939987126</v>
      </c>
      <c r="K100">
        <f>IF(B100&gt;DATEVALUE("14/07/1945"), 20*D100+4*E100, 0)</f>
        <v>45.268397630820552</v>
      </c>
      <c r="L100">
        <f>IF(K100=0, I100+L99, K100+L99)</f>
        <v>7460.2296701158666</v>
      </c>
    </row>
    <row r="101" spans="2:12" x14ac:dyDescent="0.25">
      <c r="B101" s="2">
        <v>16658</v>
      </c>
      <c r="C101">
        <v>99</v>
      </c>
      <c r="D101">
        <f t="shared" si="8"/>
        <v>1.4938571218170784</v>
      </c>
      <c r="E101">
        <f t="shared" si="9"/>
        <v>3.7346428045426938</v>
      </c>
      <c r="F101" s="1">
        <v>0.01</v>
      </c>
      <c r="G101">
        <f t="shared" si="6"/>
        <v>0</v>
      </c>
      <c r="H101">
        <f t="shared" si="7"/>
        <v>11</v>
      </c>
      <c r="I101">
        <f>IF(B101=DATEVALUE("14/07/1945"), 0, G101*D101+H101*E101)</f>
        <v>41.081070849969635</v>
      </c>
      <c r="J101">
        <f t="shared" si="10"/>
        <v>7394.633564848682</v>
      </c>
      <c r="K101">
        <f>IF(B101&gt;DATEVALUE("14/07/1945"), 20*D101+4*E101, 0)</f>
        <v>44.815713654512344</v>
      </c>
      <c r="L101">
        <f>IF(K101=0, I101+L100, K101+L100)</f>
        <v>7505.045383770379</v>
      </c>
    </row>
    <row r="102" spans="2:12" x14ac:dyDescent="0.25">
      <c r="B102" s="2">
        <v>16659</v>
      </c>
      <c r="C102">
        <v>100</v>
      </c>
      <c r="D102">
        <f t="shared" si="8"/>
        <v>1.4789185505989075</v>
      </c>
      <c r="E102">
        <f t="shared" si="9"/>
        <v>3.6972963764972668</v>
      </c>
      <c r="F102" s="1">
        <v>0.01</v>
      </c>
      <c r="G102">
        <f t="shared" si="6"/>
        <v>0</v>
      </c>
      <c r="H102">
        <f t="shared" si="7"/>
        <v>11</v>
      </c>
      <c r="I102">
        <f>IF(B102=DATEVALUE("14/07/1945"), 0, G102*D102+H102*E102)</f>
        <v>40.670260141469939</v>
      </c>
      <c r="J102">
        <f t="shared" si="10"/>
        <v>7435.303824990152</v>
      </c>
      <c r="K102">
        <f>IF(B102&gt;DATEVALUE("14/07/1945"), 20*D102+4*E102, 0)</f>
        <v>44.367556517967216</v>
      </c>
      <c r="L102">
        <f>IF(K102=0, I102+L101, K102+L101)</f>
        <v>7549.4129402883464</v>
      </c>
    </row>
    <row r="103" spans="2:12" x14ac:dyDescent="0.25">
      <c r="B103" s="2">
        <v>16660</v>
      </c>
      <c r="C103">
        <v>101</v>
      </c>
      <c r="D103">
        <f t="shared" si="8"/>
        <v>1.4641293650929184</v>
      </c>
      <c r="E103">
        <f t="shared" si="9"/>
        <v>3.6603234127322941</v>
      </c>
      <c r="F103" s="1">
        <v>0.01</v>
      </c>
      <c r="G103">
        <f t="shared" si="6"/>
        <v>0</v>
      </c>
      <c r="H103">
        <f t="shared" si="7"/>
        <v>11</v>
      </c>
      <c r="I103">
        <f>IF(B103=DATEVALUE("14/07/1945"), 0, G103*D103+H103*E103)</f>
        <v>40.263557540055238</v>
      </c>
      <c r="J103">
        <f t="shared" si="10"/>
        <v>7475.5673825302074</v>
      </c>
      <c r="K103">
        <f>IF(B103&gt;DATEVALUE("14/07/1945"), 20*D103+4*E103, 0)</f>
        <v>43.923880952787542</v>
      </c>
      <c r="L103">
        <f>IF(K103=0, I103+L102, K103+L102)</f>
        <v>7593.3368212411342</v>
      </c>
    </row>
    <row r="104" spans="2:12" x14ac:dyDescent="0.25">
      <c r="B104" s="2">
        <v>16661</v>
      </c>
      <c r="C104">
        <v>102</v>
      </c>
      <c r="D104">
        <f t="shared" si="8"/>
        <v>1.4494880714419891</v>
      </c>
      <c r="E104">
        <f t="shared" si="9"/>
        <v>3.6237201786049713</v>
      </c>
      <c r="F104" s="1">
        <v>0.01</v>
      </c>
      <c r="G104">
        <f t="shared" si="6"/>
        <v>0</v>
      </c>
      <c r="H104">
        <f t="shared" si="7"/>
        <v>11</v>
      </c>
      <c r="I104">
        <f>IF(B104=DATEVALUE("14/07/1945"), 0, G104*D104+H104*E104)</f>
        <v>39.860921964654686</v>
      </c>
      <c r="J104">
        <f t="shared" si="10"/>
        <v>7515.4283044948625</v>
      </c>
      <c r="K104">
        <f>IF(B104&gt;DATEVALUE("14/07/1945"), 20*D104+4*E104, 0)</f>
        <v>43.484642143259663</v>
      </c>
      <c r="L104">
        <f>IF(K104=0, I104+L103, K104+L103)</f>
        <v>7636.8214633843936</v>
      </c>
    </row>
    <row r="105" spans="2:12" x14ac:dyDescent="0.25">
      <c r="B105" s="2">
        <v>16662</v>
      </c>
      <c r="C105">
        <v>103</v>
      </c>
      <c r="D105">
        <f t="shared" si="8"/>
        <v>1.4349931907275693</v>
      </c>
      <c r="E105">
        <f t="shared" si="9"/>
        <v>3.5874829768189218</v>
      </c>
      <c r="F105" s="1">
        <v>0.01</v>
      </c>
      <c r="G105">
        <f t="shared" si="6"/>
        <v>0</v>
      </c>
      <c r="H105">
        <f t="shared" si="7"/>
        <v>11</v>
      </c>
      <c r="I105">
        <f>IF(B105=DATEVALUE("14/07/1945"), 0, G105*D105+H105*E105)</f>
        <v>39.462312745008141</v>
      </c>
      <c r="J105">
        <f t="shared" si="10"/>
        <v>7554.8906172398702</v>
      </c>
      <c r="K105">
        <f>IF(B105&gt;DATEVALUE("14/07/1945"), 20*D105+4*E105, 0)</f>
        <v>43.049795721827074</v>
      </c>
      <c r="L105">
        <f>IF(K105=0, I105+L104, K105+L104)</f>
        <v>7679.8712591062204</v>
      </c>
    </row>
    <row r="106" spans="2:12" x14ac:dyDescent="0.25">
      <c r="B106" s="2">
        <v>16663</v>
      </c>
      <c r="C106">
        <v>104</v>
      </c>
      <c r="D106">
        <f t="shared" si="8"/>
        <v>1.4206432588202935</v>
      </c>
      <c r="E106">
        <f t="shared" si="9"/>
        <v>3.5516081470507328</v>
      </c>
      <c r="F106" s="1">
        <v>0.01</v>
      </c>
      <c r="G106">
        <f t="shared" si="6"/>
        <v>0</v>
      </c>
      <c r="H106">
        <f t="shared" si="7"/>
        <v>11</v>
      </c>
      <c r="I106">
        <f>IF(B106=DATEVALUE("14/07/1945"), 0, G106*D106+H106*E106)</f>
        <v>39.067689617558059</v>
      </c>
      <c r="J106">
        <f t="shared" si="10"/>
        <v>7593.9583068574284</v>
      </c>
      <c r="K106">
        <f>IF(B106&gt;DATEVALUE("14/07/1945"), 20*D106+4*E106, 0)</f>
        <v>42.619297764608802</v>
      </c>
      <c r="L106">
        <f>IF(K106=0, I106+L105, K106+L105)</f>
        <v>7722.4905568708291</v>
      </c>
    </row>
    <row r="107" spans="2:12" x14ac:dyDescent="0.25">
      <c r="B107" s="2">
        <v>16664</v>
      </c>
      <c r="C107">
        <v>105</v>
      </c>
      <c r="D107">
        <f t="shared" si="8"/>
        <v>1.4064368262320905</v>
      </c>
      <c r="E107">
        <f t="shared" si="9"/>
        <v>3.5160920655802257</v>
      </c>
      <c r="F107" s="1">
        <v>0.01</v>
      </c>
      <c r="G107">
        <f t="shared" si="6"/>
        <v>0</v>
      </c>
      <c r="H107">
        <f t="shared" si="7"/>
        <v>11</v>
      </c>
      <c r="I107">
        <f>IF(B107=DATEVALUE("14/07/1945"), 0, G107*D107+H107*E107)</f>
        <v>38.677012721382482</v>
      </c>
      <c r="J107">
        <f t="shared" si="10"/>
        <v>7632.6353195788106</v>
      </c>
      <c r="K107">
        <f>IF(B107&gt;DATEVALUE("14/07/1945"), 20*D107+4*E107, 0)</f>
        <v>42.193104786962714</v>
      </c>
      <c r="L107">
        <f>IF(K107=0, I107+L106, K107+L106)</f>
        <v>7764.6836616577921</v>
      </c>
    </row>
    <row r="108" spans="2:12" x14ac:dyDescent="0.25">
      <c r="B108" s="2">
        <v>16665</v>
      </c>
      <c r="C108">
        <v>106</v>
      </c>
      <c r="D108">
        <f t="shared" si="8"/>
        <v>1.3923724579697696</v>
      </c>
      <c r="E108">
        <f t="shared" si="9"/>
        <v>3.4809311449244236</v>
      </c>
      <c r="F108" s="1">
        <v>0.01</v>
      </c>
      <c r="G108">
        <f t="shared" si="6"/>
        <v>0</v>
      </c>
      <c r="H108">
        <f t="shared" si="7"/>
        <v>11</v>
      </c>
      <c r="I108">
        <f>IF(B108=DATEVALUE("14/07/1945"), 0, G108*D108+H108*E108)</f>
        <v>38.29024259416866</v>
      </c>
      <c r="J108">
        <f t="shared" si="10"/>
        <v>7670.925562172979</v>
      </c>
      <c r="K108">
        <f>IF(B108&gt;DATEVALUE("14/07/1945"), 20*D108+4*E108, 0)</f>
        <v>41.771173739093086</v>
      </c>
      <c r="L108">
        <f>IF(K108=0, I108+L107, K108+L107)</f>
        <v>7806.4548353968848</v>
      </c>
    </row>
    <row r="109" spans="2:12" x14ac:dyDescent="0.25">
      <c r="B109" s="2">
        <v>16666</v>
      </c>
      <c r="C109">
        <v>107</v>
      </c>
      <c r="D109">
        <f t="shared" si="8"/>
        <v>1.3784487333900719</v>
      </c>
      <c r="E109">
        <f t="shared" si="9"/>
        <v>3.4461218334751793</v>
      </c>
      <c r="F109" s="1">
        <v>0.01</v>
      </c>
      <c r="G109">
        <f t="shared" si="6"/>
        <v>0</v>
      </c>
      <c r="H109">
        <v>9</v>
      </c>
      <c r="I109">
        <f>IF(B109=DATEVALUE("14/07/1945"), 0, G109*D109+H109*E109)</f>
        <v>31.015096501276613</v>
      </c>
      <c r="J109">
        <f t="shared" si="10"/>
        <v>7701.9406586742552</v>
      </c>
      <c r="K109">
        <f>IF(B109&gt;DATEVALUE("14/07/1945"), 20*D109+4*E109, 0)</f>
        <v>41.353462001702155</v>
      </c>
      <c r="L109">
        <f>IF(K109=0, I109+L108, K109+L108)</f>
        <v>7847.8082973985875</v>
      </c>
    </row>
    <row r="110" spans="2:12" x14ac:dyDescent="0.25">
      <c r="B110" s="2"/>
      <c r="F110" s="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0"/>
  <sheetViews>
    <sheetView topLeftCell="B1" workbookViewId="0">
      <selection activeCell="O24" sqref="O24"/>
    </sheetView>
  </sheetViews>
  <sheetFormatPr defaultRowHeight="15" x14ac:dyDescent="0.25"/>
  <cols>
    <col min="2" max="2" width="9.7109375" bestFit="1" customWidth="1"/>
    <col min="3" max="3" width="6" bestFit="1" customWidth="1"/>
    <col min="4" max="4" width="19.140625" bestFit="1" customWidth="1"/>
    <col min="5" max="5" width="18" bestFit="1" customWidth="1"/>
    <col min="6" max="6" width="22.140625" bestFit="1" customWidth="1"/>
    <col min="7" max="7" width="28.7109375" bestFit="1" customWidth="1"/>
    <col min="8" max="8" width="19.140625" bestFit="1" customWidth="1"/>
    <col min="9" max="9" width="14.28515625" bestFit="1" customWidth="1"/>
    <col min="10" max="10" width="31.85546875" bestFit="1" customWidth="1"/>
    <col min="11" max="11" width="31.5703125" bestFit="1" customWidth="1"/>
  </cols>
  <sheetData>
    <row r="2" spans="2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J2" t="s">
        <v>10</v>
      </c>
      <c r="K2" t="s">
        <v>12</v>
      </c>
    </row>
    <row r="3" spans="2:15" x14ac:dyDescent="0.25">
      <c r="B3" s="2">
        <v>16560</v>
      </c>
      <c r="C3">
        <v>1</v>
      </c>
      <c r="D3">
        <v>4</v>
      </c>
      <c r="E3">
        <v>10</v>
      </c>
      <c r="F3" s="1">
        <v>0.01</v>
      </c>
      <c r="G3">
        <f>IF(B3 &gt;= DATEVALUE("15/07/1945"), 24-11, 20)</f>
        <v>20</v>
      </c>
      <c r="H3">
        <f>IF(B3 &gt;= DATEVALUE("15/07/1945"), 11, 4)</f>
        <v>4</v>
      </c>
      <c r="I3">
        <f>IF(B3=DATEVALUE("14/07/1945"), 0, G3*D3+H3*E3)</f>
        <v>120</v>
      </c>
      <c r="J3">
        <f>IF(B3&gt;DATEVALUE("14/07/1945"), 20*D3+4*E3, 0)</f>
        <v>0</v>
      </c>
      <c r="K3">
        <f>IF(J3=0, I3, J3)</f>
        <v>120</v>
      </c>
    </row>
    <row r="4" spans="2:15" x14ac:dyDescent="0.25">
      <c r="B4" s="2">
        <v>16561</v>
      </c>
      <c r="C4">
        <v>2</v>
      </c>
      <c r="D4">
        <f>D3-(D3*F3)</f>
        <v>3.96</v>
      </c>
      <c r="E4">
        <f>E3-(E3*F3)</f>
        <v>9.9</v>
      </c>
      <c r="F4" s="1">
        <v>0.01</v>
      </c>
      <c r="G4">
        <f t="shared" ref="G4:G67" si="0">IF(B4 &gt;= DATEVALUE("15/07/1945"), 24-11, 20)</f>
        <v>20</v>
      </c>
      <c r="H4">
        <f t="shared" ref="H4:H67" si="1">IF(B4 &gt;= DATEVALUE("15/07/1945"), 11, 4)</f>
        <v>4</v>
      </c>
      <c r="I4">
        <f t="shared" ref="I4:I67" si="2">IF(B4=DATEVALUE("14/07/1945"), 0, G4*D4+H4*E4)</f>
        <v>118.80000000000001</v>
      </c>
      <c r="J4">
        <f t="shared" ref="J4:J67" si="3">IF(B4&gt;DATEVALUE("14/07/1945"), 20*D4+4*E4, 0)</f>
        <v>0</v>
      </c>
      <c r="K4">
        <f>IF(J4=0, I4+K3, J4+K3)</f>
        <v>238.8</v>
      </c>
    </row>
    <row r="5" spans="2:15" x14ac:dyDescent="0.25">
      <c r="B5" s="2">
        <v>16562</v>
      </c>
      <c r="C5">
        <v>3</v>
      </c>
      <c r="D5">
        <f t="shared" ref="D5:D68" si="4">D4-(D4*F4)</f>
        <v>3.9203999999999999</v>
      </c>
      <c r="E5">
        <f t="shared" ref="E5:E68" si="5">E4-(E4*F4)</f>
        <v>9.8010000000000002</v>
      </c>
      <c r="F5" s="1">
        <v>0.01</v>
      </c>
      <c r="G5">
        <f t="shared" si="0"/>
        <v>20</v>
      </c>
      <c r="H5">
        <f t="shared" si="1"/>
        <v>4</v>
      </c>
      <c r="I5">
        <f t="shared" si="2"/>
        <v>117.61199999999999</v>
      </c>
      <c r="J5">
        <f t="shared" si="3"/>
        <v>0</v>
      </c>
      <c r="K5">
        <f t="shared" ref="K5:K68" si="6">IF(J5=0, I5+K4, J5+K4)</f>
        <v>356.41200000000003</v>
      </c>
      <c r="N5" t="s">
        <v>13</v>
      </c>
    </row>
    <row r="6" spans="2:15" x14ac:dyDescent="0.25">
      <c r="B6" s="2">
        <v>16563</v>
      </c>
      <c r="C6">
        <v>4</v>
      </c>
      <c r="D6">
        <f t="shared" si="4"/>
        <v>3.8811960000000001</v>
      </c>
      <c r="E6">
        <f t="shared" si="5"/>
        <v>9.7029899999999998</v>
      </c>
      <c r="F6" s="1">
        <v>0.01</v>
      </c>
      <c r="G6">
        <f t="shared" si="0"/>
        <v>20</v>
      </c>
      <c r="H6">
        <f t="shared" si="1"/>
        <v>4</v>
      </c>
      <c r="I6">
        <f t="shared" si="2"/>
        <v>116.43588</v>
      </c>
      <c r="J6">
        <f t="shared" si="3"/>
        <v>0</v>
      </c>
      <c r="K6">
        <f t="shared" si="6"/>
        <v>472.84788000000003</v>
      </c>
      <c r="O6">
        <f t="array" ref="O6">MATCH(TRUE,K3:K200&gt;Arkusz1!R8, 0)</f>
        <v>104</v>
      </c>
    </row>
    <row r="7" spans="2:15" x14ac:dyDescent="0.25">
      <c r="B7" s="2">
        <v>16564</v>
      </c>
      <c r="C7">
        <v>5</v>
      </c>
      <c r="D7">
        <f t="shared" si="4"/>
        <v>3.8423840400000002</v>
      </c>
      <c r="E7">
        <f t="shared" si="5"/>
        <v>9.605960099999999</v>
      </c>
      <c r="F7" s="1">
        <v>0.01</v>
      </c>
      <c r="G7">
        <f t="shared" si="0"/>
        <v>20</v>
      </c>
      <c r="H7">
        <f t="shared" si="1"/>
        <v>4</v>
      </c>
      <c r="I7">
        <f t="shared" si="2"/>
        <v>115.2715212</v>
      </c>
      <c r="J7">
        <f t="shared" si="3"/>
        <v>0</v>
      </c>
      <c r="K7">
        <f t="shared" si="6"/>
        <v>588.11940120000008</v>
      </c>
    </row>
    <row r="8" spans="2:15" x14ac:dyDescent="0.25">
      <c r="B8" s="2">
        <v>16565</v>
      </c>
      <c r="C8">
        <v>6</v>
      </c>
      <c r="D8">
        <f t="shared" si="4"/>
        <v>3.8039601996000001</v>
      </c>
      <c r="E8">
        <f t="shared" si="5"/>
        <v>9.5099004989999987</v>
      </c>
      <c r="F8" s="1">
        <v>0.01</v>
      </c>
      <c r="G8">
        <f t="shared" si="0"/>
        <v>20</v>
      </c>
      <c r="H8">
        <f t="shared" si="1"/>
        <v>4</v>
      </c>
      <c r="I8">
        <f t="shared" si="2"/>
        <v>114.11880598799999</v>
      </c>
      <c r="J8">
        <f t="shared" si="3"/>
        <v>0</v>
      </c>
      <c r="K8">
        <f t="shared" si="6"/>
        <v>702.23820718800005</v>
      </c>
    </row>
    <row r="9" spans="2:15" x14ac:dyDescent="0.25">
      <c r="B9" s="2">
        <v>16566</v>
      </c>
      <c r="C9">
        <v>7</v>
      </c>
      <c r="D9">
        <f t="shared" si="4"/>
        <v>3.765920597604</v>
      </c>
      <c r="E9">
        <f t="shared" si="5"/>
        <v>9.414801494009998</v>
      </c>
      <c r="F9" s="1">
        <v>0.01</v>
      </c>
      <c r="G9">
        <f t="shared" si="0"/>
        <v>20</v>
      </c>
      <c r="H9">
        <f t="shared" si="1"/>
        <v>4</v>
      </c>
      <c r="I9">
        <f t="shared" si="2"/>
        <v>112.97761792812</v>
      </c>
      <c r="J9">
        <f t="shared" si="3"/>
        <v>0</v>
      </c>
      <c r="K9">
        <f t="shared" si="6"/>
        <v>815.21582511612007</v>
      </c>
    </row>
    <row r="10" spans="2:15" x14ac:dyDescent="0.25">
      <c r="B10" s="2">
        <v>16567</v>
      </c>
      <c r="C10">
        <v>8</v>
      </c>
      <c r="D10">
        <f t="shared" si="4"/>
        <v>3.7282613916279601</v>
      </c>
      <c r="E10">
        <f t="shared" si="5"/>
        <v>9.3206534790698985</v>
      </c>
      <c r="F10" s="1">
        <v>0.01</v>
      </c>
      <c r="G10">
        <f t="shared" si="0"/>
        <v>20</v>
      </c>
      <c r="H10">
        <f t="shared" si="1"/>
        <v>4</v>
      </c>
      <c r="I10">
        <f t="shared" si="2"/>
        <v>111.84784174883879</v>
      </c>
      <c r="J10">
        <f t="shared" si="3"/>
        <v>0</v>
      </c>
      <c r="K10">
        <f t="shared" si="6"/>
        <v>927.0636668649588</v>
      </c>
    </row>
    <row r="11" spans="2:15" x14ac:dyDescent="0.25">
      <c r="B11" s="2">
        <v>16568</v>
      </c>
      <c r="C11">
        <v>9</v>
      </c>
      <c r="D11">
        <f t="shared" si="4"/>
        <v>3.6909787777116807</v>
      </c>
      <c r="E11">
        <f t="shared" si="5"/>
        <v>9.2274469442791993</v>
      </c>
      <c r="F11" s="1">
        <v>0.01</v>
      </c>
      <c r="G11">
        <f t="shared" si="0"/>
        <v>20</v>
      </c>
      <c r="H11">
        <f t="shared" si="1"/>
        <v>4</v>
      </c>
      <c r="I11">
        <f t="shared" si="2"/>
        <v>110.72936333135041</v>
      </c>
      <c r="J11">
        <f t="shared" si="3"/>
        <v>0</v>
      </c>
      <c r="K11">
        <f t="shared" si="6"/>
        <v>1037.7930301963092</v>
      </c>
    </row>
    <row r="12" spans="2:15" x14ac:dyDescent="0.25">
      <c r="B12" s="2">
        <v>16569</v>
      </c>
      <c r="C12">
        <v>10</v>
      </c>
      <c r="D12">
        <f t="shared" si="4"/>
        <v>3.6540689899345637</v>
      </c>
      <c r="E12">
        <f t="shared" si="5"/>
        <v>9.1351724748364074</v>
      </c>
      <c r="F12" s="1">
        <v>0.01</v>
      </c>
      <c r="G12">
        <f t="shared" si="0"/>
        <v>20</v>
      </c>
      <c r="H12">
        <f t="shared" si="1"/>
        <v>4</v>
      </c>
      <c r="I12">
        <f t="shared" si="2"/>
        <v>109.62206969803691</v>
      </c>
      <c r="J12">
        <f t="shared" si="3"/>
        <v>0</v>
      </c>
      <c r="K12">
        <f t="shared" si="6"/>
        <v>1147.4150998943462</v>
      </c>
    </row>
    <row r="13" spans="2:15" x14ac:dyDescent="0.25">
      <c r="B13" s="2">
        <v>16570</v>
      </c>
      <c r="C13">
        <v>11</v>
      </c>
      <c r="D13">
        <f t="shared" si="4"/>
        <v>3.6175283000352181</v>
      </c>
      <c r="E13">
        <f t="shared" si="5"/>
        <v>9.0438207500880434</v>
      </c>
      <c r="F13" s="1">
        <v>0.01</v>
      </c>
      <c r="G13">
        <f t="shared" si="0"/>
        <v>20</v>
      </c>
      <c r="H13">
        <f t="shared" si="1"/>
        <v>4</v>
      </c>
      <c r="I13">
        <f t="shared" si="2"/>
        <v>108.52584900105654</v>
      </c>
      <c r="J13">
        <f t="shared" si="3"/>
        <v>0</v>
      </c>
      <c r="K13">
        <f t="shared" si="6"/>
        <v>1255.9409488954027</v>
      </c>
    </row>
    <row r="14" spans="2:15" x14ac:dyDescent="0.25">
      <c r="B14" s="2">
        <v>16571</v>
      </c>
      <c r="C14">
        <v>12</v>
      </c>
      <c r="D14">
        <f t="shared" si="4"/>
        <v>3.581353017034866</v>
      </c>
      <c r="E14">
        <f t="shared" si="5"/>
        <v>8.9533825425871623</v>
      </c>
      <c r="F14" s="1">
        <v>0.01</v>
      </c>
      <c r="G14">
        <f t="shared" si="0"/>
        <v>20</v>
      </c>
      <c r="H14">
        <f t="shared" si="1"/>
        <v>4</v>
      </c>
      <c r="I14">
        <f t="shared" si="2"/>
        <v>107.44059051104597</v>
      </c>
      <c r="J14">
        <f t="shared" si="3"/>
        <v>0</v>
      </c>
      <c r="K14">
        <f t="shared" si="6"/>
        <v>1363.3815394064486</v>
      </c>
    </row>
    <row r="15" spans="2:15" x14ac:dyDescent="0.25">
      <c r="B15" s="2">
        <v>16572</v>
      </c>
      <c r="C15">
        <v>13</v>
      </c>
      <c r="D15">
        <f t="shared" si="4"/>
        <v>3.5455394868645174</v>
      </c>
      <c r="E15">
        <f t="shared" si="5"/>
        <v>8.8638487171612912</v>
      </c>
      <c r="F15" s="1">
        <v>0.01</v>
      </c>
      <c r="G15">
        <f t="shared" si="0"/>
        <v>20</v>
      </c>
      <c r="H15">
        <f t="shared" si="1"/>
        <v>4</v>
      </c>
      <c r="I15">
        <f t="shared" si="2"/>
        <v>106.3661846059355</v>
      </c>
      <c r="J15">
        <f t="shared" si="3"/>
        <v>0</v>
      </c>
      <c r="K15">
        <f t="shared" si="6"/>
        <v>1469.7477240123842</v>
      </c>
    </row>
    <row r="16" spans="2:15" x14ac:dyDescent="0.25">
      <c r="B16" s="2">
        <v>16573</v>
      </c>
      <c r="C16">
        <v>14</v>
      </c>
      <c r="D16">
        <f t="shared" si="4"/>
        <v>3.5100840919958722</v>
      </c>
      <c r="E16">
        <f t="shared" si="5"/>
        <v>8.7752102299896784</v>
      </c>
      <c r="F16" s="1">
        <v>0.01</v>
      </c>
      <c r="G16">
        <f t="shared" si="0"/>
        <v>20</v>
      </c>
      <c r="H16">
        <f t="shared" si="1"/>
        <v>4</v>
      </c>
      <c r="I16">
        <f t="shared" si="2"/>
        <v>105.30252275987615</v>
      </c>
      <c r="J16">
        <f t="shared" si="3"/>
        <v>0</v>
      </c>
      <c r="K16">
        <f t="shared" si="6"/>
        <v>1575.0502467722604</v>
      </c>
    </row>
    <row r="17" spans="2:11" x14ac:dyDescent="0.25">
      <c r="B17" s="2">
        <v>16574</v>
      </c>
      <c r="C17">
        <v>15</v>
      </c>
      <c r="D17">
        <f t="shared" si="4"/>
        <v>3.4749832510759133</v>
      </c>
      <c r="E17">
        <f t="shared" si="5"/>
        <v>8.6874581276897818</v>
      </c>
      <c r="F17" s="1">
        <v>0.01</v>
      </c>
      <c r="G17">
        <f t="shared" si="0"/>
        <v>20</v>
      </c>
      <c r="H17">
        <f t="shared" si="1"/>
        <v>4</v>
      </c>
      <c r="I17">
        <f t="shared" si="2"/>
        <v>104.24949753227739</v>
      </c>
      <c r="J17">
        <f t="shared" si="3"/>
        <v>0</v>
      </c>
      <c r="K17">
        <f t="shared" si="6"/>
        <v>1679.2997443045379</v>
      </c>
    </row>
    <row r="18" spans="2:11" x14ac:dyDescent="0.25">
      <c r="B18" s="2">
        <v>16575</v>
      </c>
      <c r="C18">
        <v>16</v>
      </c>
      <c r="D18">
        <f t="shared" si="4"/>
        <v>3.4402334185651542</v>
      </c>
      <c r="E18">
        <f t="shared" si="5"/>
        <v>8.6005835464128833</v>
      </c>
      <c r="F18" s="1">
        <v>0.01</v>
      </c>
      <c r="G18">
        <f t="shared" si="0"/>
        <v>20</v>
      </c>
      <c r="H18">
        <f t="shared" si="1"/>
        <v>4</v>
      </c>
      <c r="I18">
        <f t="shared" si="2"/>
        <v>103.20700255695462</v>
      </c>
      <c r="J18">
        <f t="shared" si="3"/>
        <v>0</v>
      </c>
      <c r="K18">
        <f t="shared" si="6"/>
        <v>1782.5067468614925</v>
      </c>
    </row>
    <row r="19" spans="2:11" x14ac:dyDescent="0.25">
      <c r="B19" s="2">
        <v>16576</v>
      </c>
      <c r="C19">
        <v>17</v>
      </c>
      <c r="D19">
        <f t="shared" si="4"/>
        <v>3.4058310843795025</v>
      </c>
      <c r="E19">
        <f t="shared" si="5"/>
        <v>8.514577710948755</v>
      </c>
      <c r="F19" s="1">
        <v>0.01</v>
      </c>
      <c r="G19">
        <f t="shared" si="0"/>
        <v>20</v>
      </c>
      <c r="H19">
        <f t="shared" si="1"/>
        <v>4</v>
      </c>
      <c r="I19">
        <f t="shared" si="2"/>
        <v>102.17493253138508</v>
      </c>
      <c r="J19">
        <f t="shared" si="3"/>
        <v>0</v>
      </c>
      <c r="K19">
        <f t="shared" si="6"/>
        <v>1884.6816793928776</v>
      </c>
    </row>
    <row r="20" spans="2:11" x14ac:dyDescent="0.25">
      <c r="B20" s="2">
        <v>16577</v>
      </c>
      <c r="C20">
        <v>18</v>
      </c>
      <c r="D20">
        <f t="shared" si="4"/>
        <v>3.3717727735357075</v>
      </c>
      <c r="E20">
        <f t="shared" si="5"/>
        <v>8.4294319338392683</v>
      </c>
      <c r="F20" s="1">
        <v>0.01</v>
      </c>
      <c r="G20">
        <f t="shared" si="0"/>
        <v>20</v>
      </c>
      <c r="H20">
        <f t="shared" si="1"/>
        <v>4</v>
      </c>
      <c r="I20">
        <f t="shared" si="2"/>
        <v>101.15318320607122</v>
      </c>
      <c r="J20">
        <f t="shared" si="3"/>
        <v>0</v>
      </c>
      <c r="K20">
        <f t="shared" si="6"/>
        <v>1985.8348625989488</v>
      </c>
    </row>
    <row r="21" spans="2:11" x14ac:dyDescent="0.25">
      <c r="B21" s="2">
        <v>16578</v>
      </c>
      <c r="C21">
        <v>19</v>
      </c>
      <c r="D21">
        <f t="shared" si="4"/>
        <v>3.3380550458003504</v>
      </c>
      <c r="E21">
        <f t="shared" si="5"/>
        <v>8.3451376145008762</v>
      </c>
      <c r="F21" s="1">
        <v>0.01</v>
      </c>
      <c r="G21">
        <f t="shared" si="0"/>
        <v>20</v>
      </c>
      <c r="H21">
        <f t="shared" si="1"/>
        <v>4</v>
      </c>
      <c r="I21">
        <f t="shared" si="2"/>
        <v>100.14165137401051</v>
      </c>
      <c r="J21">
        <f t="shared" si="3"/>
        <v>0</v>
      </c>
      <c r="K21">
        <f t="shared" si="6"/>
        <v>2085.9765139729593</v>
      </c>
    </row>
    <row r="22" spans="2:11" x14ac:dyDescent="0.25">
      <c r="B22" s="2">
        <v>16579</v>
      </c>
      <c r="C22">
        <v>20</v>
      </c>
      <c r="D22">
        <f t="shared" si="4"/>
        <v>3.304674495342347</v>
      </c>
      <c r="E22">
        <f t="shared" si="5"/>
        <v>8.2616862383558676</v>
      </c>
      <c r="F22" s="1">
        <v>0.01</v>
      </c>
      <c r="G22">
        <f t="shared" si="0"/>
        <v>20</v>
      </c>
      <c r="H22">
        <f t="shared" si="1"/>
        <v>4</v>
      </c>
      <c r="I22">
        <f t="shared" si="2"/>
        <v>99.140234860270411</v>
      </c>
      <c r="J22">
        <f t="shared" si="3"/>
        <v>0</v>
      </c>
      <c r="K22">
        <f t="shared" si="6"/>
        <v>2185.1167488332298</v>
      </c>
    </row>
    <row r="23" spans="2:11" x14ac:dyDescent="0.25">
      <c r="B23" s="2">
        <v>16580</v>
      </c>
      <c r="C23">
        <v>21</v>
      </c>
      <c r="D23">
        <f t="shared" si="4"/>
        <v>3.2716277503889235</v>
      </c>
      <c r="E23">
        <f t="shared" si="5"/>
        <v>8.1790693759723094</v>
      </c>
      <c r="F23" s="1">
        <v>0.01</v>
      </c>
      <c r="G23">
        <f t="shared" si="0"/>
        <v>20</v>
      </c>
      <c r="H23">
        <f t="shared" si="1"/>
        <v>4</v>
      </c>
      <c r="I23">
        <f t="shared" si="2"/>
        <v>98.148832511667706</v>
      </c>
      <c r="J23">
        <f t="shared" si="3"/>
        <v>0</v>
      </c>
      <c r="K23">
        <f t="shared" si="6"/>
        <v>2283.2655813448973</v>
      </c>
    </row>
    <row r="24" spans="2:11" x14ac:dyDescent="0.25">
      <c r="B24" s="2">
        <v>16581</v>
      </c>
      <c r="C24">
        <v>22</v>
      </c>
      <c r="D24">
        <f t="shared" si="4"/>
        <v>3.2389114728850341</v>
      </c>
      <c r="E24">
        <f t="shared" si="5"/>
        <v>8.0972786822125862</v>
      </c>
      <c r="F24" s="1">
        <v>0.01</v>
      </c>
      <c r="G24">
        <f t="shared" si="0"/>
        <v>20</v>
      </c>
      <c r="H24">
        <f t="shared" si="1"/>
        <v>4</v>
      </c>
      <c r="I24">
        <f t="shared" si="2"/>
        <v>97.167344186551034</v>
      </c>
      <c r="J24">
        <f t="shared" si="3"/>
        <v>0</v>
      </c>
      <c r="K24">
        <f t="shared" si="6"/>
        <v>2380.4329255314483</v>
      </c>
    </row>
    <row r="25" spans="2:11" x14ac:dyDescent="0.25">
      <c r="B25" s="2">
        <v>16582</v>
      </c>
      <c r="C25">
        <v>23</v>
      </c>
      <c r="D25">
        <f t="shared" si="4"/>
        <v>3.2065223581561839</v>
      </c>
      <c r="E25">
        <f t="shared" si="5"/>
        <v>8.0163058953904596</v>
      </c>
      <c r="F25" s="1">
        <v>0.01</v>
      </c>
      <c r="G25">
        <f t="shared" si="0"/>
        <v>20</v>
      </c>
      <c r="H25">
        <f t="shared" si="1"/>
        <v>4</v>
      </c>
      <c r="I25">
        <f t="shared" si="2"/>
        <v>96.195670744685515</v>
      </c>
      <c r="J25">
        <f t="shared" si="3"/>
        <v>0</v>
      </c>
      <c r="K25">
        <f t="shared" si="6"/>
        <v>2476.628596276134</v>
      </c>
    </row>
    <row r="26" spans="2:11" x14ac:dyDescent="0.25">
      <c r="B26" s="2">
        <v>16583</v>
      </c>
      <c r="C26">
        <v>24</v>
      </c>
      <c r="D26">
        <f t="shared" si="4"/>
        <v>3.174457134574622</v>
      </c>
      <c r="E26">
        <f t="shared" si="5"/>
        <v>7.9361428364365549</v>
      </c>
      <c r="F26" s="1">
        <v>0.01</v>
      </c>
      <c r="G26">
        <f t="shared" si="0"/>
        <v>20</v>
      </c>
      <c r="H26">
        <f t="shared" si="1"/>
        <v>4</v>
      </c>
      <c r="I26">
        <f t="shared" si="2"/>
        <v>95.233714037238656</v>
      </c>
      <c r="J26">
        <f t="shared" si="3"/>
        <v>0</v>
      </c>
      <c r="K26">
        <f t="shared" si="6"/>
        <v>2571.8623103133727</v>
      </c>
    </row>
    <row r="27" spans="2:11" x14ac:dyDescent="0.25">
      <c r="B27" s="2">
        <v>16584</v>
      </c>
      <c r="C27">
        <v>25</v>
      </c>
      <c r="D27">
        <f t="shared" si="4"/>
        <v>3.1427125632288759</v>
      </c>
      <c r="E27">
        <f t="shared" si="5"/>
        <v>7.8567814080721892</v>
      </c>
      <c r="F27" s="1">
        <v>0.01</v>
      </c>
      <c r="G27">
        <f t="shared" si="0"/>
        <v>20</v>
      </c>
      <c r="H27">
        <f t="shared" si="1"/>
        <v>4</v>
      </c>
      <c r="I27">
        <f t="shared" si="2"/>
        <v>94.281376896866277</v>
      </c>
      <c r="J27">
        <f t="shared" si="3"/>
        <v>0</v>
      </c>
      <c r="K27">
        <f t="shared" si="6"/>
        <v>2666.143687210239</v>
      </c>
    </row>
    <row r="28" spans="2:11" x14ac:dyDescent="0.25">
      <c r="B28" s="2">
        <v>16585</v>
      </c>
      <c r="C28">
        <v>26</v>
      </c>
      <c r="D28">
        <f t="shared" si="4"/>
        <v>3.111285437596587</v>
      </c>
      <c r="E28">
        <f t="shared" si="5"/>
        <v>7.7782135939914676</v>
      </c>
      <c r="F28" s="1">
        <v>0.01</v>
      </c>
      <c r="G28">
        <f t="shared" si="0"/>
        <v>20</v>
      </c>
      <c r="H28">
        <f t="shared" si="1"/>
        <v>4</v>
      </c>
      <c r="I28">
        <f t="shared" si="2"/>
        <v>93.338563127897615</v>
      </c>
      <c r="J28">
        <f t="shared" si="3"/>
        <v>0</v>
      </c>
      <c r="K28">
        <f t="shared" si="6"/>
        <v>2759.4822503381365</v>
      </c>
    </row>
    <row r="29" spans="2:11" x14ac:dyDescent="0.25">
      <c r="B29" s="2">
        <v>16586</v>
      </c>
      <c r="C29">
        <v>27</v>
      </c>
      <c r="D29">
        <f t="shared" si="4"/>
        <v>3.0801725832206213</v>
      </c>
      <c r="E29">
        <f t="shared" si="5"/>
        <v>7.7004314580515532</v>
      </c>
      <c r="F29" s="1">
        <v>0.01</v>
      </c>
      <c r="G29">
        <f t="shared" si="0"/>
        <v>20</v>
      </c>
      <c r="H29">
        <f t="shared" si="1"/>
        <v>4</v>
      </c>
      <c r="I29">
        <f t="shared" si="2"/>
        <v>92.405177496618634</v>
      </c>
      <c r="J29">
        <f t="shared" si="3"/>
        <v>0</v>
      </c>
      <c r="K29">
        <f t="shared" si="6"/>
        <v>2851.8874278347553</v>
      </c>
    </row>
    <row r="30" spans="2:11" x14ac:dyDescent="0.25">
      <c r="B30" s="2">
        <v>16587</v>
      </c>
      <c r="C30">
        <v>28</v>
      </c>
      <c r="D30">
        <f t="shared" si="4"/>
        <v>3.0493708573884151</v>
      </c>
      <c r="E30">
        <f t="shared" si="5"/>
        <v>7.6234271434710372</v>
      </c>
      <c r="F30" s="1">
        <v>0.01</v>
      </c>
      <c r="G30">
        <f t="shared" si="0"/>
        <v>20</v>
      </c>
      <c r="H30">
        <f t="shared" si="1"/>
        <v>4</v>
      </c>
      <c r="I30">
        <f t="shared" si="2"/>
        <v>91.481125721652447</v>
      </c>
      <c r="J30">
        <f t="shared" si="3"/>
        <v>0</v>
      </c>
      <c r="K30">
        <f t="shared" si="6"/>
        <v>2943.3685535564077</v>
      </c>
    </row>
    <row r="31" spans="2:11" x14ac:dyDescent="0.25">
      <c r="B31" s="2">
        <v>16588</v>
      </c>
      <c r="C31">
        <v>29</v>
      </c>
      <c r="D31">
        <f t="shared" si="4"/>
        <v>3.0188771488145307</v>
      </c>
      <c r="E31">
        <f t="shared" si="5"/>
        <v>7.5471928720363266</v>
      </c>
      <c r="F31" s="1">
        <v>0.01</v>
      </c>
      <c r="G31">
        <f t="shared" si="0"/>
        <v>20</v>
      </c>
      <c r="H31">
        <f t="shared" si="1"/>
        <v>4</v>
      </c>
      <c r="I31">
        <f t="shared" si="2"/>
        <v>90.566314464435919</v>
      </c>
      <c r="J31">
        <f t="shared" si="3"/>
        <v>0</v>
      </c>
      <c r="K31">
        <f t="shared" si="6"/>
        <v>3033.9348680208436</v>
      </c>
    </row>
    <row r="32" spans="2:11" x14ac:dyDescent="0.25">
      <c r="B32" s="2">
        <v>16589</v>
      </c>
      <c r="C32">
        <v>30</v>
      </c>
      <c r="D32">
        <f t="shared" si="4"/>
        <v>2.9886883773263855</v>
      </c>
      <c r="E32">
        <f t="shared" si="5"/>
        <v>7.4717209433159635</v>
      </c>
      <c r="F32" s="1">
        <v>0.01</v>
      </c>
      <c r="G32">
        <f t="shared" si="0"/>
        <v>20</v>
      </c>
      <c r="H32">
        <f t="shared" si="1"/>
        <v>4</v>
      </c>
      <c r="I32">
        <f t="shared" si="2"/>
        <v>89.660651319791555</v>
      </c>
      <c r="J32">
        <f t="shared" si="3"/>
        <v>0</v>
      </c>
      <c r="K32">
        <f t="shared" si="6"/>
        <v>3123.5955193406353</v>
      </c>
    </row>
    <row r="33" spans="2:11" x14ac:dyDescent="0.25">
      <c r="B33" s="2">
        <v>16590</v>
      </c>
      <c r="C33">
        <v>31</v>
      </c>
      <c r="D33">
        <f t="shared" si="4"/>
        <v>2.9588014935531217</v>
      </c>
      <c r="E33">
        <f t="shared" si="5"/>
        <v>7.3970037338828041</v>
      </c>
      <c r="F33" s="1">
        <v>0.01</v>
      </c>
      <c r="G33">
        <f t="shared" si="0"/>
        <v>20</v>
      </c>
      <c r="H33">
        <f t="shared" si="1"/>
        <v>4</v>
      </c>
      <c r="I33">
        <f t="shared" si="2"/>
        <v>88.764044806593645</v>
      </c>
      <c r="J33">
        <f t="shared" si="3"/>
        <v>0</v>
      </c>
      <c r="K33">
        <f t="shared" si="6"/>
        <v>3212.3595641472289</v>
      </c>
    </row>
    <row r="34" spans="2:11" x14ac:dyDescent="0.25">
      <c r="B34" s="2">
        <v>16591</v>
      </c>
      <c r="C34">
        <v>32</v>
      </c>
      <c r="D34">
        <f t="shared" si="4"/>
        <v>2.9292134786175903</v>
      </c>
      <c r="E34">
        <f t="shared" si="5"/>
        <v>7.323033696543976</v>
      </c>
      <c r="F34" s="1">
        <v>0.01</v>
      </c>
      <c r="G34">
        <f t="shared" si="0"/>
        <v>20</v>
      </c>
      <c r="H34">
        <f t="shared" si="1"/>
        <v>4</v>
      </c>
      <c r="I34">
        <f t="shared" si="2"/>
        <v>87.876404358527708</v>
      </c>
      <c r="J34">
        <f t="shared" si="3"/>
        <v>0</v>
      </c>
      <c r="K34">
        <f t="shared" si="6"/>
        <v>3300.2359685057568</v>
      </c>
    </row>
    <row r="35" spans="2:11" x14ac:dyDescent="0.25">
      <c r="B35" s="2">
        <v>16592</v>
      </c>
      <c r="C35">
        <v>33</v>
      </c>
      <c r="D35">
        <f t="shared" si="4"/>
        <v>2.8999213438314144</v>
      </c>
      <c r="E35">
        <f t="shared" si="5"/>
        <v>7.2498033595785358</v>
      </c>
      <c r="F35" s="1">
        <v>0.01</v>
      </c>
      <c r="G35">
        <f t="shared" si="0"/>
        <v>20</v>
      </c>
      <c r="H35">
        <f t="shared" si="1"/>
        <v>4</v>
      </c>
      <c r="I35">
        <f t="shared" si="2"/>
        <v>86.99764031494243</v>
      </c>
      <c r="J35">
        <f t="shared" si="3"/>
        <v>0</v>
      </c>
      <c r="K35">
        <f t="shared" si="6"/>
        <v>3387.2336088206994</v>
      </c>
    </row>
    <row r="36" spans="2:11" x14ac:dyDescent="0.25">
      <c r="B36" s="2">
        <v>16593</v>
      </c>
      <c r="C36">
        <v>34</v>
      </c>
      <c r="D36">
        <f t="shared" si="4"/>
        <v>2.8709221303931001</v>
      </c>
      <c r="E36">
        <f t="shared" si="5"/>
        <v>7.1773053259827506</v>
      </c>
      <c r="F36" s="1">
        <v>0.01</v>
      </c>
      <c r="G36">
        <f t="shared" si="0"/>
        <v>20</v>
      </c>
      <c r="H36">
        <f t="shared" si="1"/>
        <v>4</v>
      </c>
      <c r="I36">
        <f t="shared" si="2"/>
        <v>86.127663911793007</v>
      </c>
      <c r="J36">
        <f t="shared" si="3"/>
        <v>0</v>
      </c>
      <c r="K36">
        <f t="shared" si="6"/>
        <v>3473.3612727324926</v>
      </c>
    </row>
    <row r="37" spans="2:11" x14ac:dyDescent="0.25">
      <c r="B37" s="2">
        <v>16594</v>
      </c>
      <c r="C37">
        <v>35</v>
      </c>
      <c r="D37">
        <f t="shared" si="4"/>
        <v>2.8422129090891692</v>
      </c>
      <c r="E37">
        <f t="shared" si="5"/>
        <v>7.1055322727229235</v>
      </c>
      <c r="F37" s="1">
        <v>0.01</v>
      </c>
      <c r="G37">
        <f t="shared" si="0"/>
        <v>20</v>
      </c>
      <c r="H37">
        <f t="shared" si="1"/>
        <v>4</v>
      </c>
      <c r="I37">
        <f t="shared" si="2"/>
        <v>85.266387272675075</v>
      </c>
      <c r="J37">
        <f t="shared" si="3"/>
        <v>0</v>
      </c>
      <c r="K37">
        <f t="shared" si="6"/>
        <v>3558.6276600051679</v>
      </c>
    </row>
    <row r="38" spans="2:11" x14ac:dyDescent="0.25">
      <c r="B38" s="2">
        <v>16595</v>
      </c>
      <c r="C38">
        <v>36</v>
      </c>
      <c r="D38">
        <f t="shared" si="4"/>
        <v>2.8137907799982775</v>
      </c>
      <c r="E38">
        <f t="shared" si="5"/>
        <v>7.0344769499956943</v>
      </c>
      <c r="F38" s="1">
        <v>0.01</v>
      </c>
      <c r="G38">
        <f t="shared" si="0"/>
        <v>20</v>
      </c>
      <c r="H38">
        <f t="shared" si="1"/>
        <v>4</v>
      </c>
      <c r="I38">
        <f t="shared" si="2"/>
        <v>84.413723399948339</v>
      </c>
      <c r="J38">
        <f t="shared" si="3"/>
        <v>0</v>
      </c>
      <c r="K38">
        <f t="shared" si="6"/>
        <v>3643.041383405116</v>
      </c>
    </row>
    <row r="39" spans="2:11" x14ac:dyDescent="0.25">
      <c r="B39" s="2">
        <v>16596</v>
      </c>
      <c r="C39">
        <v>37</v>
      </c>
      <c r="D39">
        <f t="shared" si="4"/>
        <v>2.7856528721982947</v>
      </c>
      <c r="E39">
        <f t="shared" si="5"/>
        <v>6.9641321804957377</v>
      </c>
      <c r="F39" s="1">
        <v>0.01</v>
      </c>
      <c r="G39">
        <f t="shared" si="0"/>
        <v>20</v>
      </c>
      <c r="H39">
        <f t="shared" si="1"/>
        <v>4</v>
      </c>
      <c r="I39">
        <f t="shared" si="2"/>
        <v>83.569586165948849</v>
      </c>
      <c r="J39">
        <f t="shared" si="3"/>
        <v>0</v>
      </c>
      <c r="K39">
        <f t="shared" si="6"/>
        <v>3726.6109695710647</v>
      </c>
    </row>
    <row r="40" spans="2:11" x14ac:dyDescent="0.25">
      <c r="B40" s="2">
        <v>16597</v>
      </c>
      <c r="C40">
        <v>38</v>
      </c>
      <c r="D40">
        <f t="shared" si="4"/>
        <v>2.7577963434763118</v>
      </c>
      <c r="E40">
        <f t="shared" si="5"/>
        <v>6.89449085869078</v>
      </c>
      <c r="F40" s="1">
        <v>0.01</v>
      </c>
      <c r="G40">
        <f t="shared" si="0"/>
        <v>20</v>
      </c>
      <c r="H40">
        <f t="shared" si="1"/>
        <v>4</v>
      </c>
      <c r="I40">
        <f t="shared" si="2"/>
        <v>82.733890304289361</v>
      </c>
      <c r="J40">
        <f t="shared" si="3"/>
        <v>0</v>
      </c>
      <c r="K40">
        <f t="shared" si="6"/>
        <v>3809.3448598753539</v>
      </c>
    </row>
    <row r="41" spans="2:11" x14ac:dyDescent="0.25">
      <c r="B41" s="2">
        <v>16598</v>
      </c>
      <c r="C41">
        <v>39</v>
      </c>
      <c r="D41">
        <f t="shared" si="4"/>
        <v>2.7302183800415487</v>
      </c>
      <c r="E41">
        <f t="shared" si="5"/>
        <v>6.825545950103872</v>
      </c>
      <c r="F41" s="1">
        <v>0.01</v>
      </c>
      <c r="G41">
        <f t="shared" si="0"/>
        <v>20</v>
      </c>
      <c r="H41">
        <f t="shared" si="1"/>
        <v>4</v>
      </c>
      <c r="I41">
        <f t="shared" si="2"/>
        <v>81.90655140124646</v>
      </c>
      <c r="J41">
        <f t="shared" si="3"/>
        <v>0</v>
      </c>
      <c r="K41">
        <f t="shared" si="6"/>
        <v>3891.2514112766003</v>
      </c>
    </row>
    <row r="42" spans="2:11" x14ac:dyDescent="0.25">
      <c r="B42" s="2">
        <v>16599</v>
      </c>
      <c r="C42">
        <v>40</v>
      </c>
      <c r="D42">
        <f t="shared" si="4"/>
        <v>2.7029161962411332</v>
      </c>
      <c r="E42">
        <f t="shared" si="5"/>
        <v>6.7572904906028333</v>
      </c>
      <c r="F42" s="1">
        <v>0.01</v>
      </c>
      <c r="G42">
        <f t="shared" si="0"/>
        <v>20</v>
      </c>
      <c r="H42">
        <f t="shared" si="1"/>
        <v>4</v>
      </c>
      <c r="I42">
        <f t="shared" si="2"/>
        <v>81.087485887233996</v>
      </c>
      <c r="J42">
        <f t="shared" si="3"/>
        <v>0</v>
      </c>
      <c r="K42">
        <f t="shared" si="6"/>
        <v>3972.3388971638342</v>
      </c>
    </row>
    <row r="43" spans="2:11" x14ac:dyDescent="0.25">
      <c r="B43" s="2">
        <v>16600</v>
      </c>
      <c r="C43">
        <v>41</v>
      </c>
      <c r="D43">
        <f t="shared" si="4"/>
        <v>2.675887034278722</v>
      </c>
      <c r="E43">
        <f t="shared" si="5"/>
        <v>6.6897175856968047</v>
      </c>
      <c r="F43" s="1">
        <v>0.01</v>
      </c>
      <c r="G43">
        <f t="shared" si="0"/>
        <v>20</v>
      </c>
      <c r="H43">
        <f t="shared" si="1"/>
        <v>4</v>
      </c>
      <c r="I43">
        <f t="shared" si="2"/>
        <v>80.276611028361657</v>
      </c>
      <c r="J43">
        <f t="shared" si="3"/>
        <v>0</v>
      </c>
      <c r="K43">
        <f t="shared" si="6"/>
        <v>4052.6155081921956</v>
      </c>
    </row>
    <row r="44" spans="2:11" x14ac:dyDescent="0.25">
      <c r="B44" s="2">
        <v>16601</v>
      </c>
      <c r="C44">
        <v>42</v>
      </c>
      <c r="D44">
        <f t="shared" si="4"/>
        <v>2.6491281639359348</v>
      </c>
      <c r="E44">
        <f t="shared" si="5"/>
        <v>6.6228204098398367</v>
      </c>
      <c r="F44" s="1">
        <v>0.01</v>
      </c>
      <c r="G44">
        <f t="shared" si="0"/>
        <v>20</v>
      </c>
      <c r="H44">
        <f t="shared" si="1"/>
        <v>4</v>
      </c>
      <c r="I44">
        <f t="shared" si="2"/>
        <v>79.473844918078044</v>
      </c>
      <c r="J44">
        <f t="shared" si="3"/>
        <v>0</v>
      </c>
      <c r="K44">
        <f t="shared" si="6"/>
        <v>4132.0893531102738</v>
      </c>
    </row>
    <row r="45" spans="2:11" x14ac:dyDescent="0.25">
      <c r="B45" s="2">
        <v>16602</v>
      </c>
      <c r="C45">
        <v>43</v>
      </c>
      <c r="D45">
        <f t="shared" si="4"/>
        <v>2.6226368822965753</v>
      </c>
      <c r="E45">
        <f t="shared" si="5"/>
        <v>6.5565922057414383</v>
      </c>
      <c r="F45" s="1">
        <v>0.01</v>
      </c>
      <c r="G45">
        <f t="shared" si="0"/>
        <v>20</v>
      </c>
      <c r="H45">
        <f t="shared" si="1"/>
        <v>4</v>
      </c>
      <c r="I45">
        <f t="shared" si="2"/>
        <v>78.67910646889726</v>
      </c>
      <c r="J45">
        <f t="shared" si="3"/>
        <v>0</v>
      </c>
      <c r="K45">
        <f t="shared" si="6"/>
        <v>4210.7684595791707</v>
      </c>
    </row>
    <row r="46" spans="2:11" x14ac:dyDescent="0.25">
      <c r="B46" s="2">
        <v>16603</v>
      </c>
      <c r="C46">
        <v>44</v>
      </c>
      <c r="D46">
        <f t="shared" si="4"/>
        <v>2.5964105134736095</v>
      </c>
      <c r="E46">
        <f t="shared" si="5"/>
        <v>6.4910262836840236</v>
      </c>
      <c r="F46" s="1">
        <v>0.01</v>
      </c>
      <c r="G46">
        <f t="shared" si="0"/>
        <v>20</v>
      </c>
      <c r="H46">
        <f t="shared" si="1"/>
        <v>4</v>
      </c>
      <c r="I46">
        <f t="shared" si="2"/>
        <v>77.89231540420829</v>
      </c>
      <c r="J46">
        <f t="shared" si="3"/>
        <v>0</v>
      </c>
      <c r="K46">
        <f t="shared" si="6"/>
        <v>4288.6607749833793</v>
      </c>
    </row>
    <row r="47" spans="2:11" x14ac:dyDescent="0.25">
      <c r="B47" s="2">
        <v>16604</v>
      </c>
      <c r="C47">
        <v>45</v>
      </c>
      <c r="D47">
        <f t="shared" si="4"/>
        <v>2.5704464083388734</v>
      </c>
      <c r="E47">
        <f t="shared" si="5"/>
        <v>6.426116020847183</v>
      </c>
      <c r="F47" s="1">
        <v>0.01</v>
      </c>
      <c r="G47">
        <f t="shared" si="0"/>
        <v>20</v>
      </c>
      <c r="H47">
        <f t="shared" si="1"/>
        <v>4</v>
      </c>
      <c r="I47">
        <f t="shared" si="2"/>
        <v>77.1133922501662</v>
      </c>
      <c r="J47">
        <f t="shared" si="3"/>
        <v>0</v>
      </c>
      <c r="K47">
        <f t="shared" si="6"/>
        <v>4365.7741672335451</v>
      </c>
    </row>
    <row r="48" spans="2:11" x14ac:dyDescent="0.25">
      <c r="B48" s="2">
        <v>16605</v>
      </c>
      <c r="C48">
        <v>46</v>
      </c>
      <c r="D48">
        <f t="shared" si="4"/>
        <v>2.5447419442554846</v>
      </c>
      <c r="E48">
        <f t="shared" si="5"/>
        <v>6.3618548606387115</v>
      </c>
      <c r="F48" s="1">
        <v>0.01</v>
      </c>
      <c r="G48">
        <f t="shared" si="0"/>
        <v>20</v>
      </c>
      <c r="H48">
        <f t="shared" si="1"/>
        <v>4</v>
      </c>
      <c r="I48">
        <f t="shared" si="2"/>
        <v>76.342258327664538</v>
      </c>
      <c r="J48">
        <f t="shared" si="3"/>
        <v>0</v>
      </c>
      <c r="K48">
        <f t="shared" si="6"/>
        <v>4442.1164255612093</v>
      </c>
    </row>
    <row r="49" spans="2:11" x14ac:dyDescent="0.25">
      <c r="B49" s="2">
        <v>16606</v>
      </c>
      <c r="C49">
        <v>47</v>
      </c>
      <c r="D49">
        <f t="shared" si="4"/>
        <v>2.5192945248129299</v>
      </c>
      <c r="E49">
        <f t="shared" si="5"/>
        <v>6.2982363120323246</v>
      </c>
      <c r="F49" s="1">
        <v>0.01</v>
      </c>
      <c r="G49">
        <f t="shared" si="0"/>
        <v>20</v>
      </c>
      <c r="H49">
        <f t="shared" si="1"/>
        <v>4</v>
      </c>
      <c r="I49">
        <f t="shared" si="2"/>
        <v>75.578835744387902</v>
      </c>
      <c r="J49">
        <f t="shared" si="3"/>
        <v>0</v>
      </c>
      <c r="K49">
        <f t="shared" si="6"/>
        <v>4517.6952613055973</v>
      </c>
    </row>
    <row r="50" spans="2:11" x14ac:dyDescent="0.25">
      <c r="B50" s="2">
        <v>16607</v>
      </c>
      <c r="C50">
        <v>48</v>
      </c>
      <c r="D50">
        <f t="shared" si="4"/>
        <v>2.4941015795648007</v>
      </c>
      <c r="E50">
        <f t="shared" si="5"/>
        <v>6.2352539489120016</v>
      </c>
      <c r="F50" s="1">
        <v>0.01</v>
      </c>
      <c r="G50">
        <f t="shared" si="0"/>
        <v>20</v>
      </c>
      <c r="H50">
        <f t="shared" si="1"/>
        <v>4</v>
      </c>
      <c r="I50">
        <f t="shared" si="2"/>
        <v>74.823047386944012</v>
      </c>
      <c r="J50">
        <f t="shared" si="3"/>
        <v>0</v>
      </c>
      <c r="K50">
        <f t="shared" si="6"/>
        <v>4592.5183086925417</v>
      </c>
    </row>
    <row r="51" spans="2:11" x14ac:dyDescent="0.25">
      <c r="B51" s="2">
        <v>16608</v>
      </c>
      <c r="C51">
        <v>49</v>
      </c>
      <c r="D51">
        <f t="shared" si="4"/>
        <v>2.4691605637691527</v>
      </c>
      <c r="E51">
        <f t="shared" si="5"/>
        <v>6.1729014094228818</v>
      </c>
      <c r="F51" s="1">
        <v>0.01</v>
      </c>
      <c r="G51">
        <f t="shared" si="0"/>
        <v>20</v>
      </c>
      <c r="H51">
        <f t="shared" si="1"/>
        <v>4</v>
      </c>
      <c r="I51">
        <f t="shared" si="2"/>
        <v>74.074816913074585</v>
      </c>
      <c r="J51">
        <f t="shared" si="3"/>
        <v>0</v>
      </c>
      <c r="K51">
        <f t="shared" si="6"/>
        <v>4666.5931256056165</v>
      </c>
    </row>
    <row r="52" spans="2:11" x14ac:dyDescent="0.25">
      <c r="B52" s="2">
        <v>16609</v>
      </c>
      <c r="C52">
        <v>50</v>
      </c>
      <c r="D52">
        <f t="shared" si="4"/>
        <v>2.4444689581314614</v>
      </c>
      <c r="E52">
        <f t="shared" si="5"/>
        <v>6.1111723953286532</v>
      </c>
      <c r="F52" s="1">
        <v>0.01</v>
      </c>
      <c r="G52">
        <f t="shared" si="0"/>
        <v>20</v>
      </c>
      <c r="H52">
        <f t="shared" si="1"/>
        <v>4</v>
      </c>
      <c r="I52">
        <f t="shared" si="2"/>
        <v>73.334068743943845</v>
      </c>
      <c r="J52">
        <f t="shared" si="3"/>
        <v>0</v>
      </c>
      <c r="K52">
        <f t="shared" si="6"/>
        <v>4739.9271943495605</v>
      </c>
    </row>
    <row r="53" spans="2:11" x14ac:dyDescent="0.25">
      <c r="B53" s="2">
        <v>16610</v>
      </c>
      <c r="C53">
        <v>51</v>
      </c>
      <c r="D53">
        <f t="shared" si="4"/>
        <v>2.4200242685501467</v>
      </c>
      <c r="E53">
        <f t="shared" si="5"/>
        <v>6.0500606713753671</v>
      </c>
      <c r="F53" s="1">
        <v>0.01</v>
      </c>
      <c r="G53">
        <f t="shared" si="0"/>
        <v>20</v>
      </c>
      <c r="H53">
        <f t="shared" si="1"/>
        <v>4</v>
      </c>
      <c r="I53">
        <f t="shared" si="2"/>
        <v>72.600728056504408</v>
      </c>
      <c r="J53">
        <f t="shared" si="3"/>
        <v>0</v>
      </c>
      <c r="K53">
        <f t="shared" si="6"/>
        <v>4812.527922406065</v>
      </c>
    </row>
    <row r="54" spans="2:11" x14ac:dyDescent="0.25">
      <c r="B54" s="2">
        <v>16611</v>
      </c>
      <c r="C54">
        <v>52</v>
      </c>
      <c r="D54">
        <f t="shared" si="4"/>
        <v>2.3958240258646453</v>
      </c>
      <c r="E54">
        <f t="shared" si="5"/>
        <v>5.9895600646616138</v>
      </c>
      <c r="F54" s="1">
        <v>0.01</v>
      </c>
      <c r="G54">
        <f t="shared" si="0"/>
        <v>20</v>
      </c>
      <c r="H54">
        <f t="shared" si="1"/>
        <v>4</v>
      </c>
      <c r="I54">
        <f t="shared" si="2"/>
        <v>71.874720775939352</v>
      </c>
      <c r="J54">
        <f t="shared" si="3"/>
        <v>0</v>
      </c>
      <c r="K54">
        <f t="shared" si="6"/>
        <v>4884.4026431820048</v>
      </c>
    </row>
    <row r="55" spans="2:11" x14ac:dyDescent="0.25">
      <c r="B55" s="2">
        <v>16612</v>
      </c>
      <c r="C55">
        <v>53</v>
      </c>
      <c r="D55">
        <f t="shared" si="4"/>
        <v>2.371865785605999</v>
      </c>
      <c r="E55">
        <f t="shared" si="5"/>
        <v>5.9296644640149978</v>
      </c>
      <c r="F55" s="1">
        <v>0.01</v>
      </c>
      <c r="G55">
        <f t="shared" si="0"/>
        <v>20</v>
      </c>
      <c r="H55">
        <f t="shared" si="1"/>
        <v>4</v>
      </c>
      <c r="I55">
        <f t="shared" si="2"/>
        <v>71.155973568179974</v>
      </c>
      <c r="J55">
        <f t="shared" si="3"/>
        <v>0</v>
      </c>
      <c r="K55">
        <f t="shared" si="6"/>
        <v>4955.5586167501851</v>
      </c>
    </row>
    <row r="56" spans="2:11" x14ac:dyDescent="0.25">
      <c r="B56" s="2">
        <v>16613</v>
      </c>
      <c r="C56">
        <v>54</v>
      </c>
      <c r="D56">
        <f t="shared" si="4"/>
        <v>2.3481471277499391</v>
      </c>
      <c r="E56">
        <f t="shared" si="5"/>
        <v>5.8703678193748479</v>
      </c>
      <c r="F56" s="1">
        <v>0.01</v>
      </c>
      <c r="G56">
        <f t="shared" si="0"/>
        <v>20</v>
      </c>
      <c r="H56">
        <f t="shared" si="1"/>
        <v>4</v>
      </c>
      <c r="I56">
        <f t="shared" si="2"/>
        <v>70.444413832498171</v>
      </c>
      <c r="J56">
        <f t="shared" si="3"/>
        <v>0</v>
      </c>
      <c r="K56">
        <f t="shared" si="6"/>
        <v>5026.0030305826831</v>
      </c>
    </row>
    <row r="57" spans="2:11" x14ac:dyDescent="0.25">
      <c r="B57" s="2">
        <v>16614</v>
      </c>
      <c r="C57">
        <v>55</v>
      </c>
      <c r="D57">
        <f t="shared" si="4"/>
        <v>2.3246656564724395</v>
      </c>
      <c r="E57">
        <f t="shared" si="5"/>
        <v>5.8116641411810992</v>
      </c>
      <c r="F57" s="1">
        <v>0.01</v>
      </c>
      <c r="G57">
        <f t="shared" si="0"/>
        <v>20</v>
      </c>
      <c r="H57">
        <f t="shared" si="1"/>
        <v>4</v>
      </c>
      <c r="I57">
        <f t="shared" si="2"/>
        <v>69.739969694173197</v>
      </c>
      <c r="J57">
        <f t="shared" si="3"/>
        <v>0</v>
      </c>
      <c r="K57">
        <f t="shared" si="6"/>
        <v>5095.743000276856</v>
      </c>
    </row>
    <row r="58" spans="2:11" x14ac:dyDescent="0.25">
      <c r="B58" s="2">
        <v>16615</v>
      </c>
      <c r="C58">
        <v>56</v>
      </c>
      <c r="D58">
        <f t="shared" si="4"/>
        <v>2.3014189999077153</v>
      </c>
      <c r="E58">
        <f t="shared" si="5"/>
        <v>5.7535474997692884</v>
      </c>
      <c r="F58" s="1">
        <v>0.01</v>
      </c>
      <c r="G58">
        <f t="shared" si="0"/>
        <v>20</v>
      </c>
      <c r="H58">
        <f t="shared" si="1"/>
        <v>4</v>
      </c>
      <c r="I58">
        <f t="shared" si="2"/>
        <v>69.042569997231453</v>
      </c>
      <c r="J58">
        <f t="shared" si="3"/>
        <v>0</v>
      </c>
      <c r="K58">
        <f t="shared" si="6"/>
        <v>5164.7855702740871</v>
      </c>
    </row>
    <row r="59" spans="2:11" x14ac:dyDescent="0.25">
      <c r="B59" s="2">
        <v>16616</v>
      </c>
      <c r="C59">
        <v>57</v>
      </c>
      <c r="D59">
        <f t="shared" si="4"/>
        <v>2.278404809908638</v>
      </c>
      <c r="E59">
        <f t="shared" si="5"/>
        <v>5.6960120247715951</v>
      </c>
      <c r="F59" s="1">
        <v>0.01</v>
      </c>
      <c r="G59">
        <f t="shared" si="0"/>
        <v>20</v>
      </c>
      <c r="H59">
        <f t="shared" si="1"/>
        <v>4</v>
      </c>
      <c r="I59">
        <f t="shared" si="2"/>
        <v>68.352144297259144</v>
      </c>
      <c r="J59">
        <f t="shared" si="3"/>
        <v>0</v>
      </c>
      <c r="K59">
        <f t="shared" si="6"/>
        <v>5233.1377145713459</v>
      </c>
    </row>
    <row r="60" spans="2:11" x14ac:dyDescent="0.25">
      <c r="B60" s="2">
        <v>16617</v>
      </c>
      <c r="C60">
        <v>58</v>
      </c>
      <c r="D60">
        <f t="shared" si="4"/>
        <v>2.2556207618095518</v>
      </c>
      <c r="E60">
        <f t="shared" si="5"/>
        <v>5.6390519045238792</v>
      </c>
      <c r="F60" s="1">
        <v>0.01</v>
      </c>
      <c r="G60">
        <f t="shared" si="0"/>
        <v>20</v>
      </c>
      <c r="H60">
        <f t="shared" si="1"/>
        <v>4</v>
      </c>
      <c r="I60">
        <f t="shared" si="2"/>
        <v>67.668622854286554</v>
      </c>
      <c r="J60">
        <f t="shared" si="3"/>
        <v>0</v>
      </c>
      <c r="K60">
        <f t="shared" si="6"/>
        <v>5300.8063374256326</v>
      </c>
    </row>
    <row r="61" spans="2:11" x14ac:dyDescent="0.25">
      <c r="B61" s="2">
        <v>16618</v>
      </c>
      <c r="C61">
        <v>59</v>
      </c>
      <c r="D61">
        <f t="shared" si="4"/>
        <v>2.2330645541914564</v>
      </c>
      <c r="E61">
        <f t="shared" si="5"/>
        <v>5.58266138547864</v>
      </c>
      <c r="F61" s="1">
        <v>0.01</v>
      </c>
      <c r="G61">
        <f t="shared" si="0"/>
        <v>20</v>
      </c>
      <c r="H61">
        <f t="shared" si="1"/>
        <v>4</v>
      </c>
      <c r="I61">
        <f t="shared" si="2"/>
        <v>66.991936625743691</v>
      </c>
      <c r="J61">
        <f t="shared" si="3"/>
        <v>0</v>
      </c>
      <c r="K61">
        <f t="shared" si="6"/>
        <v>5367.7982740513762</v>
      </c>
    </row>
    <row r="62" spans="2:11" x14ac:dyDescent="0.25">
      <c r="B62" s="2">
        <v>16619</v>
      </c>
      <c r="C62">
        <v>60</v>
      </c>
      <c r="D62">
        <f t="shared" si="4"/>
        <v>2.2107339086495417</v>
      </c>
      <c r="E62">
        <f t="shared" si="5"/>
        <v>5.5268347716238537</v>
      </c>
      <c r="F62" s="1">
        <v>0.01</v>
      </c>
      <c r="G62">
        <f t="shared" si="0"/>
        <v>20</v>
      </c>
      <c r="H62">
        <f t="shared" si="1"/>
        <v>4</v>
      </c>
      <c r="I62">
        <f t="shared" si="2"/>
        <v>66.322017259486245</v>
      </c>
      <c r="J62">
        <f t="shared" si="3"/>
        <v>0</v>
      </c>
      <c r="K62">
        <f t="shared" si="6"/>
        <v>5434.1202913108627</v>
      </c>
    </row>
    <row r="63" spans="2:11" x14ac:dyDescent="0.25">
      <c r="B63" s="2">
        <v>16620</v>
      </c>
      <c r="C63">
        <v>61</v>
      </c>
      <c r="D63">
        <f t="shared" si="4"/>
        <v>2.1886265695630462</v>
      </c>
      <c r="E63">
        <f t="shared" si="5"/>
        <v>5.4715664239076149</v>
      </c>
      <c r="F63" s="1">
        <v>0.01</v>
      </c>
      <c r="G63">
        <f t="shared" si="0"/>
        <v>20</v>
      </c>
      <c r="H63">
        <f t="shared" si="1"/>
        <v>4</v>
      </c>
      <c r="I63">
        <f t="shared" si="2"/>
        <v>65.658797086891383</v>
      </c>
      <c r="J63">
        <f t="shared" si="3"/>
        <v>0</v>
      </c>
      <c r="K63">
        <f t="shared" si="6"/>
        <v>5499.7790883977541</v>
      </c>
    </row>
    <row r="64" spans="2:11" x14ac:dyDescent="0.25">
      <c r="B64" s="2">
        <v>16621</v>
      </c>
      <c r="C64">
        <v>62</v>
      </c>
      <c r="D64">
        <f t="shared" si="4"/>
        <v>2.1667403038674156</v>
      </c>
      <c r="E64">
        <f t="shared" si="5"/>
        <v>5.4168507596685389</v>
      </c>
      <c r="F64" s="1">
        <v>0.01</v>
      </c>
      <c r="G64">
        <f t="shared" si="0"/>
        <v>20</v>
      </c>
      <c r="H64">
        <f t="shared" si="1"/>
        <v>4</v>
      </c>
      <c r="I64">
        <f t="shared" si="2"/>
        <v>65.00220911602247</v>
      </c>
      <c r="J64">
        <f t="shared" si="3"/>
        <v>0</v>
      </c>
      <c r="K64">
        <f t="shared" si="6"/>
        <v>5564.7812975137767</v>
      </c>
    </row>
    <row r="65" spans="2:11" x14ac:dyDescent="0.25">
      <c r="B65" s="2">
        <v>16622</v>
      </c>
      <c r="C65">
        <v>63</v>
      </c>
      <c r="D65">
        <f t="shared" si="4"/>
        <v>2.1450729008287412</v>
      </c>
      <c r="E65">
        <f t="shared" si="5"/>
        <v>5.3626822520718536</v>
      </c>
      <c r="F65" s="1">
        <v>0.01</v>
      </c>
      <c r="G65">
        <f t="shared" si="0"/>
        <v>20</v>
      </c>
      <c r="H65">
        <f t="shared" si="1"/>
        <v>4</v>
      </c>
      <c r="I65">
        <f t="shared" si="2"/>
        <v>64.352187024862232</v>
      </c>
      <c r="J65">
        <f t="shared" si="3"/>
        <v>0</v>
      </c>
      <c r="K65">
        <f t="shared" si="6"/>
        <v>5629.1334845386391</v>
      </c>
    </row>
    <row r="66" spans="2:11" x14ac:dyDescent="0.25">
      <c r="B66" s="2">
        <v>16623</v>
      </c>
      <c r="C66">
        <v>64</v>
      </c>
      <c r="D66">
        <f t="shared" si="4"/>
        <v>2.123622171820454</v>
      </c>
      <c r="E66">
        <f t="shared" si="5"/>
        <v>5.309055429551135</v>
      </c>
      <c r="F66" s="1">
        <v>0.01</v>
      </c>
      <c r="G66">
        <f t="shared" si="0"/>
        <v>20</v>
      </c>
      <c r="H66">
        <f t="shared" si="1"/>
        <v>4</v>
      </c>
      <c r="I66">
        <f t="shared" si="2"/>
        <v>63.70866515461362</v>
      </c>
      <c r="J66">
        <f t="shared" si="3"/>
        <v>0</v>
      </c>
      <c r="K66">
        <f t="shared" si="6"/>
        <v>5692.8421496932524</v>
      </c>
    </row>
    <row r="67" spans="2:11" x14ac:dyDescent="0.25">
      <c r="B67" s="2">
        <v>16624</v>
      </c>
      <c r="C67">
        <v>65</v>
      </c>
      <c r="D67">
        <f t="shared" si="4"/>
        <v>2.1023859501022493</v>
      </c>
      <c r="E67">
        <f t="shared" si="5"/>
        <v>5.2559648752556232</v>
      </c>
      <c r="F67" s="1">
        <v>0.01</v>
      </c>
      <c r="G67">
        <f t="shared" si="0"/>
        <v>20</v>
      </c>
      <c r="H67">
        <f t="shared" si="1"/>
        <v>4</v>
      </c>
      <c r="I67">
        <f t="shared" si="2"/>
        <v>63.071578503067478</v>
      </c>
      <c r="J67">
        <f t="shared" si="3"/>
        <v>0</v>
      </c>
      <c r="K67">
        <f t="shared" si="6"/>
        <v>5755.9137281963194</v>
      </c>
    </row>
    <row r="68" spans="2:11" x14ac:dyDescent="0.25">
      <c r="B68" s="2">
        <v>16625</v>
      </c>
      <c r="C68">
        <v>66</v>
      </c>
      <c r="D68">
        <f t="shared" si="4"/>
        <v>2.0813620906012269</v>
      </c>
      <c r="E68">
        <f t="shared" si="5"/>
        <v>5.203405226503067</v>
      </c>
      <c r="F68" s="1">
        <v>0.01</v>
      </c>
      <c r="G68">
        <f t="shared" ref="G68:G110" si="7">IF(B68 &gt;= DATEVALUE("15/07/1945"), 24-11, 20)</f>
        <v>20</v>
      </c>
      <c r="H68">
        <f t="shared" ref="H68:H110" si="8">IF(B68 &gt;= DATEVALUE("15/07/1945"), 11, 4)</f>
        <v>4</v>
      </c>
      <c r="I68">
        <f t="shared" ref="I68:I110" si="9">IF(B68=DATEVALUE("14/07/1945"), 0, G68*D68+H68*E68)</f>
        <v>62.440862718036804</v>
      </c>
      <c r="J68">
        <f t="shared" ref="J68:J110" si="10">IF(B68&gt;DATEVALUE("14/07/1945"), 20*D68+4*E68, 0)</f>
        <v>0</v>
      </c>
      <c r="K68">
        <f t="shared" si="6"/>
        <v>5818.3545909143559</v>
      </c>
    </row>
    <row r="69" spans="2:11" x14ac:dyDescent="0.25">
      <c r="B69" s="2">
        <v>16626</v>
      </c>
      <c r="C69">
        <v>67</v>
      </c>
      <c r="D69">
        <f t="shared" ref="D69:D110" si="11">D68-(D68*F68)</f>
        <v>2.0605484696952145</v>
      </c>
      <c r="E69">
        <f t="shared" ref="E69:E110" si="12">E68-(E68*F68)</f>
        <v>5.1513711742380366</v>
      </c>
      <c r="F69" s="1">
        <v>0.01</v>
      </c>
      <c r="G69">
        <f t="shared" si="7"/>
        <v>20</v>
      </c>
      <c r="H69">
        <f t="shared" si="8"/>
        <v>4</v>
      </c>
      <c r="I69">
        <f t="shared" si="9"/>
        <v>61.816454090856439</v>
      </c>
      <c r="J69">
        <f t="shared" si="10"/>
        <v>0</v>
      </c>
      <c r="K69">
        <f t="shared" ref="K69:K110" si="13">IF(J69=0, I69+K68, J69+K68)</f>
        <v>5880.1710450052124</v>
      </c>
    </row>
    <row r="70" spans="2:11" x14ac:dyDescent="0.25">
      <c r="B70" s="2">
        <v>16627</v>
      </c>
      <c r="C70">
        <v>68</v>
      </c>
      <c r="D70">
        <f t="shared" si="11"/>
        <v>2.0399429849982624</v>
      </c>
      <c r="E70">
        <f t="shared" si="12"/>
        <v>5.0998574624956561</v>
      </c>
      <c r="F70" s="1">
        <v>0.01</v>
      </c>
      <c r="G70">
        <f t="shared" si="7"/>
        <v>20</v>
      </c>
      <c r="H70">
        <f t="shared" si="8"/>
        <v>4</v>
      </c>
      <c r="I70">
        <f t="shared" si="9"/>
        <v>61.198289549947873</v>
      </c>
      <c r="J70">
        <f t="shared" si="10"/>
        <v>0</v>
      </c>
      <c r="K70">
        <f t="shared" si="13"/>
        <v>5941.3693345551601</v>
      </c>
    </row>
    <row r="71" spans="2:11" x14ac:dyDescent="0.25">
      <c r="B71" s="2">
        <v>16628</v>
      </c>
      <c r="C71">
        <v>69</v>
      </c>
      <c r="D71">
        <f t="shared" si="11"/>
        <v>2.0195435551482799</v>
      </c>
      <c r="E71">
        <f t="shared" si="12"/>
        <v>5.0488588878706997</v>
      </c>
      <c r="F71" s="1">
        <v>0.01</v>
      </c>
      <c r="G71">
        <f t="shared" si="7"/>
        <v>20</v>
      </c>
      <c r="H71">
        <f t="shared" si="8"/>
        <v>4</v>
      </c>
      <c r="I71">
        <f t="shared" si="9"/>
        <v>60.586306654448393</v>
      </c>
      <c r="J71">
        <f t="shared" si="10"/>
        <v>0</v>
      </c>
      <c r="K71">
        <f t="shared" si="13"/>
        <v>6001.9556412096081</v>
      </c>
    </row>
    <row r="72" spans="2:11" x14ac:dyDescent="0.25">
      <c r="B72" s="2">
        <v>16629</v>
      </c>
      <c r="C72">
        <v>70</v>
      </c>
      <c r="D72">
        <f t="shared" si="11"/>
        <v>1.999348119596797</v>
      </c>
      <c r="E72">
        <f t="shared" si="12"/>
        <v>4.9983702989919925</v>
      </c>
      <c r="F72" s="1">
        <v>0.01</v>
      </c>
      <c r="G72">
        <f t="shared" si="7"/>
        <v>20</v>
      </c>
      <c r="H72">
        <f t="shared" si="8"/>
        <v>4</v>
      </c>
      <c r="I72">
        <f t="shared" si="9"/>
        <v>59.980443587903906</v>
      </c>
      <c r="J72">
        <f t="shared" si="10"/>
        <v>0</v>
      </c>
      <c r="K72">
        <f t="shared" si="13"/>
        <v>6061.9360847975122</v>
      </c>
    </row>
    <row r="73" spans="2:11" x14ac:dyDescent="0.25">
      <c r="B73" s="2">
        <v>16630</v>
      </c>
      <c r="C73">
        <v>71</v>
      </c>
      <c r="D73">
        <f t="shared" si="11"/>
        <v>1.9793546384008291</v>
      </c>
      <c r="E73">
        <f t="shared" si="12"/>
        <v>4.9483865960020728</v>
      </c>
      <c r="F73" s="1">
        <v>0.01</v>
      </c>
      <c r="G73">
        <f t="shared" si="7"/>
        <v>20</v>
      </c>
      <c r="H73">
        <f t="shared" si="8"/>
        <v>4</v>
      </c>
      <c r="I73">
        <f t="shared" si="9"/>
        <v>59.38063915202487</v>
      </c>
      <c r="J73">
        <f t="shared" si="10"/>
        <v>0</v>
      </c>
      <c r="K73">
        <f t="shared" si="13"/>
        <v>6121.3167239495369</v>
      </c>
    </row>
    <row r="74" spans="2:11" x14ac:dyDescent="0.25">
      <c r="B74" s="2">
        <v>16631</v>
      </c>
      <c r="C74">
        <v>72</v>
      </c>
      <c r="D74">
        <f t="shared" si="11"/>
        <v>1.9595610920168209</v>
      </c>
      <c r="E74">
        <f t="shared" si="12"/>
        <v>4.8989027300420522</v>
      </c>
      <c r="F74" s="1">
        <v>0.01</v>
      </c>
      <c r="G74">
        <f t="shared" si="7"/>
        <v>20</v>
      </c>
      <c r="H74">
        <f t="shared" si="8"/>
        <v>4</v>
      </c>
      <c r="I74">
        <f t="shared" si="9"/>
        <v>58.786832760504623</v>
      </c>
      <c r="J74">
        <f t="shared" si="10"/>
        <v>0</v>
      </c>
      <c r="K74">
        <f t="shared" si="13"/>
        <v>6180.1035567100416</v>
      </c>
    </row>
    <row r="75" spans="2:11" x14ac:dyDescent="0.25">
      <c r="B75" s="2">
        <v>16632</v>
      </c>
      <c r="C75">
        <v>73</v>
      </c>
      <c r="D75">
        <f t="shared" si="11"/>
        <v>1.9399654810966527</v>
      </c>
      <c r="E75">
        <f t="shared" si="12"/>
        <v>4.8499137027416319</v>
      </c>
      <c r="F75" s="1">
        <v>0.01</v>
      </c>
      <c r="G75">
        <f t="shared" si="7"/>
        <v>20</v>
      </c>
      <c r="H75">
        <f t="shared" si="8"/>
        <v>4</v>
      </c>
      <c r="I75">
        <f>IF(B75=DATEVALUE("14/07/1945"), 0, G75*D75+H75*E75)</f>
        <v>0</v>
      </c>
      <c r="J75">
        <f t="shared" si="10"/>
        <v>0</v>
      </c>
      <c r="K75">
        <f t="shared" si="13"/>
        <v>6180.1035567100416</v>
      </c>
    </row>
    <row r="76" spans="2:11" x14ac:dyDescent="0.25">
      <c r="B76" s="2">
        <v>16633</v>
      </c>
      <c r="C76">
        <v>74</v>
      </c>
      <c r="D76">
        <f t="shared" si="11"/>
        <v>1.9205658262856862</v>
      </c>
      <c r="E76">
        <f t="shared" si="12"/>
        <v>4.8014145657142153</v>
      </c>
      <c r="F76" s="1">
        <v>0.01</v>
      </c>
      <c r="G76">
        <f t="shared" si="7"/>
        <v>13</v>
      </c>
      <c r="H76">
        <f t="shared" si="8"/>
        <v>11</v>
      </c>
      <c r="I76">
        <f t="shared" si="9"/>
        <v>77.782915964570293</v>
      </c>
      <c r="J76">
        <f t="shared" si="10"/>
        <v>57.616974788570587</v>
      </c>
      <c r="K76">
        <f t="shared" si="13"/>
        <v>6237.7205314986122</v>
      </c>
    </row>
    <row r="77" spans="2:11" x14ac:dyDescent="0.25">
      <c r="B77" s="2">
        <v>16634</v>
      </c>
      <c r="C77">
        <v>75</v>
      </c>
      <c r="D77">
        <f t="shared" si="11"/>
        <v>1.9013601680228294</v>
      </c>
      <c r="E77">
        <f t="shared" si="12"/>
        <v>4.7534004200570728</v>
      </c>
      <c r="F77" s="1">
        <v>0.01</v>
      </c>
      <c r="G77">
        <f t="shared" si="7"/>
        <v>13</v>
      </c>
      <c r="H77">
        <f t="shared" si="8"/>
        <v>11</v>
      </c>
      <c r="I77">
        <f t="shared" si="9"/>
        <v>77.005086804924574</v>
      </c>
      <c r="J77">
        <f t="shared" si="10"/>
        <v>57.04080504068488</v>
      </c>
      <c r="K77">
        <f t="shared" si="13"/>
        <v>6294.7613365392972</v>
      </c>
    </row>
    <row r="78" spans="2:11" x14ac:dyDescent="0.25">
      <c r="B78" s="2">
        <v>16635</v>
      </c>
      <c r="C78">
        <v>76</v>
      </c>
      <c r="D78">
        <f t="shared" si="11"/>
        <v>1.8823465663426011</v>
      </c>
      <c r="E78">
        <f t="shared" si="12"/>
        <v>4.7058664158565024</v>
      </c>
      <c r="F78" s="1">
        <v>0.01</v>
      </c>
      <c r="G78">
        <f t="shared" si="7"/>
        <v>13</v>
      </c>
      <c r="H78">
        <f t="shared" si="8"/>
        <v>11</v>
      </c>
      <c r="I78">
        <f t="shared" si="9"/>
        <v>76.235035936875335</v>
      </c>
      <c r="J78">
        <f t="shared" si="10"/>
        <v>56.470396990278033</v>
      </c>
      <c r="K78">
        <f t="shared" si="13"/>
        <v>6351.2317335295756</v>
      </c>
    </row>
    <row r="79" spans="2:11" x14ac:dyDescent="0.25">
      <c r="B79" s="2">
        <v>16636</v>
      </c>
      <c r="C79">
        <v>77</v>
      </c>
      <c r="D79">
        <f t="shared" si="11"/>
        <v>1.863523100679175</v>
      </c>
      <c r="E79">
        <f t="shared" si="12"/>
        <v>4.6588077516979371</v>
      </c>
      <c r="F79" s="1">
        <v>0.01</v>
      </c>
      <c r="G79">
        <f t="shared" si="7"/>
        <v>13</v>
      </c>
      <c r="H79">
        <f t="shared" si="8"/>
        <v>11</v>
      </c>
      <c r="I79">
        <f t="shared" si="9"/>
        <v>75.472685577506581</v>
      </c>
      <c r="J79">
        <f t="shared" si="10"/>
        <v>55.905693020375246</v>
      </c>
      <c r="K79">
        <f t="shared" si="13"/>
        <v>6407.1374265499508</v>
      </c>
    </row>
    <row r="80" spans="2:11" x14ac:dyDescent="0.25">
      <c r="B80" s="2">
        <v>16637</v>
      </c>
      <c r="C80">
        <v>78</v>
      </c>
      <c r="D80">
        <f t="shared" si="11"/>
        <v>1.8448878696723834</v>
      </c>
      <c r="E80">
        <f t="shared" si="12"/>
        <v>4.6122196741809578</v>
      </c>
      <c r="F80" s="1">
        <v>0.01</v>
      </c>
      <c r="G80">
        <f t="shared" si="7"/>
        <v>13</v>
      </c>
      <c r="H80">
        <f t="shared" si="8"/>
        <v>11</v>
      </c>
      <c r="I80">
        <f t="shared" si="9"/>
        <v>74.71795872173152</v>
      </c>
      <c r="J80">
        <f t="shared" si="10"/>
        <v>55.346636090171501</v>
      </c>
      <c r="K80">
        <f t="shared" si="13"/>
        <v>6462.4840626401219</v>
      </c>
    </row>
    <row r="81" spans="2:11" x14ac:dyDescent="0.25">
      <c r="B81" s="2">
        <v>16638</v>
      </c>
      <c r="C81">
        <v>79</v>
      </c>
      <c r="D81">
        <f t="shared" si="11"/>
        <v>1.8264389909756595</v>
      </c>
      <c r="E81">
        <f t="shared" si="12"/>
        <v>4.5660974774391478</v>
      </c>
      <c r="F81" s="1">
        <v>0.01</v>
      </c>
      <c r="G81">
        <f t="shared" si="7"/>
        <v>13</v>
      </c>
      <c r="H81">
        <f t="shared" si="8"/>
        <v>11</v>
      </c>
      <c r="I81">
        <f t="shared" si="9"/>
        <v>73.970779134514203</v>
      </c>
      <c r="J81">
        <f t="shared" si="10"/>
        <v>54.793169729269778</v>
      </c>
      <c r="K81">
        <f t="shared" si="13"/>
        <v>6517.2772323693916</v>
      </c>
    </row>
    <row r="82" spans="2:11" x14ac:dyDescent="0.25">
      <c r="B82" s="2">
        <v>16639</v>
      </c>
      <c r="C82">
        <v>80</v>
      </c>
      <c r="D82">
        <f t="shared" si="11"/>
        <v>1.808174601065903</v>
      </c>
      <c r="E82">
        <f t="shared" si="12"/>
        <v>4.5204365026647562</v>
      </c>
      <c r="F82" s="1">
        <v>0.01</v>
      </c>
      <c r="G82">
        <f t="shared" si="7"/>
        <v>13</v>
      </c>
      <c r="H82">
        <f t="shared" si="8"/>
        <v>11</v>
      </c>
      <c r="I82">
        <f t="shared" si="9"/>
        <v>73.231071343169049</v>
      </c>
      <c r="J82">
        <f t="shared" si="10"/>
        <v>54.245238031977088</v>
      </c>
      <c r="K82">
        <f t="shared" si="13"/>
        <v>6571.522470401369</v>
      </c>
    </row>
    <row r="83" spans="2:11" x14ac:dyDescent="0.25">
      <c r="B83" s="2">
        <v>16640</v>
      </c>
      <c r="C83">
        <v>81</v>
      </c>
      <c r="D83">
        <f t="shared" si="11"/>
        <v>1.790092855055244</v>
      </c>
      <c r="E83">
        <f t="shared" si="12"/>
        <v>4.475232137638109</v>
      </c>
      <c r="F83" s="1">
        <v>0.01</v>
      </c>
      <c r="G83">
        <f t="shared" si="7"/>
        <v>13</v>
      </c>
      <c r="H83">
        <f t="shared" si="8"/>
        <v>11</v>
      </c>
      <c r="I83">
        <f t="shared" si="9"/>
        <v>72.498760629737376</v>
      </c>
      <c r="J83">
        <f t="shared" si="10"/>
        <v>53.702785651657315</v>
      </c>
      <c r="K83">
        <f t="shared" si="13"/>
        <v>6625.225256053026</v>
      </c>
    </row>
    <row r="84" spans="2:11" x14ac:dyDescent="0.25">
      <c r="B84" s="2">
        <v>16641</v>
      </c>
      <c r="C84">
        <v>82</v>
      </c>
      <c r="D84">
        <f t="shared" si="11"/>
        <v>1.7721919265046915</v>
      </c>
      <c r="E84">
        <f t="shared" si="12"/>
        <v>4.4304798162617276</v>
      </c>
      <c r="F84" s="1">
        <v>0.01</v>
      </c>
      <c r="G84">
        <f t="shared" si="7"/>
        <v>13</v>
      </c>
      <c r="H84">
        <f t="shared" si="8"/>
        <v>11</v>
      </c>
      <c r="I84">
        <f t="shared" si="9"/>
        <v>71.773773023439986</v>
      </c>
      <c r="J84">
        <f t="shared" si="10"/>
        <v>53.165757795140735</v>
      </c>
      <c r="K84">
        <f t="shared" si="13"/>
        <v>6678.3910138481669</v>
      </c>
    </row>
    <row r="85" spans="2:11" x14ac:dyDescent="0.25">
      <c r="B85" s="2">
        <v>16642</v>
      </c>
      <c r="C85">
        <v>83</v>
      </c>
      <c r="D85">
        <f t="shared" si="11"/>
        <v>1.7544700072396446</v>
      </c>
      <c r="E85">
        <f t="shared" si="12"/>
        <v>4.3861750180991104</v>
      </c>
      <c r="F85" s="1">
        <v>0.01</v>
      </c>
      <c r="G85">
        <f t="shared" si="7"/>
        <v>13</v>
      </c>
      <c r="H85">
        <f t="shared" si="8"/>
        <v>11</v>
      </c>
      <c r="I85">
        <f t="shared" si="9"/>
        <v>71.056035293205596</v>
      </c>
      <c r="J85">
        <f t="shared" si="10"/>
        <v>52.634100217189328</v>
      </c>
      <c r="K85">
        <f t="shared" si="13"/>
        <v>6731.0251140653563</v>
      </c>
    </row>
    <row r="86" spans="2:11" x14ac:dyDescent="0.25">
      <c r="B86" s="2">
        <v>16643</v>
      </c>
      <c r="C86">
        <v>84</v>
      </c>
      <c r="D86">
        <f t="shared" si="11"/>
        <v>1.7369253071672481</v>
      </c>
      <c r="E86">
        <f t="shared" si="12"/>
        <v>4.3423132679181196</v>
      </c>
      <c r="F86" s="1">
        <v>0.01</v>
      </c>
      <c r="G86">
        <f t="shared" si="7"/>
        <v>13</v>
      </c>
      <c r="H86">
        <f t="shared" si="8"/>
        <v>11</v>
      </c>
      <c r="I86">
        <f t="shared" si="9"/>
        <v>70.345474940273533</v>
      </c>
      <c r="J86">
        <f t="shared" si="10"/>
        <v>52.107759215017438</v>
      </c>
      <c r="K86">
        <f t="shared" si="13"/>
        <v>6783.132873280374</v>
      </c>
    </row>
    <row r="87" spans="2:11" x14ac:dyDescent="0.25">
      <c r="B87" s="2">
        <v>16644</v>
      </c>
      <c r="C87">
        <v>85</v>
      </c>
      <c r="D87">
        <f t="shared" si="11"/>
        <v>1.7195560540955757</v>
      </c>
      <c r="E87">
        <f t="shared" si="12"/>
        <v>4.2988901352389384</v>
      </c>
      <c r="F87" s="1">
        <v>0.01</v>
      </c>
      <c r="G87">
        <f t="shared" si="7"/>
        <v>13</v>
      </c>
      <c r="H87">
        <f t="shared" si="8"/>
        <v>11</v>
      </c>
      <c r="I87">
        <f t="shared" si="9"/>
        <v>69.642020190870809</v>
      </c>
      <c r="J87">
        <f t="shared" si="10"/>
        <v>51.586681622867268</v>
      </c>
      <c r="K87">
        <f t="shared" si="13"/>
        <v>6834.7195549032413</v>
      </c>
    </row>
    <row r="88" spans="2:11" x14ac:dyDescent="0.25">
      <c r="B88" s="2">
        <v>16645</v>
      </c>
      <c r="C88">
        <v>86</v>
      </c>
      <c r="D88">
        <f t="shared" si="11"/>
        <v>1.7023604935546199</v>
      </c>
      <c r="E88">
        <f t="shared" si="12"/>
        <v>4.255901233886549</v>
      </c>
      <c r="F88" s="1">
        <v>0.01</v>
      </c>
      <c r="G88">
        <f t="shared" si="7"/>
        <v>13</v>
      </c>
      <c r="H88">
        <f t="shared" si="8"/>
        <v>11</v>
      </c>
      <c r="I88">
        <f t="shared" si="9"/>
        <v>68.945599988962101</v>
      </c>
      <c r="J88">
        <f t="shared" si="10"/>
        <v>51.070814806638595</v>
      </c>
      <c r="K88">
        <f t="shared" si="13"/>
        <v>6885.79036970988</v>
      </c>
    </row>
    <row r="89" spans="2:11" x14ac:dyDescent="0.25">
      <c r="B89" s="2">
        <v>16646</v>
      </c>
      <c r="C89">
        <v>87</v>
      </c>
      <c r="D89">
        <f t="shared" si="11"/>
        <v>1.6853368886190738</v>
      </c>
      <c r="E89">
        <f t="shared" si="12"/>
        <v>4.2133422215476832</v>
      </c>
      <c r="F89" s="1">
        <v>0.01</v>
      </c>
      <c r="G89">
        <f t="shared" si="7"/>
        <v>13</v>
      </c>
      <c r="H89">
        <f t="shared" si="8"/>
        <v>11</v>
      </c>
      <c r="I89">
        <f t="shared" si="9"/>
        <v>68.256143989072484</v>
      </c>
      <c r="J89">
        <f t="shared" si="10"/>
        <v>50.560106658572209</v>
      </c>
      <c r="K89">
        <f t="shared" si="13"/>
        <v>6936.3504763684523</v>
      </c>
    </row>
    <row r="90" spans="2:11" x14ac:dyDescent="0.25">
      <c r="B90" s="2">
        <v>16647</v>
      </c>
      <c r="C90">
        <v>88</v>
      </c>
      <c r="D90">
        <f t="shared" si="11"/>
        <v>1.6684835197328831</v>
      </c>
      <c r="E90">
        <f t="shared" si="12"/>
        <v>4.1712087993322067</v>
      </c>
      <c r="F90" s="1">
        <v>0.01</v>
      </c>
      <c r="G90">
        <f t="shared" si="7"/>
        <v>13</v>
      </c>
      <c r="H90">
        <f t="shared" si="8"/>
        <v>11</v>
      </c>
      <c r="I90">
        <f t="shared" si="9"/>
        <v>67.573582549181751</v>
      </c>
      <c r="J90">
        <f t="shared" si="10"/>
        <v>50.054505591986484</v>
      </c>
      <c r="K90">
        <f t="shared" si="13"/>
        <v>6986.4049819604388</v>
      </c>
    </row>
    <row r="91" spans="2:11" x14ac:dyDescent="0.25">
      <c r="B91" s="2">
        <v>16648</v>
      </c>
      <c r="C91">
        <v>89</v>
      </c>
      <c r="D91">
        <f t="shared" si="11"/>
        <v>1.6517986845355543</v>
      </c>
      <c r="E91">
        <f t="shared" si="12"/>
        <v>4.1294967113388843</v>
      </c>
      <c r="F91" s="1">
        <v>0.01</v>
      </c>
      <c r="G91">
        <f t="shared" si="7"/>
        <v>13</v>
      </c>
      <c r="H91">
        <f t="shared" si="8"/>
        <v>11</v>
      </c>
      <c r="I91">
        <f t="shared" si="9"/>
        <v>66.897846723689923</v>
      </c>
      <c r="J91">
        <f t="shared" si="10"/>
        <v>49.553960536066626</v>
      </c>
      <c r="K91">
        <f t="shared" si="13"/>
        <v>7035.9589424965052</v>
      </c>
    </row>
    <row r="92" spans="2:11" x14ac:dyDescent="0.25">
      <c r="B92" s="2">
        <v>16649</v>
      </c>
      <c r="C92">
        <v>90</v>
      </c>
      <c r="D92">
        <f t="shared" si="11"/>
        <v>1.6352806976901988</v>
      </c>
      <c r="E92">
        <f t="shared" si="12"/>
        <v>4.0882017442254952</v>
      </c>
      <c r="F92" s="1">
        <v>0.01</v>
      </c>
      <c r="G92">
        <f t="shared" si="7"/>
        <v>13</v>
      </c>
      <c r="H92">
        <f t="shared" si="8"/>
        <v>11</v>
      </c>
      <c r="I92">
        <f t="shared" si="9"/>
        <v>66.22886825645304</v>
      </c>
      <c r="J92">
        <f t="shared" si="10"/>
        <v>49.058420930705957</v>
      </c>
      <c r="K92">
        <f t="shared" si="13"/>
        <v>7085.0173634272114</v>
      </c>
    </row>
    <row r="93" spans="2:11" x14ac:dyDescent="0.25">
      <c r="B93" s="2">
        <v>16650</v>
      </c>
      <c r="C93">
        <v>91</v>
      </c>
      <c r="D93">
        <f t="shared" si="11"/>
        <v>1.6189278907132969</v>
      </c>
      <c r="E93">
        <f t="shared" si="12"/>
        <v>4.0473197267832406</v>
      </c>
      <c r="F93" s="1">
        <v>0.01</v>
      </c>
      <c r="G93">
        <f t="shared" si="7"/>
        <v>13</v>
      </c>
      <c r="H93">
        <f t="shared" si="8"/>
        <v>11</v>
      </c>
      <c r="I93">
        <f t="shared" si="9"/>
        <v>65.566579573888504</v>
      </c>
      <c r="J93">
        <f t="shared" si="10"/>
        <v>48.567836721398905</v>
      </c>
      <c r="K93">
        <f t="shared" si="13"/>
        <v>7133.5852001486101</v>
      </c>
    </row>
    <row r="94" spans="2:11" x14ac:dyDescent="0.25">
      <c r="B94" s="2">
        <v>16651</v>
      </c>
      <c r="C94">
        <v>92</v>
      </c>
      <c r="D94">
        <f t="shared" si="11"/>
        <v>1.6027386118061639</v>
      </c>
      <c r="E94">
        <f t="shared" si="12"/>
        <v>4.0068465295154079</v>
      </c>
      <c r="F94" s="1">
        <v>0.01</v>
      </c>
      <c r="G94">
        <f t="shared" si="7"/>
        <v>13</v>
      </c>
      <c r="H94">
        <f t="shared" si="8"/>
        <v>11</v>
      </c>
      <c r="I94">
        <f t="shared" si="9"/>
        <v>64.91091377814962</v>
      </c>
      <c r="J94">
        <f t="shared" si="10"/>
        <v>48.082158354184912</v>
      </c>
      <c r="K94">
        <f t="shared" si="13"/>
        <v>7181.6673585027947</v>
      </c>
    </row>
    <row r="95" spans="2:11" x14ac:dyDescent="0.25">
      <c r="B95" s="2">
        <v>16652</v>
      </c>
      <c r="C95">
        <v>93</v>
      </c>
      <c r="D95">
        <f t="shared" si="11"/>
        <v>1.5867112256881024</v>
      </c>
      <c r="E95">
        <f t="shared" si="12"/>
        <v>3.9667780642202537</v>
      </c>
      <c r="F95" s="1">
        <v>0.01</v>
      </c>
      <c r="G95">
        <f t="shared" si="7"/>
        <v>13</v>
      </c>
      <c r="H95">
        <f t="shared" si="8"/>
        <v>11</v>
      </c>
      <c r="I95">
        <f t="shared" si="9"/>
        <v>64.261804640368126</v>
      </c>
      <c r="J95">
        <f t="shared" si="10"/>
        <v>47.601336770643059</v>
      </c>
      <c r="K95">
        <f t="shared" si="13"/>
        <v>7229.2686952734375</v>
      </c>
    </row>
    <row r="96" spans="2:11" x14ac:dyDescent="0.25">
      <c r="B96" s="2">
        <v>16653</v>
      </c>
      <c r="C96">
        <v>94</v>
      </c>
      <c r="D96">
        <f t="shared" si="11"/>
        <v>1.5708441134312214</v>
      </c>
      <c r="E96">
        <f t="shared" si="12"/>
        <v>3.9271102835780511</v>
      </c>
      <c r="F96" s="1">
        <v>0.01</v>
      </c>
      <c r="G96">
        <f t="shared" si="7"/>
        <v>13</v>
      </c>
      <c r="H96">
        <f t="shared" si="8"/>
        <v>11</v>
      </c>
      <c r="I96">
        <f t="shared" si="9"/>
        <v>63.619186593964443</v>
      </c>
      <c r="J96">
        <f t="shared" si="10"/>
        <v>47.12532340293663</v>
      </c>
      <c r="K96">
        <f t="shared" si="13"/>
        <v>7276.3940186763739</v>
      </c>
    </row>
    <row r="97" spans="2:11" x14ac:dyDescent="0.25">
      <c r="B97" s="2">
        <v>16654</v>
      </c>
      <c r="C97">
        <v>95</v>
      </c>
      <c r="D97">
        <f t="shared" si="11"/>
        <v>1.5551356722969092</v>
      </c>
      <c r="E97">
        <f t="shared" si="12"/>
        <v>3.8878391807422705</v>
      </c>
      <c r="F97" s="1">
        <v>0.01</v>
      </c>
      <c r="G97">
        <f t="shared" si="7"/>
        <v>13</v>
      </c>
      <c r="H97">
        <f t="shared" si="8"/>
        <v>11</v>
      </c>
      <c r="I97">
        <f t="shared" si="9"/>
        <v>62.982994728024792</v>
      </c>
      <c r="J97">
        <f t="shared" si="10"/>
        <v>46.654070168907268</v>
      </c>
      <c r="K97">
        <f t="shared" si="13"/>
        <v>7323.0480888452812</v>
      </c>
    </row>
    <row r="98" spans="2:11" x14ac:dyDescent="0.25">
      <c r="B98" s="2">
        <v>16655</v>
      </c>
      <c r="C98">
        <v>96</v>
      </c>
      <c r="D98">
        <f t="shared" si="11"/>
        <v>1.5395843155739402</v>
      </c>
      <c r="E98">
        <f t="shared" si="12"/>
        <v>3.8489607889348476</v>
      </c>
      <c r="F98" s="1">
        <v>0.01</v>
      </c>
      <c r="G98">
        <f t="shared" si="7"/>
        <v>13</v>
      </c>
      <c r="H98">
        <f t="shared" si="8"/>
        <v>11</v>
      </c>
      <c r="I98">
        <f t="shared" si="9"/>
        <v>62.353164780744549</v>
      </c>
      <c r="J98">
        <f t="shared" si="10"/>
        <v>46.187529467218191</v>
      </c>
      <c r="K98">
        <f t="shared" si="13"/>
        <v>7369.2356183124994</v>
      </c>
    </row>
    <row r="99" spans="2:11" x14ac:dyDescent="0.25">
      <c r="B99" s="2">
        <v>16656</v>
      </c>
      <c r="C99">
        <v>97</v>
      </c>
      <c r="D99">
        <f t="shared" si="11"/>
        <v>1.5241884724182007</v>
      </c>
      <c r="E99">
        <f t="shared" si="12"/>
        <v>3.8104711810454992</v>
      </c>
      <c r="F99" s="1">
        <v>0.01</v>
      </c>
      <c r="G99">
        <f t="shared" si="7"/>
        <v>13</v>
      </c>
      <c r="H99">
        <f t="shared" si="8"/>
        <v>11</v>
      </c>
      <c r="I99">
        <f t="shared" si="9"/>
        <v>61.729633132937103</v>
      </c>
      <c r="J99">
        <f t="shared" si="10"/>
        <v>45.725654172546015</v>
      </c>
      <c r="K99">
        <f t="shared" si="13"/>
        <v>7414.9612724850458</v>
      </c>
    </row>
    <row r="100" spans="2:11" x14ac:dyDescent="0.25">
      <c r="B100" s="2">
        <v>16657</v>
      </c>
      <c r="C100">
        <v>98</v>
      </c>
      <c r="D100">
        <f t="shared" si="11"/>
        <v>1.5089465876940187</v>
      </c>
      <c r="E100">
        <f t="shared" si="12"/>
        <v>3.772366469235044</v>
      </c>
      <c r="F100" s="1">
        <v>0.01</v>
      </c>
      <c r="G100">
        <f t="shared" si="7"/>
        <v>13</v>
      </c>
      <c r="H100">
        <f t="shared" si="8"/>
        <v>11</v>
      </c>
      <c r="I100">
        <f t="shared" si="9"/>
        <v>61.112336801607725</v>
      </c>
      <c r="J100">
        <f t="shared" si="10"/>
        <v>45.268397630820552</v>
      </c>
      <c r="K100">
        <f t="shared" si="13"/>
        <v>7460.2296701158666</v>
      </c>
    </row>
    <row r="101" spans="2:11" x14ac:dyDescent="0.25">
      <c r="B101" s="2">
        <v>16658</v>
      </c>
      <c r="C101">
        <v>99</v>
      </c>
      <c r="D101">
        <f t="shared" si="11"/>
        <v>1.4938571218170784</v>
      </c>
      <c r="E101">
        <f t="shared" si="12"/>
        <v>3.7346428045426938</v>
      </c>
      <c r="F101" s="1">
        <v>0.01</v>
      </c>
      <c r="G101">
        <f t="shared" si="7"/>
        <v>13</v>
      </c>
      <c r="H101">
        <f t="shared" si="8"/>
        <v>11</v>
      </c>
      <c r="I101">
        <f t="shared" si="9"/>
        <v>60.501213433591658</v>
      </c>
      <c r="J101">
        <f t="shared" si="10"/>
        <v>44.815713654512344</v>
      </c>
      <c r="K101">
        <f t="shared" si="13"/>
        <v>7505.045383770379</v>
      </c>
    </row>
    <row r="102" spans="2:11" x14ac:dyDescent="0.25">
      <c r="B102" s="2">
        <v>16659</v>
      </c>
      <c r="C102">
        <v>100</v>
      </c>
      <c r="D102">
        <f t="shared" si="11"/>
        <v>1.4789185505989075</v>
      </c>
      <c r="E102">
        <f t="shared" si="12"/>
        <v>3.6972963764972668</v>
      </c>
      <c r="F102" s="1">
        <v>0.01</v>
      </c>
      <c r="G102">
        <f t="shared" si="7"/>
        <v>13</v>
      </c>
      <c r="H102">
        <f t="shared" si="8"/>
        <v>11</v>
      </c>
      <c r="I102">
        <f t="shared" si="9"/>
        <v>59.896201299255736</v>
      </c>
      <c r="J102">
        <f t="shared" si="10"/>
        <v>44.367556517967216</v>
      </c>
      <c r="K102">
        <f t="shared" si="13"/>
        <v>7549.4129402883464</v>
      </c>
    </row>
    <row r="103" spans="2:11" x14ac:dyDescent="0.25">
      <c r="B103" s="2">
        <v>16660</v>
      </c>
      <c r="C103">
        <v>101</v>
      </c>
      <c r="D103">
        <f t="shared" si="11"/>
        <v>1.4641293650929184</v>
      </c>
      <c r="E103">
        <f t="shared" si="12"/>
        <v>3.6603234127322941</v>
      </c>
      <c r="F103" s="1">
        <v>0.01</v>
      </c>
      <c r="G103">
        <f t="shared" si="7"/>
        <v>13</v>
      </c>
      <c r="H103">
        <f t="shared" si="8"/>
        <v>11</v>
      </c>
      <c r="I103">
        <f t="shared" si="9"/>
        <v>59.297239286263178</v>
      </c>
      <c r="J103">
        <f t="shared" si="10"/>
        <v>43.923880952787542</v>
      </c>
      <c r="K103">
        <f t="shared" si="13"/>
        <v>7593.3368212411342</v>
      </c>
    </row>
    <row r="104" spans="2:11" x14ac:dyDescent="0.25">
      <c r="B104" s="2">
        <v>16661</v>
      </c>
      <c r="C104">
        <v>102</v>
      </c>
      <c r="D104">
        <f t="shared" si="11"/>
        <v>1.4494880714419891</v>
      </c>
      <c r="E104">
        <f t="shared" si="12"/>
        <v>3.6237201786049713</v>
      </c>
      <c r="F104" s="1">
        <v>0.01</v>
      </c>
      <c r="G104">
        <f t="shared" si="7"/>
        <v>13</v>
      </c>
      <c r="H104">
        <f t="shared" si="8"/>
        <v>11</v>
      </c>
      <c r="I104">
        <f t="shared" si="9"/>
        <v>58.704266893400543</v>
      </c>
      <c r="J104">
        <f t="shared" si="10"/>
        <v>43.484642143259663</v>
      </c>
      <c r="K104">
        <f t="shared" si="13"/>
        <v>7636.8214633843936</v>
      </c>
    </row>
    <row r="105" spans="2:11" x14ac:dyDescent="0.25">
      <c r="B105" s="2">
        <v>16662</v>
      </c>
      <c r="C105">
        <v>103</v>
      </c>
      <c r="D105">
        <f t="shared" si="11"/>
        <v>1.4349931907275693</v>
      </c>
      <c r="E105">
        <f t="shared" si="12"/>
        <v>3.5874829768189218</v>
      </c>
      <c r="F105" s="1">
        <v>0.01</v>
      </c>
      <c r="G105">
        <f t="shared" si="7"/>
        <v>13</v>
      </c>
      <c r="H105">
        <f t="shared" si="8"/>
        <v>11</v>
      </c>
      <c r="I105">
        <f t="shared" si="9"/>
        <v>58.11722422446654</v>
      </c>
      <c r="J105">
        <f t="shared" si="10"/>
        <v>43.049795721827074</v>
      </c>
      <c r="K105">
        <f t="shared" si="13"/>
        <v>7679.8712591062204</v>
      </c>
    </row>
    <row r="106" spans="2:11" x14ac:dyDescent="0.25">
      <c r="B106" s="2">
        <v>16663</v>
      </c>
      <c r="C106">
        <v>104</v>
      </c>
      <c r="D106">
        <f t="shared" si="11"/>
        <v>1.4206432588202935</v>
      </c>
      <c r="E106">
        <f t="shared" si="12"/>
        <v>3.5516081470507328</v>
      </c>
      <c r="F106" s="1">
        <v>0.01</v>
      </c>
      <c r="G106">
        <f t="shared" si="7"/>
        <v>13</v>
      </c>
      <c r="H106">
        <f t="shared" si="8"/>
        <v>11</v>
      </c>
      <c r="I106">
        <f t="shared" si="9"/>
        <v>57.536051982221878</v>
      </c>
      <c r="J106">
        <f t="shared" si="10"/>
        <v>42.619297764608802</v>
      </c>
      <c r="K106">
        <f t="shared" si="13"/>
        <v>7722.4905568708291</v>
      </c>
    </row>
    <row r="107" spans="2:11" x14ac:dyDescent="0.25">
      <c r="B107" s="2">
        <v>16664</v>
      </c>
      <c r="C107">
        <v>105</v>
      </c>
      <c r="D107">
        <f t="shared" si="11"/>
        <v>1.4064368262320905</v>
      </c>
      <c r="E107">
        <f t="shared" si="12"/>
        <v>3.5160920655802257</v>
      </c>
      <c r="F107" s="1">
        <v>0.01</v>
      </c>
      <c r="G107">
        <f t="shared" si="7"/>
        <v>13</v>
      </c>
      <c r="H107">
        <f t="shared" si="8"/>
        <v>11</v>
      </c>
      <c r="I107">
        <f t="shared" si="9"/>
        <v>56.960691462399659</v>
      </c>
      <c r="J107">
        <f t="shared" si="10"/>
        <v>42.193104786962714</v>
      </c>
      <c r="K107">
        <f t="shared" si="13"/>
        <v>7764.6836616577921</v>
      </c>
    </row>
    <row r="108" spans="2:11" x14ac:dyDescent="0.25">
      <c r="B108" s="2">
        <v>16665</v>
      </c>
      <c r="C108">
        <v>106</v>
      </c>
      <c r="D108">
        <f t="shared" si="11"/>
        <v>1.3923724579697696</v>
      </c>
      <c r="E108">
        <f t="shared" si="12"/>
        <v>3.4809311449244236</v>
      </c>
      <c r="F108" s="1">
        <v>0.01</v>
      </c>
      <c r="G108">
        <f t="shared" si="7"/>
        <v>13</v>
      </c>
      <c r="H108">
        <f t="shared" si="8"/>
        <v>11</v>
      </c>
      <c r="I108">
        <f t="shared" si="9"/>
        <v>56.391084547775662</v>
      </c>
      <c r="J108">
        <f t="shared" si="10"/>
        <v>41.771173739093086</v>
      </c>
      <c r="K108">
        <f t="shared" si="13"/>
        <v>7806.4548353968848</v>
      </c>
    </row>
    <row r="109" spans="2:11" x14ac:dyDescent="0.25">
      <c r="B109" s="2">
        <v>16666</v>
      </c>
      <c r="C109">
        <v>107</v>
      </c>
      <c r="D109">
        <f t="shared" si="11"/>
        <v>1.3784487333900719</v>
      </c>
      <c r="E109">
        <f t="shared" si="12"/>
        <v>3.4461218334751793</v>
      </c>
      <c r="F109" s="1">
        <v>0.01</v>
      </c>
      <c r="G109">
        <f t="shared" si="7"/>
        <v>13</v>
      </c>
      <c r="H109">
        <f t="shared" si="8"/>
        <v>11</v>
      </c>
      <c r="I109">
        <f t="shared" si="9"/>
        <v>55.827173702297912</v>
      </c>
      <c r="J109">
        <f t="shared" si="10"/>
        <v>41.353462001702155</v>
      </c>
      <c r="K109">
        <f t="shared" si="13"/>
        <v>7847.8082973985875</v>
      </c>
    </row>
    <row r="110" spans="2:11" x14ac:dyDescent="0.25">
      <c r="B110" s="2">
        <v>16667</v>
      </c>
      <c r="C110">
        <v>108</v>
      </c>
      <c r="D110">
        <f t="shared" ref="D110:D130" si="14">D109-(D109*F109)</f>
        <v>1.3646642460561711</v>
      </c>
      <c r="E110">
        <f t="shared" ref="E110:E130" si="15">E109-(E109*F109)</f>
        <v>3.4116606151404274</v>
      </c>
      <c r="F110" s="1">
        <v>0.01</v>
      </c>
      <c r="G110">
        <f t="shared" ref="G110:G130" si="16">IF(B110 &gt;= DATEVALUE("15/07/1945"), 24-11, 20)</f>
        <v>13</v>
      </c>
      <c r="H110">
        <f t="shared" ref="H110:H130" si="17">IF(B110 &gt;= DATEVALUE("15/07/1945"), 11, 4)</f>
        <v>11</v>
      </c>
      <c r="I110">
        <f t="shared" ref="I110:I130" si="18">IF(B110=DATEVALUE("14/07/1945"), 0, G110*D110+H110*E110)</f>
        <v>55.268901965274928</v>
      </c>
      <c r="J110">
        <f t="shared" ref="J110:J130" si="19">IF(B110&gt;DATEVALUE("14/07/1945"), 20*D110+4*E110, 0)</f>
        <v>40.939927381685131</v>
      </c>
      <c r="K110">
        <f t="shared" ref="K110:K130" si="20">IF(J110=0, I110+K109, J110+K109)</f>
        <v>7888.7482247802727</v>
      </c>
    </row>
    <row r="111" spans="2:11" x14ac:dyDescent="0.25">
      <c r="B111" s="2">
        <v>16668</v>
      </c>
      <c r="C111">
        <v>109</v>
      </c>
      <c r="D111">
        <f t="shared" si="14"/>
        <v>1.3510176035956094</v>
      </c>
      <c r="E111">
        <f t="shared" si="15"/>
        <v>3.3775440089890232</v>
      </c>
      <c r="F111" s="1">
        <v>0.01</v>
      </c>
      <c r="G111">
        <f t="shared" si="16"/>
        <v>13</v>
      </c>
      <c r="H111">
        <f t="shared" si="17"/>
        <v>11</v>
      </c>
      <c r="I111">
        <f t="shared" si="18"/>
        <v>54.716212945622182</v>
      </c>
      <c r="J111">
        <f t="shared" si="19"/>
        <v>40.530528107868278</v>
      </c>
      <c r="K111">
        <f t="shared" si="20"/>
        <v>7929.2787528881408</v>
      </c>
    </row>
    <row r="112" spans="2:11" x14ac:dyDescent="0.25">
      <c r="B112" s="2">
        <v>16669</v>
      </c>
      <c r="C112">
        <v>110</v>
      </c>
      <c r="D112">
        <f t="shared" si="14"/>
        <v>1.3375074275596532</v>
      </c>
      <c r="E112">
        <f t="shared" si="15"/>
        <v>3.343768568899133</v>
      </c>
      <c r="F112" s="1">
        <v>0.01</v>
      </c>
      <c r="G112">
        <f t="shared" si="16"/>
        <v>13</v>
      </c>
      <c r="H112">
        <f t="shared" si="17"/>
        <v>11</v>
      </c>
      <c r="I112">
        <f t="shared" si="18"/>
        <v>54.169050816165949</v>
      </c>
      <c r="J112">
        <f t="shared" si="19"/>
        <v>40.125222826789596</v>
      </c>
      <c r="K112">
        <f t="shared" si="20"/>
        <v>7969.4039757149303</v>
      </c>
    </row>
    <row r="113" spans="2:11" x14ac:dyDescent="0.25">
      <c r="B113" s="2">
        <v>16670</v>
      </c>
      <c r="C113">
        <v>111</v>
      </c>
      <c r="D113">
        <f t="shared" si="14"/>
        <v>1.3241323532840568</v>
      </c>
      <c r="E113">
        <f t="shared" si="15"/>
        <v>3.3103308832101415</v>
      </c>
      <c r="F113" s="1">
        <v>0.01</v>
      </c>
      <c r="G113">
        <f t="shared" si="16"/>
        <v>13</v>
      </c>
      <c r="H113">
        <f t="shared" si="17"/>
        <v>11</v>
      </c>
      <c r="I113">
        <f t="shared" si="18"/>
        <v>53.627360308004292</v>
      </c>
      <c r="J113">
        <f t="shared" si="19"/>
        <v>39.723970598521703</v>
      </c>
      <c r="K113">
        <f t="shared" si="20"/>
        <v>8009.1279463134524</v>
      </c>
    </row>
    <row r="114" spans="2:11" x14ac:dyDescent="0.25">
      <c r="B114" s="2">
        <v>16671</v>
      </c>
      <c r="C114">
        <v>112</v>
      </c>
      <c r="D114">
        <f t="shared" si="14"/>
        <v>1.3108910297512162</v>
      </c>
      <c r="E114">
        <f t="shared" si="15"/>
        <v>3.2772275743780401</v>
      </c>
      <c r="F114" s="1">
        <v>0.01</v>
      </c>
      <c r="G114">
        <f t="shared" si="16"/>
        <v>13</v>
      </c>
      <c r="H114">
        <f t="shared" si="17"/>
        <v>11</v>
      </c>
      <c r="I114">
        <f t="shared" si="18"/>
        <v>53.091086704924251</v>
      </c>
      <c r="J114">
        <f t="shared" si="19"/>
        <v>39.326730892536489</v>
      </c>
      <c r="K114">
        <f t="shared" si="20"/>
        <v>8048.4546772059894</v>
      </c>
    </row>
    <row r="115" spans="2:11" x14ac:dyDescent="0.25">
      <c r="B115" s="2">
        <v>16672</v>
      </c>
      <c r="C115">
        <v>113</v>
      </c>
      <c r="D115">
        <f t="shared" si="14"/>
        <v>1.297782119453704</v>
      </c>
      <c r="E115">
        <f t="shared" si="15"/>
        <v>3.2444552986342599</v>
      </c>
      <c r="F115" s="1">
        <v>0.01</v>
      </c>
      <c r="G115">
        <f t="shared" si="16"/>
        <v>13</v>
      </c>
      <c r="H115">
        <f t="shared" si="17"/>
        <v>11</v>
      </c>
      <c r="I115">
        <f t="shared" si="18"/>
        <v>52.560175837875008</v>
      </c>
      <c r="J115">
        <f t="shared" si="19"/>
        <v>38.933463583611115</v>
      </c>
      <c r="K115">
        <f t="shared" si="20"/>
        <v>8087.3881407896006</v>
      </c>
    </row>
    <row r="116" spans="2:11" x14ac:dyDescent="0.25">
      <c r="B116" s="2">
        <v>16673</v>
      </c>
      <c r="C116">
        <v>114</v>
      </c>
      <c r="D116">
        <f t="shared" si="14"/>
        <v>1.284804298259167</v>
      </c>
      <c r="E116">
        <f t="shared" si="15"/>
        <v>3.2120107456479174</v>
      </c>
      <c r="F116" s="1">
        <v>0.01</v>
      </c>
      <c r="G116">
        <f t="shared" si="16"/>
        <v>13</v>
      </c>
      <c r="H116">
        <f t="shared" si="17"/>
        <v>11</v>
      </c>
      <c r="I116">
        <f t="shared" si="18"/>
        <v>52.034574079496267</v>
      </c>
      <c r="J116">
        <f t="shared" si="19"/>
        <v>38.544128947775008</v>
      </c>
      <c r="K116">
        <f t="shared" si="20"/>
        <v>8125.9322697373755</v>
      </c>
    </row>
    <row r="117" spans="2:11" x14ac:dyDescent="0.25">
      <c r="B117" s="2">
        <v>16674</v>
      </c>
      <c r="C117">
        <v>115</v>
      </c>
      <c r="D117">
        <f t="shared" si="14"/>
        <v>1.2719562552765753</v>
      </c>
      <c r="E117">
        <f t="shared" si="15"/>
        <v>3.1798906381914382</v>
      </c>
      <c r="F117" s="1">
        <v>0.01</v>
      </c>
      <c r="G117">
        <f t="shared" si="16"/>
        <v>13</v>
      </c>
      <c r="H117">
        <f t="shared" si="17"/>
        <v>11</v>
      </c>
      <c r="I117">
        <f t="shared" si="18"/>
        <v>51.514228338701301</v>
      </c>
      <c r="J117">
        <f t="shared" si="19"/>
        <v>38.158687658297261</v>
      </c>
      <c r="K117">
        <f t="shared" si="20"/>
        <v>8164.0909573956724</v>
      </c>
    </row>
    <row r="118" spans="2:11" x14ac:dyDescent="0.25">
      <c r="B118" s="2">
        <v>16675</v>
      </c>
      <c r="C118">
        <v>116</v>
      </c>
      <c r="D118">
        <f t="shared" si="14"/>
        <v>1.2592366927238094</v>
      </c>
      <c r="E118">
        <f t="shared" si="15"/>
        <v>3.1480917318095241</v>
      </c>
      <c r="F118" s="1">
        <v>0.01</v>
      </c>
      <c r="G118">
        <f t="shared" si="16"/>
        <v>13</v>
      </c>
      <c r="H118">
        <f t="shared" si="17"/>
        <v>11</v>
      </c>
      <c r="I118">
        <f t="shared" si="18"/>
        <v>50.999086055314294</v>
      </c>
      <c r="J118">
        <f t="shared" si="19"/>
        <v>37.777100781714282</v>
      </c>
      <c r="K118">
        <f t="shared" si="20"/>
        <v>8201.868058177386</v>
      </c>
    </row>
    <row r="119" spans="2:11" x14ac:dyDescent="0.25">
      <c r="B119" s="2">
        <v>16676</v>
      </c>
      <c r="C119">
        <v>117</v>
      </c>
      <c r="D119">
        <f t="shared" si="14"/>
        <v>1.2466443257965714</v>
      </c>
      <c r="E119">
        <f t="shared" si="15"/>
        <v>3.1166108144914286</v>
      </c>
      <c r="F119" s="1">
        <v>0.01</v>
      </c>
      <c r="G119">
        <f t="shared" si="16"/>
        <v>13</v>
      </c>
      <c r="H119">
        <f t="shared" si="17"/>
        <v>11</v>
      </c>
      <c r="I119">
        <f t="shared" si="18"/>
        <v>50.489095194761141</v>
      </c>
      <c r="J119">
        <f t="shared" si="19"/>
        <v>37.399329773897144</v>
      </c>
      <c r="K119">
        <f t="shared" si="20"/>
        <v>8239.267387951284</v>
      </c>
    </row>
    <row r="120" spans="2:11" x14ac:dyDescent="0.25">
      <c r="B120" s="2">
        <v>16677</v>
      </c>
      <c r="C120">
        <v>118</v>
      </c>
      <c r="D120">
        <f t="shared" si="14"/>
        <v>1.2341778825386056</v>
      </c>
      <c r="E120">
        <f t="shared" si="15"/>
        <v>3.0854447063465145</v>
      </c>
      <c r="F120" s="1">
        <v>0.01</v>
      </c>
      <c r="G120">
        <f t="shared" si="16"/>
        <v>13</v>
      </c>
      <c r="H120">
        <f t="shared" si="17"/>
        <v>11</v>
      </c>
      <c r="I120">
        <f t="shared" si="18"/>
        <v>49.984204242813533</v>
      </c>
      <c r="J120">
        <f t="shared" si="19"/>
        <v>37.025336476158174</v>
      </c>
      <c r="K120">
        <f t="shared" si="20"/>
        <v>8276.2927244274415</v>
      </c>
    </row>
    <row r="121" spans="2:11" x14ac:dyDescent="0.25">
      <c r="B121" s="2">
        <v>16678</v>
      </c>
      <c r="C121">
        <v>119</v>
      </c>
      <c r="D121">
        <f t="shared" si="14"/>
        <v>1.2218361037132195</v>
      </c>
      <c r="E121">
        <f t="shared" si="15"/>
        <v>3.0545902592830494</v>
      </c>
      <c r="F121" s="1">
        <v>0.01</v>
      </c>
      <c r="G121">
        <f t="shared" si="16"/>
        <v>13</v>
      </c>
      <c r="H121">
        <f t="shared" si="17"/>
        <v>11</v>
      </c>
      <c r="I121">
        <f t="shared" si="18"/>
        <v>49.484362200385398</v>
      </c>
      <c r="J121">
        <f t="shared" si="19"/>
        <v>36.655083111396586</v>
      </c>
      <c r="K121">
        <f t="shared" si="20"/>
        <v>8312.9478075388379</v>
      </c>
    </row>
    <row r="122" spans="2:11" x14ac:dyDescent="0.25">
      <c r="B122" s="2">
        <v>16679</v>
      </c>
      <c r="C122">
        <v>120</v>
      </c>
      <c r="D122">
        <f t="shared" si="14"/>
        <v>1.2096177426760872</v>
      </c>
      <c r="E122">
        <f t="shared" si="15"/>
        <v>3.0240443566902191</v>
      </c>
      <c r="F122" s="1">
        <v>0.01</v>
      </c>
      <c r="G122">
        <f t="shared" si="16"/>
        <v>13</v>
      </c>
      <c r="H122">
        <f t="shared" si="17"/>
        <v>11</v>
      </c>
      <c r="I122">
        <f t="shared" si="18"/>
        <v>48.989518578381549</v>
      </c>
      <c r="J122">
        <f t="shared" si="19"/>
        <v>36.288532280282624</v>
      </c>
      <c r="K122">
        <f t="shared" si="20"/>
        <v>8349.236339819121</v>
      </c>
    </row>
    <row r="123" spans="2:11" x14ac:dyDescent="0.25">
      <c r="B123" s="2">
        <v>16680</v>
      </c>
      <c r="C123">
        <v>121</v>
      </c>
      <c r="D123">
        <f t="shared" si="14"/>
        <v>1.1975215652493263</v>
      </c>
      <c r="E123">
        <f t="shared" si="15"/>
        <v>2.9938039131233167</v>
      </c>
      <c r="F123" s="1">
        <v>0.01</v>
      </c>
      <c r="G123">
        <f t="shared" si="16"/>
        <v>13</v>
      </c>
      <c r="H123">
        <f t="shared" si="17"/>
        <v>11</v>
      </c>
      <c r="I123">
        <f t="shared" si="18"/>
        <v>48.499623392597726</v>
      </c>
      <c r="J123">
        <f t="shared" si="19"/>
        <v>35.925646957479792</v>
      </c>
      <c r="K123">
        <f t="shared" si="20"/>
        <v>8385.1619867766003</v>
      </c>
    </row>
    <row r="124" spans="2:11" x14ac:dyDescent="0.25">
      <c r="B124" s="2">
        <v>16681</v>
      </c>
      <c r="C124">
        <v>122</v>
      </c>
      <c r="D124">
        <f t="shared" si="14"/>
        <v>1.185546349596833</v>
      </c>
      <c r="E124">
        <f t="shared" si="15"/>
        <v>2.9638658739920833</v>
      </c>
      <c r="F124" s="1">
        <v>0.01</v>
      </c>
      <c r="G124">
        <f t="shared" si="16"/>
        <v>13</v>
      </c>
      <c r="H124">
        <f t="shared" si="17"/>
        <v>11</v>
      </c>
      <c r="I124">
        <f t="shared" si="18"/>
        <v>48.01462715867175</v>
      </c>
      <c r="J124">
        <f t="shared" si="19"/>
        <v>35.566390487904997</v>
      </c>
      <c r="K124">
        <f t="shared" si="20"/>
        <v>8420.728377264506</v>
      </c>
    </row>
    <row r="125" spans="2:11" x14ac:dyDescent="0.25">
      <c r="B125" s="2">
        <v>16682</v>
      </c>
      <c r="C125">
        <v>123</v>
      </c>
      <c r="D125">
        <f t="shared" si="14"/>
        <v>1.1736908861008648</v>
      </c>
      <c r="E125">
        <f t="shared" si="15"/>
        <v>2.9342272152521627</v>
      </c>
      <c r="F125" s="1">
        <v>0.01</v>
      </c>
      <c r="G125">
        <f t="shared" si="16"/>
        <v>13</v>
      </c>
      <c r="H125">
        <f t="shared" si="17"/>
        <v>11</v>
      </c>
      <c r="I125">
        <f t="shared" si="18"/>
        <v>47.534480887085031</v>
      </c>
      <c r="J125">
        <f t="shared" si="19"/>
        <v>35.210726583025945</v>
      </c>
      <c r="K125">
        <f t="shared" si="20"/>
        <v>8455.9391038475314</v>
      </c>
    </row>
    <row r="126" spans="2:11" x14ac:dyDescent="0.25">
      <c r="B126" s="2">
        <v>16683</v>
      </c>
      <c r="C126">
        <v>124</v>
      </c>
      <c r="D126">
        <f t="shared" si="14"/>
        <v>1.1619539772398562</v>
      </c>
      <c r="E126">
        <f t="shared" si="15"/>
        <v>2.9048849430996411</v>
      </c>
      <c r="F126" s="1">
        <v>0.01</v>
      </c>
      <c r="G126">
        <f t="shared" si="16"/>
        <v>13</v>
      </c>
      <c r="H126">
        <f t="shared" si="17"/>
        <v>11</v>
      </c>
      <c r="I126">
        <f t="shared" si="18"/>
        <v>47.059136078214181</v>
      </c>
      <c r="J126">
        <f t="shared" si="19"/>
        <v>34.858619317195689</v>
      </c>
      <c r="K126">
        <f t="shared" si="20"/>
        <v>8490.7977231647274</v>
      </c>
    </row>
    <row r="127" spans="2:11" x14ac:dyDescent="0.25">
      <c r="B127" s="2">
        <v>16684</v>
      </c>
      <c r="C127">
        <v>125</v>
      </c>
      <c r="D127">
        <f t="shared" si="14"/>
        <v>1.1503344374674576</v>
      </c>
      <c r="E127">
        <f t="shared" si="15"/>
        <v>2.8758360936686445</v>
      </c>
      <c r="F127" s="1">
        <v>0.01</v>
      </c>
      <c r="G127">
        <f t="shared" si="16"/>
        <v>13</v>
      </c>
      <c r="H127">
        <f t="shared" si="17"/>
        <v>11</v>
      </c>
      <c r="I127">
        <f t="shared" si="18"/>
        <v>46.588544717432036</v>
      </c>
      <c r="J127">
        <f t="shared" si="19"/>
        <v>34.510033124023728</v>
      </c>
      <c r="K127">
        <f t="shared" si="20"/>
        <v>8525.307756288752</v>
      </c>
    </row>
    <row r="128" spans="2:11" x14ac:dyDescent="0.25">
      <c r="B128" s="2">
        <v>16685</v>
      </c>
      <c r="C128">
        <v>126</v>
      </c>
      <c r="D128">
        <f t="shared" si="14"/>
        <v>1.138831093092783</v>
      </c>
      <c r="E128">
        <f t="shared" si="15"/>
        <v>2.8470777327319579</v>
      </c>
      <c r="F128" s="1">
        <v>0.01</v>
      </c>
      <c r="G128">
        <f t="shared" si="16"/>
        <v>13</v>
      </c>
      <c r="H128">
        <f t="shared" si="17"/>
        <v>11</v>
      </c>
      <c r="I128">
        <f t="shared" si="18"/>
        <v>46.122659270257714</v>
      </c>
      <c r="J128">
        <f t="shared" si="19"/>
        <v>34.164932792783489</v>
      </c>
      <c r="K128">
        <f t="shared" si="20"/>
        <v>8559.4726890815364</v>
      </c>
    </row>
    <row r="129" spans="2:11" x14ac:dyDescent="0.25">
      <c r="B129" s="2">
        <v>16686</v>
      </c>
      <c r="C129">
        <v>127</v>
      </c>
      <c r="D129">
        <f t="shared" si="14"/>
        <v>1.1274427821618551</v>
      </c>
      <c r="E129">
        <f t="shared" si="15"/>
        <v>2.8186069554046385</v>
      </c>
      <c r="F129" s="1">
        <v>0.01</v>
      </c>
      <c r="G129">
        <f t="shared" si="16"/>
        <v>13</v>
      </c>
      <c r="H129">
        <f t="shared" si="17"/>
        <v>11</v>
      </c>
      <c r="I129">
        <f t="shared" si="18"/>
        <v>45.66143267755514</v>
      </c>
      <c r="J129">
        <f t="shared" si="19"/>
        <v>33.823283464855656</v>
      </c>
      <c r="K129">
        <f t="shared" si="20"/>
        <v>8593.2959725463916</v>
      </c>
    </row>
    <row r="130" spans="2:11" x14ac:dyDescent="0.25">
      <c r="B130" s="2">
        <v>16687</v>
      </c>
      <c r="C130">
        <v>128</v>
      </c>
      <c r="D130">
        <f t="shared" si="14"/>
        <v>1.1161683543402365</v>
      </c>
      <c r="E130">
        <f t="shared" si="15"/>
        <v>2.7904208858505921</v>
      </c>
      <c r="F130" s="1">
        <v>0.01</v>
      </c>
      <c r="G130">
        <f t="shared" si="16"/>
        <v>13</v>
      </c>
      <c r="H130">
        <f t="shared" si="17"/>
        <v>11</v>
      </c>
      <c r="I130">
        <f t="shared" si="18"/>
        <v>45.20481835077959</v>
      </c>
      <c r="J130">
        <f t="shared" si="19"/>
        <v>33.485050630207098</v>
      </c>
      <c r="K130">
        <f t="shared" si="20"/>
        <v>8626.781023176598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0"/>
  <sheetViews>
    <sheetView tabSelected="1" workbookViewId="0">
      <selection activeCell="G3" sqref="G3:G109"/>
    </sheetView>
  </sheetViews>
  <sheetFormatPr defaultRowHeight="15" x14ac:dyDescent="0.25"/>
  <cols>
    <col min="2" max="2" width="9.7109375" bestFit="1" customWidth="1"/>
    <col min="3" max="3" width="6" bestFit="1" customWidth="1"/>
    <col min="4" max="4" width="19.140625" bestFit="1" customWidth="1"/>
    <col min="5" max="5" width="18" bestFit="1" customWidth="1"/>
    <col min="6" max="6" width="22.140625" bestFit="1" customWidth="1"/>
    <col min="7" max="7" width="28.7109375" bestFit="1" customWidth="1"/>
    <col min="8" max="8" width="19.140625" bestFit="1" customWidth="1"/>
    <col min="9" max="9" width="14.28515625" bestFit="1" customWidth="1"/>
    <col min="10" max="10" width="31.85546875" bestFit="1" customWidth="1"/>
    <col min="11" max="11" width="31.5703125" bestFit="1" customWidth="1"/>
  </cols>
  <sheetData>
    <row r="2" spans="1:11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J2" t="s">
        <v>15</v>
      </c>
    </row>
    <row r="3" spans="1:11" x14ac:dyDescent="0.25">
      <c r="A3">
        <f>WEEKDAY(B3,2)</f>
        <v>4</v>
      </c>
      <c r="B3" s="2">
        <v>16560</v>
      </c>
      <c r="C3">
        <v>1</v>
      </c>
      <c r="D3">
        <v>4</v>
      </c>
      <c r="E3">
        <v>10</v>
      </c>
      <c r="F3" s="4">
        <v>3.0000000000000001E-3</v>
      </c>
      <c r="G3">
        <f>IF(AND(B3 &lt;&gt; DATEVALUE("6/05/1945"), A3=7), 18, 20)</f>
        <v>20</v>
      </c>
      <c r="H3">
        <f>IF(AND(B3 &lt;&gt; DATEVALUE("6/05/1945"), A3=7), 4, 4)</f>
        <v>4</v>
      </c>
      <c r="I3">
        <f>G3*D3*0.9+H3*E3*0.9</f>
        <v>108</v>
      </c>
      <c r="J3">
        <f>I3</f>
        <v>108</v>
      </c>
    </row>
    <row r="4" spans="1:11" x14ac:dyDescent="0.25">
      <c r="A4">
        <f t="shared" ref="A4:A67" si="0">WEEKDAY(B4,2)</f>
        <v>5</v>
      </c>
      <c r="B4" s="2">
        <v>16561</v>
      </c>
      <c r="C4">
        <v>2</v>
      </c>
      <c r="D4">
        <f>D3-(D3*F3)</f>
        <v>3.988</v>
      </c>
      <c r="E4">
        <f>E3-(E3*F3)</f>
        <v>9.9700000000000006</v>
      </c>
      <c r="F4" s="4">
        <v>3.0000000000000001E-3</v>
      </c>
      <c r="G4">
        <f t="shared" ref="G4:G67" si="1">IF(AND(B4 &lt;&gt; DATEVALUE("6/05/1945"), A4=7), 18, 20)</f>
        <v>20</v>
      </c>
      <c r="H4">
        <f t="shared" ref="H4:H67" si="2">IF(AND(B4 &lt;&gt; DATEVALUE("6/05/1945"), A4=7), 4, 4)</f>
        <v>4</v>
      </c>
      <c r="I4">
        <f t="shared" ref="I4:I67" si="3">G4*D4*0.9+H4*E4*0.9</f>
        <v>107.67600000000002</v>
      </c>
      <c r="J4">
        <f>I4+J3</f>
        <v>215.67600000000002</v>
      </c>
    </row>
    <row r="5" spans="1:11" x14ac:dyDescent="0.25">
      <c r="A5">
        <f t="shared" si="0"/>
        <v>6</v>
      </c>
      <c r="B5" s="2">
        <v>16562</v>
      </c>
      <c r="C5">
        <v>3</v>
      </c>
      <c r="D5">
        <f t="shared" ref="D5:D68" si="4">D4-(D4*F4)</f>
        <v>3.9760360000000001</v>
      </c>
      <c r="E5">
        <f t="shared" ref="E5:E68" si="5">E4-(E4*F4)</f>
        <v>9.9400900000000014</v>
      </c>
      <c r="F5" s="4">
        <v>3.0000000000000001E-3</v>
      </c>
      <c r="G5">
        <f t="shared" si="1"/>
        <v>20</v>
      </c>
      <c r="H5">
        <f t="shared" si="2"/>
        <v>4</v>
      </c>
      <c r="I5">
        <f t="shared" si="3"/>
        <v>107.35297199999999</v>
      </c>
      <c r="J5">
        <f t="shared" ref="J5:J68" si="6">I5+J4</f>
        <v>323.02897200000001</v>
      </c>
      <c r="K5">
        <v>85.5</v>
      </c>
    </row>
    <row r="6" spans="1:11" x14ac:dyDescent="0.25">
      <c r="A6">
        <f t="shared" si="0"/>
        <v>7</v>
      </c>
      <c r="B6" s="2">
        <v>16563</v>
      </c>
      <c r="C6">
        <v>4</v>
      </c>
      <c r="D6">
        <f t="shared" si="4"/>
        <v>3.9641078919999999</v>
      </c>
      <c r="E6">
        <f t="shared" si="5"/>
        <v>9.9102697300000013</v>
      </c>
      <c r="F6" s="4">
        <v>3.0000000000000001E-3</v>
      </c>
      <c r="G6">
        <f t="shared" si="1"/>
        <v>20</v>
      </c>
      <c r="H6">
        <f t="shared" si="2"/>
        <v>4</v>
      </c>
      <c r="I6">
        <f t="shared" si="3"/>
        <v>107.03091308399999</v>
      </c>
      <c r="J6">
        <f t="shared" si="6"/>
        <v>430.05988508400003</v>
      </c>
      <c r="K6">
        <f>SUM(I:I)</f>
        <v>9811.7344373618798</v>
      </c>
    </row>
    <row r="7" spans="1:11" x14ac:dyDescent="0.25">
      <c r="A7">
        <f t="shared" si="0"/>
        <v>1</v>
      </c>
      <c r="B7" s="2">
        <v>16564</v>
      </c>
      <c r="C7">
        <v>5</v>
      </c>
      <c r="D7">
        <f t="shared" si="4"/>
        <v>3.9522155683240001</v>
      </c>
      <c r="E7">
        <f t="shared" si="5"/>
        <v>9.8805389208100021</v>
      </c>
      <c r="F7" s="4">
        <v>3.0000000000000001E-3</v>
      </c>
      <c r="G7">
        <f t="shared" si="1"/>
        <v>20</v>
      </c>
      <c r="H7">
        <f t="shared" si="2"/>
        <v>4</v>
      </c>
      <c r="I7">
        <f t="shared" si="3"/>
        <v>106.70982034474801</v>
      </c>
      <c r="J7">
        <f t="shared" si="6"/>
        <v>536.76970542874801</v>
      </c>
    </row>
    <row r="8" spans="1:11" x14ac:dyDescent="0.25">
      <c r="A8">
        <f t="shared" si="0"/>
        <v>2</v>
      </c>
      <c r="B8" s="2">
        <v>16565</v>
      </c>
      <c r="C8">
        <v>6</v>
      </c>
      <c r="D8">
        <f t="shared" si="4"/>
        <v>3.940358921619028</v>
      </c>
      <c r="E8">
        <f t="shared" si="5"/>
        <v>9.8508973040475727</v>
      </c>
      <c r="F8" s="4">
        <v>3.0000000000000001E-3</v>
      </c>
      <c r="G8">
        <f t="shared" si="1"/>
        <v>20</v>
      </c>
      <c r="H8">
        <f t="shared" si="2"/>
        <v>4</v>
      </c>
      <c r="I8">
        <f t="shared" si="3"/>
        <v>106.38969088371377</v>
      </c>
      <c r="J8">
        <f t="shared" si="6"/>
        <v>643.15939631246181</v>
      </c>
    </row>
    <row r="9" spans="1:11" x14ac:dyDescent="0.25">
      <c r="A9">
        <f t="shared" si="0"/>
        <v>3</v>
      </c>
      <c r="B9" s="2">
        <v>16566</v>
      </c>
      <c r="C9">
        <v>7</v>
      </c>
      <c r="D9">
        <f t="shared" si="4"/>
        <v>3.928537844854171</v>
      </c>
      <c r="E9">
        <f t="shared" si="5"/>
        <v>9.8213446121354302</v>
      </c>
      <c r="F9" s="4">
        <v>3.0000000000000001E-3</v>
      </c>
      <c r="G9">
        <f t="shared" si="1"/>
        <v>20</v>
      </c>
      <c r="H9">
        <f t="shared" si="2"/>
        <v>4</v>
      </c>
      <c r="I9">
        <f t="shared" si="3"/>
        <v>106.07052181106263</v>
      </c>
      <c r="J9">
        <f t="shared" si="6"/>
        <v>749.22991812352439</v>
      </c>
    </row>
    <row r="10" spans="1:11" x14ac:dyDescent="0.25">
      <c r="A10">
        <f t="shared" si="0"/>
        <v>4</v>
      </c>
      <c r="B10" s="2">
        <v>16567</v>
      </c>
      <c r="C10">
        <v>8</v>
      </c>
      <c r="D10">
        <f t="shared" si="4"/>
        <v>3.9167522313196086</v>
      </c>
      <c r="E10">
        <f t="shared" si="5"/>
        <v>9.7918805782990237</v>
      </c>
      <c r="F10" s="4">
        <v>3.0000000000000001E-3</v>
      </c>
      <c r="G10">
        <f t="shared" si="1"/>
        <v>20</v>
      </c>
      <c r="H10">
        <f t="shared" si="2"/>
        <v>4</v>
      </c>
      <c r="I10">
        <f t="shared" si="3"/>
        <v>105.75231024562945</v>
      </c>
      <c r="J10">
        <f t="shared" si="6"/>
        <v>854.98222836915386</v>
      </c>
    </row>
    <row r="11" spans="1:11" x14ac:dyDescent="0.25">
      <c r="A11">
        <f t="shared" si="0"/>
        <v>5</v>
      </c>
      <c r="B11" s="2">
        <v>16568</v>
      </c>
      <c r="C11">
        <v>9</v>
      </c>
      <c r="D11">
        <f t="shared" si="4"/>
        <v>3.9050019746256499</v>
      </c>
      <c r="E11">
        <f t="shared" si="5"/>
        <v>9.7625049365641274</v>
      </c>
      <c r="F11" s="4">
        <v>3.0000000000000001E-3</v>
      </c>
      <c r="G11">
        <f t="shared" si="1"/>
        <v>20</v>
      </c>
      <c r="H11">
        <f t="shared" si="2"/>
        <v>4</v>
      </c>
      <c r="I11">
        <f t="shared" si="3"/>
        <v>105.43505331489256</v>
      </c>
      <c r="J11">
        <f t="shared" si="6"/>
        <v>960.41728168404643</v>
      </c>
    </row>
    <row r="12" spans="1:11" x14ac:dyDescent="0.25">
      <c r="A12">
        <f t="shared" si="0"/>
        <v>6</v>
      </c>
      <c r="B12" s="2">
        <v>16569</v>
      </c>
      <c r="C12">
        <v>10</v>
      </c>
      <c r="D12">
        <f t="shared" si="4"/>
        <v>3.8932869687017728</v>
      </c>
      <c r="E12">
        <f t="shared" si="5"/>
        <v>9.7332174217544356</v>
      </c>
      <c r="F12" s="4">
        <v>3.0000000000000001E-3</v>
      </c>
      <c r="G12">
        <f t="shared" si="1"/>
        <v>20</v>
      </c>
      <c r="H12">
        <f t="shared" si="2"/>
        <v>4</v>
      </c>
      <c r="I12">
        <f t="shared" si="3"/>
        <v>105.11874815494788</v>
      </c>
      <c r="J12">
        <f t="shared" si="6"/>
        <v>1065.5360298389944</v>
      </c>
    </row>
    <row r="13" spans="1:11" x14ac:dyDescent="0.25">
      <c r="A13">
        <f t="shared" si="0"/>
        <v>7</v>
      </c>
      <c r="B13" s="2">
        <v>16570</v>
      </c>
      <c r="C13">
        <v>11</v>
      </c>
      <c r="D13">
        <f t="shared" si="4"/>
        <v>3.8816071077956673</v>
      </c>
      <c r="E13">
        <f t="shared" si="5"/>
        <v>9.7040177694891732</v>
      </c>
      <c r="F13" s="4">
        <v>3.0000000000000001E-3</v>
      </c>
      <c r="G13">
        <f t="shared" si="1"/>
        <v>18</v>
      </c>
      <c r="H13">
        <f t="shared" si="2"/>
        <v>4</v>
      </c>
      <c r="I13">
        <f t="shared" si="3"/>
        <v>97.816499116450842</v>
      </c>
      <c r="J13">
        <f t="shared" si="6"/>
        <v>1163.3525289554452</v>
      </c>
    </row>
    <row r="14" spans="1:11" x14ac:dyDescent="0.25">
      <c r="A14">
        <f t="shared" si="0"/>
        <v>1</v>
      </c>
      <c r="B14" s="2">
        <v>16571</v>
      </c>
      <c r="C14">
        <v>12</v>
      </c>
      <c r="D14">
        <f t="shared" si="4"/>
        <v>3.8699622864722802</v>
      </c>
      <c r="E14">
        <f t="shared" si="5"/>
        <v>9.6749057161807048</v>
      </c>
      <c r="F14" s="4">
        <v>3.0000000000000001E-3</v>
      </c>
      <c r="G14">
        <f t="shared" si="1"/>
        <v>20</v>
      </c>
      <c r="H14">
        <f t="shared" si="2"/>
        <v>4</v>
      </c>
      <c r="I14">
        <f t="shared" si="3"/>
        <v>104.48898173475159</v>
      </c>
      <c r="J14">
        <f t="shared" si="6"/>
        <v>1267.8415106901969</v>
      </c>
    </row>
    <row r="15" spans="1:11" x14ac:dyDescent="0.25">
      <c r="A15">
        <f t="shared" si="0"/>
        <v>2</v>
      </c>
      <c r="B15" s="2">
        <v>16572</v>
      </c>
      <c r="C15">
        <v>13</v>
      </c>
      <c r="D15">
        <f t="shared" si="4"/>
        <v>3.8583523996128632</v>
      </c>
      <c r="E15">
        <f t="shared" si="5"/>
        <v>9.6458809990321619</v>
      </c>
      <c r="F15" s="4">
        <v>3.0000000000000001E-3</v>
      </c>
      <c r="G15">
        <f t="shared" si="1"/>
        <v>20</v>
      </c>
      <c r="H15">
        <f t="shared" si="2"/>
        <v>4</v>
      </c>
      <c r="I15">
        <f t="shared" si="3"/>
        <v>104.17551478954732</v>
      </c>
      <c r="J15">
        <f t="shared" si="6"/>
        <v>1372.0170254797442</v>
      </c>
    </row>
    <row r="16" spans="1:11" x14ac:dyDescent="0.25">
      <c r="A16">
        <f t="shared" si="0"/>
        <v>3</v>
      </c>
      <c r="B16" s="2">
        <v>16573</v>
      </c>
      <c r="C16">
        <v>14</v>
      </c>
      <c r="D16">
        <f t="shared" si="4"/>
        <v>3.8467773424140246</v>
      </c>
      <c r="E16">
        <f t="shared" si="5"/>
        <v>9.6169433560350654</v>
      </c>
      <c r="F16" s="4">
        <v>3.0000000000000001E-3</v>
      </c>
      <c r="G16">
        <f t="shared" si="1"/>
        <v>20</v>
      </c>
      <c r="H16">
        <f t="shared" si="2"/>
        <v>4</v>
      </c>
      <c r="I16">
        <f t="shared" si="3"/>
        <v>103.86298824517868</v>
      </c>
      <c r="J16">
        <f t="shared" si="6"/>
        <v>1475.8800137249229</v>
      </c>
    </row>
    <row r="17" spans="1:10" x14ac:dyDescent="0.25">
      <c r="A17">
        <f t="shared" si="0"/>
        <v>4</v>
      </c>
      <c r="B17" s="2">
        <v>16574</v>
      </c>
      <c r="C17">
        <v>15</v>
      </c>
      <c r="D17">
        <f t="shared" si="4"/>
        <v>3.8352370103867823</v>
      </c>
      <c r="E17">
        <f t="shared" si="5"/>
        <v>9.5880925259669603</v>
      </c>
      <c r="F17" s="4">
        <v>3.0000000000000001E-3</v>
      </c>
      <c r="G17">
        <f t="shared" si="1"/>
        <v>20</v>
      </c>
      <c r="H17">
        <f t="shared" si="2"/>
        <v>4</v>
      </c>
      <c r="I17">
        <f t="shared" si="3"/>
        <v>103.55139928044315</v>
      </c>
      <c r="J17">
        <f t="shared" si="6"/>
        <v>1579.431413005366</v>
      </c>
    </row>
    <row r="18" spans="1:10" x14ac:dyDescent="0.25">
      <c r="A18">
        <f t="shared" si="0"/>
        <v>5</v>
      </c>
      <c r="B18" s="2">
        <v>16575</v>
      </c>
      <c r="C18">
        <v>16</v>
      </c>
      <c r="D18">
        <f t="shared" si="4"/>
        <v>3.8237312993556221</v>
      </c>
      <c r="E18">
        <f t="shared" si="5"/>
        <v>9.5593282483890594</v>
      </c>
      <c r="F18" s="4">
        <v>3.0000000000000001E-3</v>
      </c>
      <c r="G18">
        <f t="shared" si="1"/>
        <v>20</v>
      </c>
      <c r="H18">
        <f t="shared" si="2"/>
        <v>4</v>
      </c>
      <c r="I18">
        <f t="shared" si="3"/>
        <v>103.24074508260182</v>
      </c>
      <c r="J18">
        <f t="shared" si="6"/>
        <v>1682.6721580879678</v>
      </c>
    </row>
    <row r="19" spans="1:10" x14ac:dyDescent="0.25">
      <c r="A19">
        <f t="shared" si="0"/>
        <v>6</v>
      </c>
      <c r="B19" s="2">
        <v>16576</v>
      </c>
      <c r="C19">
        <v>17</v>
      </c>
      <c r="D19">
        <f t="shared" si="4"/>
        <v>3.8122601054575553</v>
      </c>
      <c r="E19">
        <f t="shared" si="5"/>
        <v>9.5306502636438921</v>
      </c>
      <c r="F19" s="4">
        <v>3.0000000000000001E-3</v>
      </c>
      <c r="G19">
        <f t="shared" si="1"/>
        <v>20</v>
      </c>
      <c r="H19">
        <f t="shared" si="2"/>
        <v>4</v>
      </c>
      <c r="I19">
        <f t="shared" si="3"/>
        <v>102.93102284735401</v>
      </c>
      <c r="J19">
        <f t="shared" si="6"/>
        <v>1785.6031809353217</v>
      </c>
    </row>
    <row r="20" spans="1:10" x14ac:dyDescent="0.25">
      <c r="A20">
        <f t="shared" si="0"/>
        <v>7</v>
      </c>
      <c r="B20" s="2">
        <v>16577</v>
      </c>
      <c r="C20">
        <v>18</v>
      </c>
      <c r="D20">
        <f t="shared" si="4"/>
        <v>3.8008233251411827</v>
      </c>
      <c r="E20">
        <f t="shared" si="5"/>
        <v>9.5020583128529612</v>
      </c>
      <c r="F20" s="4">
        <v>3.0000000000000001E-3</v>
      </c>
      <c r="G20">
        <f t="shared" si="1"/>
        <v>18</v>
      </c>
      <c r="H20">
        <f t="shared" si="2"/>
        <v>4</v>
      </c>
      <c r="I20">
        <f t="shared" si="3"/>
        <v>95.780747793557822</v>
      </c>
      <c r="J20">
        <f t="shared" si="6"/>
        <v>1881.3839287288795</v>
      </c>
    </row>
    <row r="21" spans="1:10" x14ac:dyDescent="0.25">
      <c r="A21">
        <f t="shared" si="0"/>
        <v>1</v>
      </c>
      <c r="B21" s="2">
        <v>16578</v>
      </c>
      <c r="C21">
        <v>19</v>
      </c>
      <c r="D21">
        <f t="shared" si="4"/>
        <v>3.7894208551657593</v>
      </c>
      <c r="E21">
        <f t="shared" si="5"/>
        <v>9.4735521379144032</v>
      </c>
      <c r="F21" s="4">
        <v>3.0000000000000001E-3</v>
      </c>
      <c r="G21">
        <f t="shared" si="1"/>
        <v>20</v>
      </c>
      <c r="H21">
        <f t="shared" si="2"/>
        <v>4</v>
      </c>
      <c r="I21">
        <f t="shared" si="3"/>
        <v>102.31436308947552</v>
      </c>
      <c r="J21">
        <f t="shared" si="6"/>
        <v>1983.6982918183551</v>
      </c>
    </row>
    <row r="22" spans="1:10" x14ac:dyDescent="0.25">
      <c r="A22">
        <f t="shared" si="0"/>
        <v>2</v>
      </c>
      <c r="B22" s="2">
        <v>16579</v>
      </c>
      <c r="C22">
        <v>20</v>
      </c>
      <c r="D22">
        <f t="shared" si="4"/>
        <v>3.7780525926002619</v>
      </c>
      <c r="E22">
        <f t="shared" si="5"/>
        <v>9.4451314815006597</v>
      </c>
      <c r="F22" s="4">
        <v>3.0000000000000001E-3</v>
      </c>
      <c r="G22">
        <f t="shared" si="1"/>
        <v>20</v>
      </c>
      <c r="H22">
        <f t="shared" si="2"/>
        <v>4</v>
      </c>
      <c r="I22">
        <f t="shared" si="3"/>
        <v>102.00742000020709</v>
      </c>
      <c r="J22">
        <f t="shared" si="6"/>
        <v>2085.7057118185621</v>
      </c>
    </row>
    <row r="23" spans="1:10" x14ac:dyDescent="0.25">
      <c r="A23">
        <f t="shared" si="0"/>
        <v>3</v>
      </c>
      <c r="B23" s="2">
        <v>16580</v>
      </c>
      <c r="C23">
        <v>21</v>
      </c>
      <c r="D23">
        <f t="shared" si="4"/>
        <v>3.7667184348224612</v>
      </c>
      <c r="E23">
        <f t="shared" si="5"/>
        <v>9.4167960870561576</v>
      </c>
      <c r="F23" s="4">
        <v>3.0000000000000001E-3</v>
      </c>
      <c r="G23">
        <f t="shared" si="1"/>
        <v>20</v>
      </c>
      <c r="H23">
        <f t="shared" si="2"/>
        <v>4</v>
      </c>
      <c r="I23">
        <f t="shared" si="3"/>
        <v>101.70139774020646</v>
      </c>
      <c r="J23">
        <f t="shared" si="6"/>
        <v>2187.4071095587688</v>
      </c>
    </row>
    <row r="24" spans="1:10" x14ac:dyDescent="0.25">
      <c r="A24">
        <f t="shared" si="0"/>
        <v>4</v>
      </c>
      <c r="B24" s="2">
        <v>16581</v>
      </c>
      <c r="C24">
        <v>22</v>
      </c>
      <c r="D24">
        <f t="shared" si="4"/>
        <v>3.7554182795179938</v>
      </c>
      <c r="E24">
        <f t="shared" si="5"/>
        <v>9.3885456987949887</v>
      </c>
      <c r="F24" s="4">
        <v>3.0000000000000001E-3</v>
      </c>
      <c r="G24">
        <f t="shared" si="1"/>
        <v>20</v>
      </c>
      <c r="H24">
        <f t="shared" si="2"/>
        <v>4</v>
      </c>
      <c r="I24">
        <f t="shared" si="3"/>
        <v>101.39629354698586</v>
      </c>
      <c r="J24">
        <f t="shared" si="6"/>
        <v>2288.8034031057546</v>
      </c>
    </row>
    <row r="25" spans="1:10" x14ac:dyDescent="0.25">
      <c r="A25">
        <f t="shared" si="0"/>
        <v>5</v>
      </c>
      <c r="B25" s="2">
        <v>16582</v>
      </c>
      <c r="C25">
        <v>23</v>
      </c>
      <c r="D25">
        <f t="shared" si="4"/>
        <v>3.74415202467944</v>
      </c>
      <c r="E25">
        <f t="shared" si="5"/>
        <v>9.3603800616986046</v>
      </c>
      <c r="F25" s="4">
        <v>3.0000000000000001E-3</v>
      </c>
      <c r="G25">
        <f t="shared" si="1"/>
        <v>20</v>
      </c>
      <c r="H25">
        <f t="shared" si="2"/>
        <v>4</v>
      </c>
      <c r="I25">
        <f t="shared" si="3"/>
        <v>101.09210466634489</v>
      </c>
      <c r="J25">
        <f t="shared" si="6"/>
        <v>2389.8955077720993</v>
      </c>
    </row>
    <row r="26" spans="1:10" x14ac:dyDescent="0.25">
      <c r="A26">
        <f t="shared" si="0"/>
        <v>6</v>
      </c>
      <c r="B26" s="2">
        <v>16583</v>
      </c>
      <c r="C26">
        <v>24</v>
      </c>
      <c r="D26">
        <f t="shared" si="4"/>
        <v>3.7329195686054018</v>
      </c>
      <c r="E26">
        <f t="shared" si="5"/>
        <v>9.3322989215135088</v>
      </c>
      <c r="F26" s="4">
        <v>3.0000000000000001E-3</v>
      </c>
      <c r="G26">
        <f t="shared" si="1"/>
        <v>20</v>
      </c>
      <c r="H26">
        <f t="shared" si="2"/>
        <v>4</v>
      </c>
      <c r="I26">
        <f t="shared" si="3"/>
        <v>100.78882835234586</v>
      </c>
      <c r="J26">
        <f t="shared" si="6"/>
        <v>2490.6843361244451</v>
      </c>
    </row>
    <row r="27" spans="1:10" x14ac:dyDescent="0.25">
      <c r="A27">
        <f t="shared" si="0"/>
        <v>7</v>
      </c>
      <c r="B27" s="2">
        <v>16584</v>
      </c>
      <c r="C27">
        <v>25</v>
      </c>
      <c r="D27">
        <f t="shared" si="4"/>
        <v>3.7217208098995855</v>
      </c>
      <c r="E27">
        <f t="shared" si="5"/>
        <v>9.3043020247489689</v>
      </c>
      <c r="F27" s="4">
        <v>3.0000000000000001E-3</v>
      </c>
      <c r="G27">
        <f t="shared" si="1"/>
        <v>18</v>
      </c>
      <c r="H27">
        <f t="shared" si="2"/>
        <v>4</v>
      </c>
      <c r="I27">
        <f t="shared" si="3"/>
        <v>93.787364409469575</v>
      </c>
      <c r="J27">
        <f t="shared" si="6"/>
        <v>2584.4717005339148</v>
      </c>
    </row>
    <row r="28" spans="1:10" x14ac:dyDescent="0.25">
      <c r="A28">
        <f t="shared" si="0"/>
        <v>1</v>
      </c>
      <c r="B28" s="2">
        <v>16585</v>
      </c>
      <c r="C28">
        <v>26</v>
      </c>
      <c r="D28">
        <f t="shared" si="4"/>
        <v>3.7105556474698869</v>
      </c>
      <c r="E28">
        <f t="shared" si="5"/>
        <v>9.2763891186747216</v>
      </c>
      <c r="F28" s="4">
        <v>3.0000000000000001E-3</v>
      </c>
      <c r="G28">
        <f t="shared" si="1"/>
        <v>20</v>
      </c>
      <c r="H28">
        <f t="shared" si="2"/>
        <v>4</v>
      </c>
      <c r="I28">
        <f t="shared" si="3"/>
        <v>100.18500248168696</v>
      </c>
      <c r="J28">
        <f t="shared" si="6"/>
        <v>2684.6567030156016</v>
      </c>
    </row>
    <row r="29" spans="1:10" x14ac:dyDescent="0.25">
      <c r="A29">
        <f t="shared" si="0"/>
        <v>2</v>
      </c>
      <c r="B29" s="2">
        <v>16586</v>
      </c>
      <c r="C29">
        <v>27</v>
      </c>
      <c r="D29">
        <f t="shared" si="4"/>
        <v>3.6994239805274773</v>
      </c>
      <c r="E29">
        <f t="shared" si="5"/>
        <v>9.2485599513186969</v>
      </c>
      <c r="F29" s="4">
        <v>3.0000000000000001E-3</v>
      </c>
      <c r="G29">
        <f t="shared" si="1"/>
        <v>20</v>
      </c>
      <c r="H29">
        <f t="shared" si="2"/>
        <v>4</v>
      </c>
      <c r="I29">
        <f t="shared" si="3"/>
        <v>99.88444747424191</v>
      </c>
      <c r="J29">
        <f t="shared" si="6"/>
        <v>2784.5411504898434</v>
      </c>
    </row>
    <row r="30" spans="1:10" x14ac:dyDescent="0.25">
      <c r="A30">
        <f t="shared" si="0"/>
        <v>3</v>
      </c>
      <c r="B30" s="2">
        <v>16587</v>
      </c>
      <c r="C30">
        <v>28</v>
      </c>
      <c r="D30">
        <f t="shared" si="4"/>
        <v>3.6883257085858947</v>
      </c>
      <c r="E30">
        <f t="shared" si="5"/>
        <v>9.2208142714647412</v>
      </c>
      <c r="F30" s="4">
        <v>3.0000000000000001E-3</v>
      </c>
      <c r="G30">
        <f t="shared" si="1"/>
        <v>20</v>
      </c>
      <c r="H30">
        <f t="shared" si="2"/>
        <v>4</v>
      </c>
      <c r="I30">
        <f t="shared" si="3"/>
        <v>99.584794131819166</v>
      </c>
      <c r="J30">
        <f t="shared" si="6"/>
        <v>2884.1259446216627</v>
      </c>
    </row>
    <row r="31" spans="1:10" x14ac:dyDescent="0.25">
      <c r="A31">
        <f t="shared" si="0"/>
        <v>4</v>
      </c>
      <c r="B31" s="2">
        <v>16588</v>
      </c>
      <c r="C31">
        <v>29</v>
      </c>
      <c r="D31">
        <f t="shared" si="4"/>
        <v>3.6772607314601369</v>
      </c>
      <c r="E31">
        <f t="shared" si="5"/>
        <v>9.1931518286503469</v>
      </c>
      <c r="F31" s="4">
        <v>3.0000000000000001E-3</v>
      </c>
      <c r="G31">
        <f t="shared" si="1"/>
        <v>20</v>
      </c>
      <c r="H31">
        <f t="shared" si="2"/>
        <v>4</v>
      </c>
      <c r="I31">
        <f t="shared" si="3"/>
        <v>99.286039749423708</v>
      </c>
      <c r="J31">
        <f t="shared" si="6"/>
        <v>2983.4119843710864</v>
      </c>
    </row>
    <row r="32" spans="1:10" x14ac:dyDescent="0.25">
      <c r="A32">
        <f t="shared" si="0"/>
        <v>5</v>
      </c>
      <c r="B32" s="2">
        <v>16589</v>
      </c>
      <c r="C32">
        <v>30</v>
      </c>
      <c r="D32">
        <f t="shared" si="4"/>
        <v>3.6662289492657565</v>
      </c>
      <c r="E32">
        <f t="shared" si="5"/>
        <v>9.1655723731643963</v>
      </c>
      <c r="F32" s="4">
        <v>3.0000000000000001E-3</v>
      </c>
      <c r="G32">
        <f t="shared" si="1"/>
        <v>20</v>
      </c>
      <c r="H32">
        <f t="shared" si="2"/>
        <v>4</v>
      </c>
      <c r="I32">
        <f t="shared" si="3"/>
        <v>98.988181630175433</v>
      </c>
      <c r="J32">
        <f t="shared" si="6"/>
        <v>3082.4001660012618</v>
      </c>
    </row>
    <row r="33" spans="1:10" x14ac:dyDescent="0.25">
      <c r="A33">
        <f t="shared" si="0"/>
        <v>6</v>
      </c>
      <c r="B33" s="2">
        <v>16590</v>
      </c>
      <c r="C33">
        <v>31</v>
      </c>
      <c r="D33">
        <f t="shared" si="4"/>
        <v>3.6552302624179593</v>
      </c>
      <c r="E33">
        <f t="shared" si="5"/>
        <v>9.1380756560449026</v>
      </c>
      <c r="F33" s="4">
        <v>3.0000000000000001E-3</v>
      </c>
      <c r="G33">
        <f t="shared" si="1"/>
        <v>20</v>
      </c>
      <c r="H33">
        <f t="shared" si="2"/>
        <v>4</v>
      </c>
      <c r="I33">
        <f t="shared" si="3"/>
        <v>98.691217085284933</v>
      </c>
      <c r="J33">
        <f t="shared" si="6"/>
        <v>3181.0913830865466</v>
      </c>
    </row>
    <row r="34" spans="1:10" x14ac:dyDescent="0.25">
      <c r="A34">
        <f t="shared" si="0"/>
        <v>7</v>
      </c>
      <c r="B34" s="2">
        <v>16591</v>
      </c>
      <c r="C34">
        <v>32</v>
      </c>
      <c r="D34">
        <f t="shared" si="4"/>
        <v>3.6442645716307056</v>
      </c>
      <c r="E34">
        <f t="shared" si="5"/>
        <v>9.1106614290767673</v>
      </c>
      <c r="F34" s="4">
        <v>3.0000000000000001E-3</v>
      </c>
      <c r="G34">
        <f t="shared" si="1"/>
        <v>18</v>
      </c>
      <c r="H34">
        <f t="shared" si="2"/>
        <v>4</v>
      </c>
      <c r="I34">
        <f t="shared" si="3"/>
        <v>91.835467205093792</v>
      </c>
      <c r="J34">
        <f t="shared" si="6"/>
        <v>3272.9268502916402</v>
      </c>
    </row>
    <row r="35" spans="1:10" x14ac:dyDescent="0.25">
      <c r="A35">
        <f t="shared" si="0"/>
        <v>1</v>
      </c>
      <c r="B35" s="2">
        <v>16592</v>
      </c>
      <c r="C35">
        <v>33</v>
      </c>
      <c r="D35">
        <f t="shared" si="4"/>
        <v>3.6333317779158136</v>
      </c>
      <c r="E35">
        <f t="shared" si="5"/>
        <v>9.0833294447895376</v>
      </c>
      <c r="F35" s="4">
        <v>3.0000000000000001E-3</v>
      </c>
      <c r="G35">
        <f t="shared" si="1"/>
        <v>20</v>
      </c>
      <c r="H35">
        <f t="shared" si="2"/>
        <v>4</v>
      </c>
      <c r="I35">
        <f t="shared" si="3"/>
        <v>98.099958003726982</v>
      </c>
      <c r="J35">
        <f t="shared" si="6"/>
        <v>3371.0268082953671</v>
      </c>
    </row>
    <row r="36" spans="1:10" x14ac:dyDescent="0.25">
      <c r="A36">
        <f t="shared" si="0"/>
        <v>2</v>
      </c>
      <c r="B36" s="2">
        <v>16593</v>
      </c>
      <c r="C36">
        <v>34</v>
      </c>
      <c r="D36">
        <f t="shared" si="4"/>
        <v>3.622431782582066</v>
      </c>
      <c r="E36">
        <f t="shared" si="5"/>
        <v>9.0560794564551692</v>
      </c>
      <c r="F36" s="4">
        <v>3.0000000000000001E-3</v>
      </c>
      <c r="G36">
        <f t="shared" si="1"/>
        <v>20</v>
      </c>
      <c r="H36">
        <f t="shared" si="2"/>
        <v>4</v>
      </c>
      <c r="I36">
        <f t="shared" si="3"/>
        <v>97.805658129715809</v>
      </c>
      <c r="J36">
        <f t="shared" si="6"/>
        <v>3468.8324664250831</v>
      </c>
    </row>
    <row r="37" spans="1:10" x14ac:dyDescent="0.25">
      <c r="A37">
        <f t="shared" si="0"/>
        <v>3</v>
      </c>
      <c r="B37" s="2">
        <v>16594</v>
      </c>
      <c r="C37">
        <v>35</v>
      </c>
      <c r="D37">
        <f t="shared" si="4"/>
        <v>3.61156448723432</v>
      </c>
      <c r="E37">
        <f t="shared" si="5"/>
        <v>9.0289112180858044</v>
      </c>
      <c r="F37" s="4">
        <v>3.0000000000000001E-3</v>
      </c>
      <c r="G37">
        <f t="shared" si="1"/>
        <v>20</v>
      </c>
      <c r="H37">
        <f t="shared" si="2"/>
        <v>4</v>
      </c>
      <c r="I37">
        <f t="shared" si="3"/>
        <v>97.512241155326649</v>
      </c>
      <c r="J37">
        <f t="shared" si="6"/>
        <v>3566.3447075804097</v>
      </c>
    </row>
    <row r="38" spans="1:10" x14ac:dyDescent="0.25">
      <c r="A38">
        <f t="shared" si="0"/>
        <v>4</v>
      </c>
      <c r="B38" s="2">
        <v>16595</v>
      </c>
      <c r="C38">
        <v>36</v>
      </c>
      <c r="D38">
        <f t="shared" si="4"/>
        <v>3.6007297937726168</v>
      </c>
      <c r="E38">
        <f t="shared" si="5"/>
        <v>9.0018244844315465</v>
      </c>
      <c r="F38" s="4">
        <v>3.0000000000000001E-3</v>
      </c>
      <c r="G38">
        <f t="shared" si="1"/>
        <v>20</v>
      </c>
      <c r="H38">
        <f t="shared" si="2"/>
        <v>4</v>
      </c>
      <c r="I38">
        <f t="shared" si="3"/>
        <v>97.219704431860663</v>
      </c>
      <c r="J38">
        <f t="shared" si="6"/>
        <v>3663.5644120122702</v>
      </c>
    </row>
    <row r="39" spans="1:10" x14ac:dyDescent="0.25">
      <c r="A39">
        <f t="shared" si="0"/>
        <v>5</v>
      </c>
      <c r="B39" s="2">
        <v>16596</v>
      </c>
      <c r="C39">
        <v>37</v>
      </c>
      <c r="D39">
        <f t="shared" si="4"/>
        <v>3.5899276043912991</v>
      </c>
      <c r="E39">
        <f t="shared" si="5"/>
        <v>8.9748190109782513</v>
      </c>
      <c r="F39" s="4">
        <v>3.0000000000000001E-3</v>
      </c>
      <c r="G39">
        <f t="shared" si="1"/>
        <v>20</v>
      </c>
      <c r="H39">
        <f t="shared" si="2"/>
        <v>4</v>
      </c>
      <c r="I39">
        <f t="shared" si="3"/>
        <v>96.928045318565097</v>
      </c>
      <c r="J39">
        <f t="shared" si="6"/>
        <v>3760.4924573308354</v>
      </c>
    </row>
    <row r="40" spans="1:10" x14ac:dyDescent="0.25">
      <c r="A40">
        <f t="shared" si="0"/>
        <v>6</v>
      </c>
      <c r="B40" s="2">
        <v>16597</v>
      </c>
      <c r="C40">
        <v>38</v>
      </c>
      <c r="D40">
        <f t="shared" si="4"/>
        <v>3.579157821578125</v>
      </c>
      <c r="E40">
        <f t="shared" si="5"/>
        <v>8.9478945539453161</v>
      </c>
      <c r="F40" s="4">
        <v>3.0000000000000001E-3</v>
      </c>
      <c r="G40">
        <f t="shared" si="1"/>
        <v>20</v>
      </c>
      <c r="H40">
        <f t="shared" si="2"/>
        <v>4</v>
      </c>
      <c r="I40">
        <f t="shared" si="3"/>
        <v>96.637261182609393</v>
      </c>
      <c r="J40">
        <f t="shared" si="6"/>
        <v>3857.1297185134449</v>
      </c>
    </row>
    <row r="41" spans="1:10" x14ac:dyDescent="0.25">
      <c r="A41">
        <f t="shared" si="0"/>
        <v>7</v>
      </c>
      <c r="B41" s="2">
        <v>16598</v>
      </c>
      <c r="C41">
        <v>39</v>
      </c>
      <c r="D41">
        <f t="shared" si="4"/>
        <v>3.5684203481133907</v>
      </c>
      <c r="E41">
        <f t="shared" si="5"/>
        <v>8.9210508702834801</v>
      </c>
      <c r="F41" s="4">
        <v>3.0000000000000001E-3</v>
      </c>
      <c r="G41">
        <f t="shared" si="1"/>
        <v>18</v>
      </c>
      <c r="H41">
        <f t="shared" si="2"/>
        <v>4</v>
      </c>
      <c r="I41">
        <f t="shared" si="3"/>
        <v>89.924192772457445</v>
      </c>
      <c r="J41">
        <f t="shared" si="6"/>
        <v>3947.0539112859024</v>
      </c>
    </row>
    <row r="42" spans="1:10" x14ac:dyDescent="0.25">
      <c r="A42">
        <f t="shared" si="0"/>
        <v>1</v>
      </c>
      <c r="B42" s="2">
        <v>16599</v>
      </c>
      <c r="C42">
        <v>40</v>
      </c>
      <c r="D42">
        <f t="shared" si="4"/>
        <v>3.5577150870690506</v>
      </c>
      <c r="E42">
        <f t="shared" si="5"/>
        <v>8.8942877176726292</v>
      </c>
      <c r="F42" s="4">
        <v>3.0000000000000001E-3</v>
      </c>
      <c r="G42">
        <f t="shared" si="1"/>
        <v>20</v>
      </c>
      <c r="H42">
        <f t="shared" si="2"/>
        <v>4</v>
      </c>
      <c r="I42">
        <f t="shared" si="3"/>
        <v>96.058307350864368</v>
      </c>
      <c r="J42">
        <f t="shared" si="6"/>
        <v>4043.1122186367666</v>
      </c>
    </row>
    <row r="43" spans="1:10" x14ac:dyDescent="0.25">
      <c r="A43">
        <f t="shared" si="0"/>
        <v>2</v>
      </c>
      <c r="B43" s="2">
        <v>16600</v>
      </c>
      <c r="C43">
        <v>41</v>
      </c>
      <c r="D43">
        <f t="shared" si="4"/>
        <v>3.5470419418078434</v>
      </c>
      <c r="E43">
        <f t="shared" si="5"/>
        <v>8.8676048545196107</v>
      </c>
      <c r="F43" s="4">
        <v>3.0000000000000001E-3</v>
      </c>
      <c r="G43">
        <f t="shared" si="1"/>
        <v>20</v>
      </c>
      <c r="H43">
        <f t="shared" si="2"/>
        <v>4</v>
      </c>
      <c r="I43">
        <f t="shared" si="3"/>
        <v>95.770132428811777</v>
      </c>
      <c r="J43">
        <f t="shared" si="6"/>
        <v>4138.8823510655784</v>
      </c>
    </row>
    <row r="44" spans="1:10" x14ac:dyDescent="0.25">
      <c r="A44">
        <f t="shared" si="0"/>
        <v>3</v>
      </c>
      <c r="B44" s="2">
        <v>16601</v>
      </c>
      <c r="C44">
        <v>42</v>
      </c>
      <c r="D44">
        <f t="shared" si="4"/>
        <v>3.5364008159824198</v>
      </c>
      <c r="E44">
        <f t="shared" si="5"/>
        <v>8.8410020399560523</v>
      </c>
      <c r="F44" s="4">
        <v>3.0000000000000001E-3</v>
      </c>
      <c r="G44">
        <f t="shared" si="1"/>
        <v>20</v>
      </c>
      <c r="H44">
        <f t="shared" si="2"/>
        <v>4</v>
      </c>
      <c r="I44">
        <f t="shared" si="3"/>
        <v>95.482822031525345</v>
      </c>
      <c r="J44">
        <f t="shared" si="6"/>
        <v>4234.3651730971042</v>
      </c>
    </row>
    <row r="45" spans="1:10" x14ac:dyDescent="0.25">
      <c r="A45">
        <f t="shared" si="0"/>
        <v>4</v>
      </c>
      <c r="B45" s="2">
        <v>16602</v>
      </c>
      <c r="C45">
        <v>43</v>
      </c>
      <c r="D45">
        <f t="shared" si="4"/>
        <v>3.5257916135344725</v>
      </c>
      <c r="E45">
        <f t="shared" si="5"/>
        <v>8.814479033836184</v>
      </c>
      <c r="F45" s="4">
        <v>3.0000000000000001E-3</v>
      </c>
      <c r="G45">
        <f t="shared" si="1"/>
        <v>20</v>
      </c>
      <c r="H45">
        <f t="shared" si="2"/>
        <v>4</v>
      </c>
      <c r="I45">
        <f t="shared" si="3"/>
        <v>95.196373565430761</v>
      </c>
      <c r="J45">
        <f t="shared" si="6"/>
        <v>4329.561546662535</v>
      </c>
    </row>
    <row r="46" spans="1:10" x14ac:dyDescent="0.25">
      <c r="A46">
        <f t="shared" si="0"/>
        <v>5</v>
      </c>
      <c r="B46" s="2">
        <v>16603</v>
      </c>
      <c r="C46">
        <v>44</v>
      </c>
      <c r="D46">
        <f t="shared" si="4"/>
        <v>3.515214238693869</v>
      </c>
      <c r="E46">
        <f t="shared" si="5"/>
        <v>8.7880355967346748</v>
      </c>
      <c r="F46" s="4">
        <v>3.0000000000000001E-3</v>
      </c>
      <c r="G46">
        <f t="shared" si="1"/>
        <v>20</v>
      </c>
      <c r="H46">
        <f t="shared" si="2"/>
        <v>4</v>
      </c>
      <c r="I46">
        <f t="shared" si="3"/>
        <v>94.910784444734475</v>
      </c>
      <c r="J46">
        <f t="shared" si="6"/>
        <v>4424.4723311072694</v>
      </c>
    </row>
    <row r="47" spans="1:10" x14ac:dyDescent="0.25">
      <c r="A47">
        <f t="shared" si="0"/>
        <v>6</v>
      </c>
      <c r="B47" s="2">
        <v>16604</v>
      </c>
      <c r="C47">
        <v>45</v>
      </c>
      <c r="D47">
        <f t="shared" si="4"/>
        <v>3.5046685959777872</v>
      </c>
      <c r="E47">
        <f t="shared" si="5"/>
        <v>8.7616714899444705</v>
      </c>
      <c r="F47" s="4">
        <v>3.0000000000000001E-3</v>
      </c>
      <c r="G47">
        <f t="shared" si="1"/>
        <v>20</v>
      </c>
      <c r="H47">
        <f t="shared" si="2"/>
        <v>4</v>
      </c>
      <c r="I47">
        <f t="shared" si="3"/>
        <v>94.626052091400268</v>
      </c>
      <c r="J47">
        <f t="shared" si="6"/>
        <v>4519.0983831986696</v>
      </c>
    </row>
    <row r="48" spans="1:10" x14ac:dyDescent="0.25">
      <c r="A48">
        <f t="shared" si="0"/>
        <v>7</v>
      </c>
      <c r="B48" s="2">
        <v>16605</v>
      </c>
      <c r="C48">
        <v>46</v>
      </c>
      <c r="D48">
        <f t="shared" si="4"/>
        <v>3.4941545901898539</v>
      </c>
      <c r="E48">
        <f t="shared" si="5"/>
        <v>8.7353864754746375</v>
      </c>
      <c r="F48" s="4">
        <v>3.0000000000000001E-3</v>
      </c>
      <c r="G48">
        <f t="shared" si="1"/>
        <v>18</v>
      </c>
      <c r="H48">
        <f t="shared" si="2"/>
        <v>4</v>
      </c>
      <c r="I48">
        <f t="shared" si="3"/>
        <v>88.052695672784324</v>
      </c>
      <c r="J48">
        <f t="shared" si="6"/>
        <v>4607.151078871454</v>
      </c>
    </row>
    <row r="49" spans="1:10" x14ac:dyDescent="0.25">
      <c r="A49">
        <f t="shared" si="0"/>
        <v>1</v>
      </c>
      <c r="B49" s="2">
        <v>16606</v>
      </c>
      <c r="C49">
        <v>47</v>
      </c>
      <c r="D49">
        <f t="shared" si="4"/>
        <v>3.4836721264192843</v>
      </c>
      <c r="E49">
        <f t="shared" si="5"/>
        <v>8.7091803160482133</v>
      </c>
      <c r="F49" s="4">
        <v>3.0000000000000001E-3</v>
      </c>
      <c r="G49">
        <f t="shared" si="1"/>
        <v>20</v>
      </c>
      <c r="H49">
        <f t="shared" si="2"/>
        <v>4</v>
      </c>
      <c r="I49">
        <f t="shared" si="3"/>
        <v>94.059147413320687</v>
      </c>
      <c r="J49">
        <f t="shared" si="6"/>
        <v>4701.2102262847748</v>
      </c>
    </row>
    <row r="50" spans="1:10" x14ac:dyDescent="0.25">
      <c r="A50">
        <f t="shared" si="0"/>
        <v>2</v>
      </c>
      <c r="B50" s="2">
        <v>16607</v>
      </c>
      <c r="C50">
        <v>48</v>
      </c>
      <c r="D50">
        <f t="shared" si="4"/>
        <v>3.4732211100400265</v>
      </c>
      <c r="E50">
        <f t="shared" si="5"/>
        <v>8.6830527751000695</v>
      </c>
      <c r="F50" s="4">
        <v>3.0000000000000001E-3</v>
      </c>
      <c r="G50">
        <f t="shared" si="1"/>
        <v>20</v>
      </c>
      <c r="H50">
        <f t="shared" si="2"/>
        <v>4</v>
      </c>
      <c r="I50">
        <f t="shared" si="3"/>
        <v>93.776969971080732</v>
      </c>
      <c r="J50">
        <f t="shared" si="6"/>
        <v>4794.9871962558555</v>
      </c>
    </row>
    <row r="51" spans="1:10" x14ac:dyDescent="0.25">
      <c r="A51">
        <f t="shared" si="0"/>
        <v>3</v>
      </c>
      <c r="B51" s="2">
        <v>16608</v>
      </c>
      <c r="C51">
        <v>49</v>
      </c>
      <c r="D51">
        <f t="shared" si="4"/>
        <v>3.4628014467099066</v>
      </c>
      <c r="E51">
        <f t="shared" si="5"/>
        <v>8.6570036167747695</v>
      </c>
      <c r="F51" s="4">
        <v>3.0000000000000001E-3</v>
      </c>
      <c r="G51">
        <f t="shared" si="1"/>
        <v>20</v>
      </c>
      <c r="H51">
        <f t="shared" si="2"/>
        <v>4</v>
      </c>
      <c r="I51">
        <f t="shared" si="3"/>
        <v>93.495639061167481</v>
      </c>
      <c r="J51">
        <f t="shared" si="6"/>
        <v>4888.4828353170233</v>
      </c>
    </row>
    <row r="52" spans="1:10" x14ac:dyDescent="0.25">
      <c r="A52">
        <f t="shared" si="0"/>
        <v>4</v>
      </c>
      <c r="B52" s="2">
        <v>16609</v>
      </c>
      <c r="C52">
        <v>50</v>
      </c>
      <c r="D52">
        <f t="shared" si="4"/>
        <v>3.452413042369777</v>
      </c>
      <c r="E52">
        <f t="shared" si="5"/>
        <v>8.631032605924446</v>
      </c>
      <c r="F52" s="4">
        <v>3.0000000000000001E-3</v>
      </c>
      <c r="G52">
        <f t="shared" si="1"/>
        <v>20</v>
      </c>
      <c r="H52">
        <f t="shared" si="2"/>
        <v>4</v>
      </c>
      <c r="I52">
        <f t="shared" si="3"/>
        <v>93.215152143984</v>
      </c>
      <c r="J52">
        <f t="shared" si="6"/>
        <v>4981.697987461007</v>
      </c>
    </row>
    <row r="53" spans="1:10" x14ac:dyDescent="0.25">
      <c r="A53">
        <f t="shared" si="0"/>
        <v>5</v>
      </c>
      <c r="B53" s="2">
        <v>16610</v>
      </c>
      <c r="C53">
        <v>51</v>
      </c>
      <c r="D53">
        <f t="shared" si="4"/>
        <v>3.4420558032426678</v>
      </c>
      <c r="E53">
        <f t="shared" si="5"/>
        <v>8.6051395081066726</v>
      </c>
      <c r="F53" s="4">
        <v>3.0000000000000001E-3</v>
      </c>
      <c r="G53">
        <f t="shared" si="1"/>
        <v>20</v>
      </c>
      <c r="H53">
        <f t="shared" si="2"/>
        <v>4</v>
      </c>
      <c r="I53">
        <f t="shared" si="3"/>
        <v>92.935506687552049</v>
      </c>
      <c r="J53">
        <f t="shared" si="6"/>
        <v>5074.6334941485593</v>
      </c>
    </row>
    <row r="54" spans="1:10" x14ac:dyDescent="0.25">
      <c r="A54">
        <f t="shared" si="0"/>
        <v>6</v>
      </c>
      <c r="B54" s="2">
        <v>16611</v>
      </c>
      <c r="C54">
        <v>52</v>
      </c>
      <c r="D54">
        <f t="shared" si="4"/>
        <v>3.4317296358329399</v>
      </c>
      <c r="E54">
        <f t="shared" si="5"/>
        <v>8.5793240895823519</v>
      </c>
      <c r="F54" s="4">
        <v>3.0000000000000001E-3</v>
      </c>
      <c r="G54">
        <f t="shared" si="1"/>
        <v>20</v>
      </c>
      <c r="H54">
        <f t="shared" si="2"/>
        <v>4</v>
      </c>
      <c r="I54">
        <f t="shared" si="3"/>
        <v>92.65670016748939</v>
      </c>
      <c r="J54">
        <f t="shared" si="6"/>
        <v>5167.2901943160487</v>
      </c>
    </row>
    <row r="55" spans="1:10" x14ac:dyDescent="0.25">
      <c r="A55">
        <f t="shared" si="0"/>
        <v>7</v>
      </c>
      <c r="B55" s="2">
        <v>16612</v>
      </c>
      <c r="C55">
        <v>53</v>
      </c>
      <c r="D55">
        <f t="shared" si="4"/>
        <v>3.4214344469254412</v>
      </c>
      <c r="E55">
        <f t="shared" si="5"/>
        <v>8.5535861173136052</v>
      </c>
      <c r="F55" s="4">
        <v>3.0000000000000001E-3</v>
      </c>
      <c r="G55">
        <f t="shared" si="1"/>
        <v>18</v>
      </c>
      <c r="H55">
        <f t="shared" si="2"/>
        <v>4</v>
      </c>
      <c r="I55">
        <f t="shared" si="3"/>
        <v>86.220148062521133</v>
      </c>
      <c r="J55">
        <f t="shared" si="6"/>
        <v>5253.5103423785695</v>
      </c>
    </row>
    <row r="56" spans="1:10" x14ac:dyDescent="0.25">
      <c r="A56">
        <f t="shared" si="0"/>
        <v>1</v>
      </c>
      <c r="B56" s="2">
        <v>16613</v>
      </c>
      <c r="C56">
        <v>54</v>
      </c>
      <c r="D56">
        <f t="shared" si="4"/>
        <v>3.4111701435846649</v>
      </c>
      <c r="E56">
        <f t="shared" si="5"/>
        <v>8.5279253589616637</v>
      </c>
      <c r="F56" s="4">
        <v>3.0000000000000001E-3</v>
      </c>
      <c r="G56">
        <f t="shared" si="1"/>
        <v>20</v>
      </c>
      <c r="H56">
        <f t="shared" si="2"/>
        <v>4</v>
      </c>
      <c r="I56">
        <f t="shared" si="3"/>
        <v>92.101593876785955</v>
      </c>
      <c r="J56">
        <f t="shared" si="6"/>
        <v>5345.6119362553554</v>
      </c>
    </row>
    <row r="57" spans="1:10" x14ac:dyDescent="0.25">
      <c r="A57">
        <f t="shared" si="0"/>
        <v>2</v>
      </c>
      <c r="B57" s="2">
        <v>16614</v>
      </c>
      <c r="C57">
        <v>55</v>
      </c>
      <c r="D57">
        <f t="shared" si="4"/>
        <v>3.4009366331539108</v>
      </c>
      <c r="E57">
        <f t="shared" si="5"/>
        <v>8.5023415828847781</v>
      </c>
      <c r="F57" s="4">
        <v>3.0000000000000001E-3</v>
      </c>
      <c r="G57">
        <f t="shared" si="1"/>
        <v>20</v>
      </c>
      <c r="H57">
        <f t="shared" si="2"/>
        <v>4</v>
      </c>
      <c r="I57">
        <f t="shared" si="3"/>
        <v>91.825289095155597</v>
      </c>
      <c r="J57">
        <f t="shared" si="6"/>
        <v>5437.4372253505107</v>
      </c>
    </row>
    <row r="58" spans="1:10" x14ac:dyDescent="0.25">
      <c r="A58">
        <f t="shared" si="0"/>
        <v>3</v>
      </c>
      <c r="B58" s="2">
        <v>16615</v>
      </c>
      <c r="C58">
        <v>56</v>
      </c>
      <c r="D58">
        <f t="shared" si="4"/>
        <v>3.3907338232544491</v>
      </c>
      <c r="E58">
        <f t="shared" si="5"/>
        <v>8.4768345581361242</v>
      </c>
      <c r="F58" s="4">
        <v>3.0000000000000001E-3</v>
      </c>
      <c r="G58">
        <f t="shared" si="1"/>
        <v>20</v>
      </c>
      <c r="H58">
        <f t="shared" si="2"/>
        <v>4</v>
      </c>
      <c r="I58">
        <f t="shared" si="3"/>
        <v>91.549813227870132</v>
      </c>
      <c r="J58">
        <f t="shared" si="6"/>
        <v>5528.9870385783806</v>
      </c>
    </row>
    <row r="59" spans="1:10" x14ac:dyDescent="0.25">
      <c r="A59">
        <f t="shared" si="0"/>
        <v>4</v>
      </c>
      <c r="B59" s="2">
        <v>16616</v>
      </c>
      <c r="C59">
        <v>57</v>
      </c>
      <c r="D59">
        <f t="shared" si="4"/>
        <v>3.3805616217846857</v>
      </c>
      <c r="E59">
        <f t="shared" si="5"/>
        <v>8.4514040544617153</v>
      </c>
      <c r="F59" s="4">
        <v>3.0000000000000001E-3</v>
      </c>
      <c r="G59">
        <f t="shared" si="1"/>
        <v>20</v>
      </c>
      <c r="H59">
        <f t="shared" si="2"/>
        <v>4</v>
      </c>
      <c r="I59">
        <f t="shared" si="3"/>
        <v>91.275163788186518</v>
      </c>
      <c r="J59">
        <f t="shared" si="6"/>
        <v>5620.2622023665672</v>
      </c>
    </row>
    <row r="60" spans="1:10" x14ac:dyDescent="0.25">
      <c r="A60">
        <f t="shared" si="0"/>
        <v>5</v>
      </c>
      <c r="B60" s="2">
        <v>16617</v>
      </c>
      <c r="C60">
        <v>58</v>
      </c>
      <c r="D60">
        <f t="shared" si="4"/>
        <v>3.3704199369193315</v>
      </c>
      <c r="E60">
        <f t="shared" si="5"/>
        <v>8.4260498422983297</v>
      </c>
      <c r="F60" s="4">
        <v>3.0000000000000001E-3</v>
      </c>
      <c r="G60">
        <f t="shared" si="1"/>
        <v>20</v>
      </c>
      <c r="H60">
        <f t="shared" si="2"/>
        <v>4</v>
      </c>
      <c r="I60">
        <f t="shared" si="3"/>
        <v>91.00133829682197</v>
      </c>
      <c r="J60">
        <f t="shared" si="6"/>
        <v>5711.263540663389</v>
      </c>
    </row>
    <row r="61" spans="1:10" x14ac:dyDescent="0.25">
      <c r="A61">
        <f t="shared" si="0"/>
        <v>6</v>
      </c>
      <c r="B61" s="2">
        <v>16618</v>
      </c>
      <c r="C61">
        <v>59</v>
      </c>
      <c r="D61">
        <f t="shared" si="4"/>
        <v>3.3603086771085735</v>
      </c>
      <c r="E61">
        <f t="shared" si="5"/>
        <v>8.4007716927714355</v>
      </c>
      <c r="F61" s="4">
        <v>3.0000000000000001E-3</v>
      </c>
      <c r="G61">
        <f t="shared" si="1"/>
        <v>20</v>
      </c>
      <c r="H61">
        <f t="shared" si="2"/>
        <v>4</v>
      </c>
      <c r="I61">
        <f t="shared" si="3"/>
        <v>90.728334281931495</v>
      </c>
      <c r="J61">
        <f t="shared" si="6"/>
        <v>5801.9918749453209</v>
      </c>
    </row>
    <row r="62" spans="1:10" x14ac:dyDescent="0.25">
      <c r="A62">
        <f t="shared" si="0"/>
        <v>7</v>
      </c>
      <c r="B62" s="2">
        <v>16619</v>
      </c>
      <c r="C62">
        <v>60</v>
      </c>
      <c r="D62">
        <f t="shared" si="4"/>
        <v>3.3502277510772478</v>
      </c>
      <c r="E62">
        <f t="shared" si="5"/>
        <v>8.3755693776931217</v>
      </c>
      <c r="F62" s="4">
        <v>3.0000000000000001E-3</v>
      </c>
      <c r="G62">
        <f t="shared" si="1"/>
        <v>18</v>
      </c>
      <c r="H62">
        <f t="shared" si="2"/>
        <v>4</v>
      </c>
      <c r="I62">
        <f t="shared" si="3"/>
        <v>84.425739327146658</v>
      </c>
      <c r="J62">
        <f t="shared" si="6"/>
        <v>5886.4176142724673</v>
      </c>
    </row>
    <row r="63" spans="1:10" x14ac:dyDescent="0.25">
      <c r="A63">
        <f t="shared" si="0"/>
        <v>1</v>
      </c>
      <c r="B63" s="2">
        <v>16620</v>
      </c>
      <c r="C63">
        <v>61</v>
      </c>
      <c r="D63">
        <f t="shared" si="4"/>
        <v>3.3401770678240159</v>
      </c>
      <c r="E63">
        <f t="shared" si="5"/>
        <v>8.3504426695600422</v>
      </c>
      <c r="F63" s="4">
        <v>3.0000000000000001E-3</v>
      </c>
      <c r="G63">
        <f t="shared" si="1"/>
        <v>20</v>
      </c>
      <c r="H63">
        <f t="shared" si="2"/>
        <v>4</v>
      </c>
      <c r="I63">
        <f t="shared" si="3"/>
        <v>90.184780831248446</v>
      </c>
      <c r="J63">
        <f t="shared" si="6"/>
        <v>5976.6023951037159</v>
      </c>
    </row>
    <row r="64" spans="1:10" x14ac:dyDescent="0.25">
      <c r="A64">
        <f t="shared" si="0"/>
        <v>2</v>
      </c>
      <c r="B64" s="2">
        <v>16621</v>
      </c>
      <c r="C64">
        <v>62</v>
      </c>
      <c r="D64">
        <f t="shared" si="4"/>
        <v>3.3301565366205437</v>
      </c>
      <c r="E64">
        <f t="shared" si="5"/>
        <v>8.325391341551363</v>
      </c>
      <c r="F64" s="4">
        <v>3.0000000000000001E-3</v>
      </c>
      <c r="G64">
        <f t="shared" si="1"/>
        <v>20</v>
      </c>
      <c r="H64">
        <f t="shared" si="2"/>
        <v>4</v>
      </c>
      <c r="I64">
        <f t="shared" si="3"/>
        <v>89.914226488754693</v>
      </c>
      <c r="J64">
        <f t="shared" si="6"/>
        <v>6066.516621592471</v>
      </c>
    </row>
    <row r="65" spans="1:10" x14ac:dyDescent="0.25">
      <c r="A65">
        <f t="shared" si="0"/>
        <v>3</v>
      </c>
      <c r="B65" s="2">
        <v>16622</v>
      </c>
      <c r="C65">
        <v>63</v>
      </c>
      <c r="D65">
        <f t="shared" si="4"/>
        <v>3.3201660670106818</v>
      </c>
      <c r="E65">
        <f t="shared" si="5"/>
        <v>8.3004151675267082</v>
      </c>
      <c r="F65" s="4">
        <v>3.0000000000000001E-3</v>
      </c>
      <c r="G65">
        <f t="shared" si="1"/>
        <v>20</v>
      </c>
      <c r="H65">
        <f t="shared" si="2"/>
        <v>4</v>
      </c>
      <c r="I65">
        <f t="shared" si="3"/>
        <v>89.644483809288431</v>
      </c>
      <c r="J65">
        <f t="shared" si="6"/>
        <v>6156.1611054017594</v>
      </c>
    </row>
    <row r="66" spans="1:10" x14ac:dyDescent="0.25">
      <c r="A66">
        <f t="shared" si="0"/>
        <v>4</v>
      </c>
      <c r="B66" s="2">
        <v>16623</v>
      </c>
      <c r="C66">
        <v>64</v>
      </c>
      <c r="D66">
        <f t="shared" si="4"/>
        <v>3.3102055688096499</v>
      </c>
      <c r="E66">
        <f t="shared" si="5"/>
        <v>8.2755139220241283</v>
      </c>
      <c r="F66" s="4">
        <v>3.0000000000000001E-3</v>
      </c>
      <c r="G66">
        <f t="shared" si="1"/>
        <v>20</v>
      </c>
      <c r="H66">
        <f t="shared" si="2"/>
        <v>4</v>
      </c>
      <c r="I66">
        <f t="shared" si="3"/>
        <v>89.375550357860561</v>
      </c>
      <c r="J66">
        <f t="shared" si="6"/>
        <v>6245.5366557596199</v>
      </c>
    </row>
    <row r="67" spans="1:10" x14ac:dyDescent="0.25">
      <c r="A67">
        <f t="shared" si="0"/>
        <v>5</v>
      </c>
      <c r="B67" s="2">
        <v>16624</v>
      </c>
      <c r="C67">
        <v>65</v>
      </c>
      <c r="D67">
        <f t="shared" si="4"/>
        <v>3.3002749521032211</v>
      </c>
      <c r="E67">
        <f t="shared" si="5"/>
        <v>8.2506873802580554</v>
      </c>
      <c r="F67" s="4">
        <v>3.0000000000000001E-3</v>
      </c>
      <c r="G67">
        <f t="shared" si="1"/>
        <v>20</v>
      </c>
      <c r="H67">
        <f t="shared" si="2"/>
        <v>4</v>
      </c>
      <c r="I67">
        <f t="shared" si="3"/>
        <v>89.107423706786989</v>
      </c>
      <c r="J67">
        <f t="shared" si="6"/>
        <v>6334.6440794664068</v>
      </c>
    </row>
    <row r="68" spans="1:10" x14ac:dyDescent="0.25">
      <c r="A68">
        <f t="shared" ref="A68:A110" si="7">WEEKDAY(B68,2)</f>
        <v>6</v>
      </c>
      <c r="B68" s="2">
        <v>16625</v>
      </c>
      <c r="C68">
        <v>66</v>
      </c>
      <c r="D68">
        <f t="shared" si="4"/>
        <v>3.2903741272469116</v>
      </c>
      <c r="E68">
        <f t="shared" si="5"/>
        <v>8.2259353181172816</v>
      </c>
      <c r="F68" s="4">
        <v>3.0000000000000001E-3</v>
      </c>
      <c r="G68">
        <f t="shared" ref="G68:G109" si="8">IF(AND(B68 &lt;&gt; DATEVALUE("6/05/1945"), A68=7), 18, 20)</f>
        <v>20</v>
      </c>
      <c r="H68">
        <f t="shared" ref="H68:H109" si="9">IF(AND(B68 &lt;&gt; DATEVALUE("6/05/1945"), A68=7), 4, 4)</f>
        <v>4</v>
      </c>
      <c r="I68">
        <f t="shared" ref="I68:I110" si="10">G68*D68*0.9+H68*E68*0.9</f>
        <v>88.840101435666639</v>
      </c>
      <c r="J68">
        <f t="shared" si="6"/>
        <v>6423.4841809020736</v>
      </c>
    </row>
    <row r="69" spans="1:10" x14ac:dyDescent="0.25">
      <c r="A69">
        <f t="shared" si="7"/>
        <v>7</v>
      </c>
      <c r="B69" s="2">
        <v>16626</v>
      </c>
      <c r="C69">
        <v>67</v>
      </c>
      <c r="D69">
        <f t="shared" ref="D69:D110" si="11">D68-(D68*F68)</f>
        <v>3.2805030048651709</v>
      </c>
      <c r="E69">
        <f t="shared" ref="E69:E110" si="12">E68-(E68*F68)</f>
        <v>8.201257512162929</v>
      </c>
      <c r="F69" s="4">
        <v>3.0000000000000001E-3</v>
      </c>
      <c r="G69">
        <f t="shared" si="8"/>
        <v>18</v>
      </c>
      <c r="H69">
        <f t="shared" si="9"/>
        <v>4</v>
      </c>
      <c r="I69">
        <f t="shared" si="10"/>
        <v>82.668675722602316</v>
      </c>
      <c r="J69">
        <f t="shared" ref="J69:J109" si="13">I69+J68</f>
        <v>6506.1528566246761</v>
      </c>
    </row>
    <row r="70" spans="1:10" x14ac:dyDescent="0.25">
      <c r="A70">
        <f t="shared" si="7"/>
        <v>1</v>
      </c>
      <c r="B70" s="2">
        <v>16627</v>
      </c>
      <c r="C70">
        <v>68</v>
      </c>
      <c r="D70">
        <f t="shared" si="11"/>
        <v>3.2706614958505753</v>
      </c>
      <c r="E70">
        <f t="shared" si="12"/>
        <v>8.17665373962644</v>
      </c>
      <c r="F70" s="4">
        <v>3.0000000000000001E-3</v>
      </c>
      <c r="G70">
        <f t="shared" si="8"/>
        <v>20</v>
      </c>
      <c r="H70">
        <f t="shared" si="9"/>
        <v>4</v>
      </c>
      <c r="I70">
        <f t="shared" si="10"/>
        <v>88.307860387965547</v>
      </c>
      <c r="J70">
        <f t="shared" si="13"/>
        <v>6594.4607170126419</v>
      </c>
    </row>
    <row r="71" spans="1:10" x14ac:dyDescent="0.25">
      <c r="A71">
        <f t="shared" si="7"/>
        <v>2</v>
      </c>
      <c r="B71" s="2">
        <v>16628</v>
      </c>
      <c r="C71">
        <v>69</v>
      </c>
      <c r="D71">
        <f t="shared" si="11"/>
        <v>3.2608495113630234</v>
      </c>
      <c r="E71">
        <f t="shared" si="12"/>
        <v>8.1521237784075602</v>
      </c>
      <c r="F71" s="4">
        <v>3.0000000000000001E-3</v>
      </c>
      <c r="G71">
        <f t="shared" si="8"/>
        <v>20</v>
      </c>
      <c r="H71">
        <f t="shared" si="9"/>
        <v>4</v>
      </c>
      <c r="I71">
        <f t="shared" si="10"/>
        <v>88.042936806801634</v>
      </c>
      <c r="J71">
        <f t="shared" si="13"/>
        <v>6682.5036538194436</v>
      </c>
    </row>
    <row r="72" spans="1:10" x14ac:dyDescent="0.25">
      <c r="A72">
        <f t="shared" si="7"/>
        <v>3</v>
      </c>
      <c r="B72" s="2">
        <v>16629</v>
      </c>
      <c r="C72">
        <v>70</v>
      </c>
      <c r="D72">
        <f t="shared" si="11"/>
        <v>3.2510669628289341</v>
      </c>
      <c r="E72">
        <f t="shared" si="12"/>
        <v>8.1276674070723374</v>
      </c>
      <c r="F72" s="4">
        <v>3.0000000000000001E-3</v>
      </c>
      <c r="G72">
        <f t="shared" si="8"/>
        <v>20</v>
      </c>
      <c r="H72">
        <f t="shared" si="9"/>
        <v>4</v>
      </c>
      <c r="I72">
        <f t="shared" si="10"/>
        <v>87.778807996381232</v>
      </c>
      <c r="J72">
        <f t="shared" si="13"/>
        <v>6770.2824618158247</v>
      </c>
    </row>
    <row r="73" spans="1:10" x14ac:dyDescent="0.25">
      <c r="A73">
        <f t="shared" si="7"/>
        <v>4</v>
      </c>
      <c r="B73" s="2">
        <v>16630</v>
      </c>
      <c r="C73">
        <v>71</v>
      </c>
      <c r="D73">
        <f t="shared" si="11"/>
        <v>3.2413137619404475</v>
      </c>
      <c r="E73">
        <f t="shared" si="12"/>
        <v>8.1032844048511201</v>
      </c>
      <c r="F73" s="4">
        <v>3.0000000000000001E-3</v>
      </c>
      <c r="G73">
        <f t="shared" si="8"/>
        <v>20</v>
      </c>
      <c r="H73">
        <f t="shared" si="9"/>
        <v>4</v>
      </c>
      <c r="I73">
        <f t="shared" si="10"/>
        <v>87.515471572392087</v>
      </c>
      <c r="J73">
        <f t="shared" si="13"/>
        <v>6857.7979333882167</v>
      </c>
    </row>
    <row r="74" spans="1:10" x14ac:dyDescent="0.25">
      <c r="A74">
        <f t="shared" si="7"/>
        <v>5</v>
      </c>
      <c r="B74" s="2">
        <v>16631</v>
      </c>
      <c r="C74">
        <v>72</v>
      </c>
      <c r="D74">
        <f t="shared" si="11"/>
        <v>3.2315898206546261</v>
      </c>
      <c r="E74">
        <f t="shared" si="12"/>
        <v>8.0789745516365663</v>
      </c>
      <c r="F74" s="4">
        <v>3.0000000000000001E-3</v>
      </c>
      <c r="G74">
        <f t="shared" si="8"/>
        <v>20</v>
      </c>
      <c r="H74">
        <f t="shared" si="9"/>
        <v>4</v>
      </c>
      <c r="I74">
        <f t="shared" si="10"/>
        <v>87.252925157674895</v>
      </c>
      <c r="J74">
        <f t="shared" si="13"/>
        <v>6945.050858545892</v>
      </c>
    </row>
    <row r="75" spans="1:10" x14ac:dyDescent="0.25">
      <c r="A75">
        <f t="shared" si="7"/>
        <v>6</v>
      </c>
      <c r="B75" s="2">
        <v>16632</v>
      </c>
      <c r="C75">
        <v>73</v>
      </c>
      <c r="D75">
        <f t="shared" si="11"/>
        <v>3.2218950511926621</v>
      </c>
      <c r="E75">
        <f t="shared" si="12"/>
        <v>8.0547376279816572</v>
      </c>
      <c r="F75" s="4">
        <v>3.0000000000000001E-3</v>
      </c>
      <c r="G75">
        <f t="shared" si="8"/>
        <v>20</v>
      </c>
      <c r="H75">
        <f t="shared" si="9"/>
        <v>4</v>
      </c>
      <c r="I75">
        <f t="shared" si="10"/>
        <v>86.991166382201897</v>
      </c>
      <c r="J75">
        <f t="shared" si="13"/>
        <v>7032.0420249280942</v>
      </c>
    </row>
    <row r="76" spans="1:10" x14ac:dyDescent="0.25">
      <c r="A76">
        <f t="shared" si="7"/>
        <v>7</v>
      </c>
      <c r="B76" s="2">
        <v>16633</v>
      </c>
      <c r="C76">
        <v>74</v>
      </c>
      <c r="D76">
        <f t="shared" si="11"/>
        <v>3.2122293660390842</v>
      </c>
      <c r="E76">
        <f t="shared" si="12"/>
        <v>8.0305734150977131</v>
      </c>
      <c r="F76" s="4">
        <v>3.0000000000000001E-3</v>
      </c>
      <c r="G76">
        <f t="shared" si="8"/>
        <v>18</v>
      </c>
      <c r="H76">
        <f t="shared" si="9"/>
        <v>4</v>
      </c>
      <c r="I76">
        <f t="shared" si="10"/>
        <v>80.948180024184921</v>
      </c>
      <c r="J76">
        <f t="shared" si="13"/>
        <v>7112.9902049522789</v>
      </c>
    </row>
    <row r="77" spans="1:10" x14ac:dyDescent="0.25">
      <c r="A77">
        <f t="shared" si="7"/>
        <v>1</v>
      </c>
      <c r="B77" s="2">
        <v>16634</v>
      </c>
      <c r="C77">
        <v>75</v>
      </c>
      <c r="D77">
        <f t="shared" si="11"/>
        <v>3.202592677940967</v>
      </c>
      <c r="E77">
        <f t="shared" si="12"/>
        <v>8.00648169485242</v>
      </c>
      <c r="F77" s="4">
        <v>3.0000000000000001E-3</v>
      </c>
      <c r="G77">
        <f t="shared" si="8"/>
        <v>20</v>
      </c>
      <c r="H77">
        <f t="shared" si="9"/>
        <v>4</v>
      </c>
      <c r="I77">
        <f t="shared" si="10"/>
        <v>86.470002304406123</v>
      </c>
      <c r="J77">
        <f t="shared" si="13"/>
        <v>7199.460207256685</v>
      </c>
    </row>
    <row r="78" spans="1:10" x14ac:dyDescent="0.25">
      <c r="A78">
        <f t="shared" si="7"/>
        <v>2</v>
      </c>
      <c r="B78" s="2">
        <v>16635</v>
      </c>
      <c r="C78">
        <v>76</v>
      </c>
      <c r="D78">
        <f t="shared" si="11"/>
        <v>3.192984899907144</v>
      </c>
      <c r="E78">
        <f t="shared" si="12"/>
        <v>7.9824622497678623</v>
      </c>
      <c r="F78" s="4">
        <v>3.0000000000000001E-3</v>
      </c>
      <c r="G78">
        <f t="shared" si="8"/>
        <v>20</v>
      </c>
      <c r="H78">
        <f t="shared" si="9"/>
        <v>4</v>
      </c>
      <c r="I78">
        <f t="shared" si="10"/>
        <v>86.210592297492894</v>
      </c>
      <c r="J78">
        <f t="shared" si="13"/>
        <v>7285.6707995541783</v>
      </c>
    </row>
    <row r="79" spans="1:10" x14ac:dyDescent="0.25">
      <c r="A79">
        <f t="shared" si="7"/>
        <v>3</v>
      </c>
      <c r="B79" s="2">
        <v>16636</v>
      </c>
      <c r="C79">
        <v>77</v>
      </c>
      <c r="D79">
        <f t="shared" si="11"/>
        <v>3.1834059452074226</v>
      </c>
      <c r="E79">
        <f t="shared" si="12"/>
        <v>7.9585148630185589</v>
      </c>
      <c r="F79" s="4">
        <v>3.0000000000000001E-3</v>
      </c>
      <c r="G79">
        <f t="shared" si="8"/>
        <v>20</v>
      </c>
      <c r="H79">
        <f t="shared" si="9"/>
        <v>4</v>
      </c>
      <c r="I79">
        <f t="shared" si="10"/>
        <v>85.951960520600423</v>
      </c>
      <c r="J79">
        <f t="shared" si="13"/>
        <v>7371.6227600747789</v>
      </c>
    </row>
    <row r="80" spans="1:10" x14ac:dyDescent="0.25">
      <c r="A80">
        <f t="shared" si="7"/>
        <v>4</v>
      </c>
      <c r="B80" s="2">
        <v>16637</v>
      </c>
      <c r="C80">
        <v>78</v>
      </c>
      <c r="D80">
        <f t="shared" si="11"/>
        <v>3.1738557273718002</v>
      </c>
      <c r="E80">
        <f t="shared" si="12"/>
        <v>7.934639318429503</v>
      </c>
      <c r="F80" s="4">
        <v>3.0000000000000001E-3</v>
      </c>
      <c r="G80">
        <f t="shared" si="8"/>
        <v>20</v>
      </c>
      <c r="H80">
        <f t="shared" si="9"/>
        <v>4</v>
      </c>
      <c r="I80">
        <f t="shared" si="10"/>
        <v>85.694104639038613</v>
      </c>
      <c r="J80">
        <f t="shared" si="13"/>
        <v>7457.3168647138173</v>
      </c>
    </row>
    <row r="81" spans="1:10" x14ac:dyDescent="0.25">
      <c r="A81">
        <f t="shared" si="7"/>
        <v>5</v>
      </c>
      <c r="B81" s="2">
        <v>16638</v>
      </c>
      <c r="C81">
        <v>79</v>
      </c>
      <c r="D81">
        <f t="shared" si="11"/>
        <v>3.1643341601896848</v>
      </c>
      <c r="E81">
        <f t="shared" si="12"/>
        <v>7.9108354004742143</v>
      </c>
      <c r="F81" s="4">
        <v>3.0000000000000001E-3</v>
      </c>
      <c r="G81">
        <f t="shared" si="8"/>
        <v>20</v>
      </c>
      <c r="H81">
        <f t="shared" si="9"/>
        <v>4</v>
      </c>
      <c r="I81">
        <f t="shared" si="10"/>
        <v>85.437022325121504</v>
      </c>
      <c r="J81">
        <f t="shared" si="13"/>
        <v>7542.753887038939</v>
      </c>
    </row>
    <row r="82" spans="1:10" x14ac:dyDescent="0.25">
      <c r="A82">
        <f t="shared" si="7"/>
        <v>6</v>
      </c>
      <c r="B82" s="2">
        <v>16639</v>
      </c>
      <c r="C82">
        <v>80</v>
      </c>
      <c r="D82">
        <f t="shared" si="11"/>
        <v>3.1548411577091158</v>
      </c>
      <c r="E82">
        <f t="shared" si="12"/>
        <v>7.8871028942727914</v>
      </c>
      <c r="F82" s="4">
        <v>3.0000000000000001E-3</v>
      </c>
      <c r="G82">
        <f t="shared" si="8"/>
        <v>20</v>
      </c>
      <c r="H82">
        <f t="shared" si="9"/>
        <v>4</v>
      </c>
      <c r="I82">
        <f t="shared" si="10"/>
        <v>85.180711258146147</v>
      </c>
      <c r="J82">
        <f t="shared" si="13"/>
        <v>7627.9345982970854</v>
      </c>
    </row>
    <row r="83" spans="1:10" x14ac:dyDescent="0.25">
      <c r="A83">
        <f t="shared" si="7"/>
        <v>7</v>
      </c>
      <c r="B83" s="2">
        <v>16640</v>
      </c>
      <c r="C83">
        <v>81</v>
      </c>
      <c r="D83">
        <f t="shared" si="11"/>
        <v>3.1453766342359883</v>
      </c>
      <c r="E83">
        <f t="shared" si="12"/>
        <v>7.8634415855899729</v>
      </c>
      <c r="F83" s="4">
        <v>3.0000000000000001E-3</v>
      </c>
      <c r="G83">
        <f t="shared" si="8"/>
        <v>18</v>
      </c>
      <c r="H83">
        <f t="shared" si="9"/>
        <v>4</v>
      </c>
      <c r="I83">
        <f t="shared" si="10"/>
        <v>79.263491182746918</v>
      </c>
      <c r="J83">
        <f t="shared" si="13"/>
        <v>7707.1980894798326</v>
      </c>
    </row>
    <row r="84" spans="1:10" x14ac:dyDescent="0.25">
      <c r="A84">
        <f t="shared" si="7"/>
        <v>1</v>
      </c>
      <c r="B84" s="2">
        <v>16641</v>
      </c>
      <c r="C84">
        <v>82</v>
      </c>
      <c r="D84">
        <f t="shared" si="11"/>
        <v>3.1359405043332802</v>
      </c>
      <c r="E84">
        <f t="shared" si="12"/>
        <v>7.8398512608332034</v>
      </c>
      <c r="F84" s="4">
        <v>3.0000000000000001E-3</v>
      </c>
      <c r="G84">
        <f t="shared" si="8"/>
        <v>20</v>
      </c>
      <c r="H84">
        <f t="shared" si="9"/>
        <v>4</v>
      </c>
      <c r="I84">
        <f t="shared" si="10"/>
        <v>84.670393616998581</v>
      </c>
      <c r="J84">
        <f t="shared" si="13"/>
        <v>7791.8684830968314</v>
      </c>
    </row>
    <row r="85" spans="1:10" x14ac:dyDescent="0.25">
      <c r="A85">
        <f t="shared" si="7"/>
        <v>2</v>
      </c>
      <c r="B85" s="2">
        <v>16642</v>
      </c>
      <c r="C85">
        <v>83</v>
      </c>
      <c r="D85">
        <f t="shared" si="11"/>
        <v>3.1265326828202804</v>
      </c>
      <c r="E85">
        <f t="shared" si="12"/>
        <v>7.8163317070507041</v>
      </c>
      <c r="F85" s="4">
        <v>3.0000000000000001E-3</v>
      </c>
      <c r="G85">
        <f t="shared" si="8"/>
        <v>20</v>
      </c>
      <c r="H85">
        <f t="shared" si="9"/>
        <v>4</v>
      </c>
      <c r="I85">
        <f t="shared" si="10"/>
        <v>84.416382436147586</v>
      </c>
      <c r="J85">
        <f t="shared" si="13"/>
        <v>7876.284865532979</v>
      </c>
    </row>
    <row r="86" spans="1:10" x14ac:dyDescent="0.25">
      <c r="A86">
        <f t="shared" si="7"/>
        <v>3</v>
      </c>
      <c r="B86" s="2">
        <v>16643</v>
      </c>
      <c r="C86">
        <v>84</v>
      </c>
      <c r="D86">
        <f t="shared" si="11"/>
        <v>3.1171530847718194</v>
      </c>
      <c r="E86">
        <f t="shared" si="12"/>
        <v>7.7928827119295523</v>
      </c>
      <c r="F86" s="4">
        <v>3.0000000000000001E-3</v>
      </c>
      <c r="G86">
        <f t="shared" si="8"/>
        <v>20</v>
      </c>
      <c r="H86">
        <f t="shared" si="9"/>
        <v>4</v>
      </c>
      <c r="I86">
        <f t="shared" si="10"/>
        <v>84.163133288839134</v>
      </c>
      <c r="J86">
        <f t="shared" si="13"/>
        <v>7960.4479988218181</v>
      </c>
    </row>
    <row r="87" spans="1:10" x14ac:dyDescent="0.25">
      <c r="A87">
        <f t="shared" si="7"/>
        <v>4</v>
      </c>
      <c r="B87" s="2">
        <v>16644</v>
      </c>
      <c r="C87">
        <v>85</v>
      </c>
      <c r="D87">
        <f t="shared" si="11"/>
        <v>3.1078016255175038</v>
      </c>
      <c r="E87">
        <f t="shared" si="12"/>
        <v>7.7695040637937636</v>
      </c>
      <c r="F87" s="4">
        <v>3.0000000000000001E-3</v>
      </c>
      <c r="G87">
        <f t="shared" si="8"/>
        <v>20</v>
      </c>
      <c r="H87">
        <f t="shared" si="9"/>
        <v>4</v>
      </c>
      <c r="I87">
        <f t="shared" si="10"/>
        <v>83.910643888972615</v>
      </c>
      <c r="J87">
        <f t="shared" si="13"/>
        <v>8044.3586427107912</v>
      </c>
    </row>
    <row r="88" spans="1:10" x14ac:dyDescent="0.25">
      <c r="A88">
        <f t="shared" si="7"/>
        <v>5</v>
      </c>
      <c r="B88" s="2">
        <v>16645</v>
      </c>
      <c r="C88">
        <v>86</v>
      </c>
      <c r="D88">
        <f t="shared" si="11"/>
        <v>3.0984782206409514</v>
      </c>
      <c r="E88">
        <f t="shared" si="12"/>
        <v>7.7461955516023826</v>
      </c>
      <c r="F88" s="4">
        <v>3.0000000000000001E-3</v>
      </c>
      <c r="G88">
        <f t="shared" si="8"/>
        <v>20</v>
      </c>
      <c r="H88">
        <f t="shared" si="9"/>
        <v>4</v>
      </c>
      <c r="I88">
        <f t="shared" si="10"/>
        <v>83.658911957305705</v>
      </c>
      <c r="J88">
        <f t="shared" si="13"/>
        <v>8128.0175546680966</v>
      </c>
    </row>
    <row r="89" spans="1:10" x14ac:dyDescent="0.25">
      <c r="A89">
        <f t="shared" si="7"/>
        <v>6</v>
      </c>
      <c r="B89" s="2">
        <v>16646</v>
      </c>
      <c r="C89">
        <v>87</v>
      </c>
      <c r="D89">
        <f t="shared" si="11"/>
        <v>3.0891827859790286</v>
      </c>
      <c r="E89">
        <f t="shared" si="12"/>
        <v>7.7229569649475751</v>
      </c>
      <c r="F89" s="4">
        <v>3.0000000000000001E-3</v>
      </c>
      <c r="G89">
        <f t="shared" si="8"/>
        <v>20</v>
      </c>
      <c r="H89">
        <f t="shared" si="9"/>
        <v>4</v>
      </c>
      <c r="I89">
        <f t="shared" si="10"/>
        <v>83.407935221433789</v>
      </c>
      <c r="J89">
        <f t="shared" si="13"/>
        <v>8211.4254898895306</v>
      </c>
    </row>
    <row r="90" spans="1:10" x14ac:dyDescent="0.25">
      <c r="A90">
        <f t="shared" si="7"/>
        <v>7</v>
      </c>
      <c r="B90" s="2">
        <v>16647</v>
      </c>
      <c r="C90">
        <v>88</v>
      </c>
      <c r="D90">
        <f t="shared" si="11"/>
        <v>3.0799152376210914</v>
      </c>
      <c r="E90">
        <f t="shared" si="12"/>
        <v>7.6997880940527326</v>
      </c>
      <c r="F90" s="4">
        <v>3.0000000000000001E-3</v>
      </c>
      <c r="G90">
        <f t="shared" si="8"/>
        <v>18</v>
      </c>
      <c r="H90">
        <f t="shared" si="9"/>
        <v>4</v>
      </c>
      <c r="I90">
        <f t="shared" si="10"/>
        <v>77.61386398805152</v>
      </c>
      <c r="J90">
        <f t="shared" si="13"/>
        <v>8289.0393538775825</v>
      </c>
    </row>
    <row r="91" spans="1:10" x14ac:dyDescent="0.25">
      <c r="A91">
        <f t="shared" si="7"/>
        <v>1</v>
      </c>
      <c r="B91" s="2">
        <v>16648</v>
      </c>
      <c r="C91">
        <v>89</v>
      </c>
      <c r="D91">
        <f t="shared" si="11"/>
        <v>3.070675491908228</v>
      </c>
      <c r="E91">
        <f t="shared" si="12"/>
        <v>7.6766887297705741</v>
      </c>
      <c r="F91" s="4">
        <v>3.0000000000000001E-3</v>
      </c>
      <c r="G91">
        <f t="shared" si="8"/>
        <v>20</v>
      </c>
      <c r="H91">
        <f t="shared" si="9"/>
        <v>4</v>
      </c>
      <c r="I91">
        <f t="shared" si="10"/>
        <v>82.908238281522173</v>
      </c>
      <c r="J91">
        <f t="shared" si="13"/>
        <v>8371.9475921591038</v>
      </c>
    </row>
    <row r="92" spans="1:10" x14ac:dyDescent="0.25">
      <c r="A92">
        <f t="shared" si="7"/>
        <v>2</v>
      </c>
      <c r="B92" s="2">
        <v>16649</v>
      </c>
      <c r="C92">
        <v>90</v>
      </c>
      <c r="D92">
        <f t="shared" si="11"/>
        <v>3.0614634654325035</v>
      </c>
      <c r="E92">
        <f t="shared" si="12"/>
        <v>7.653658663581262</v>
      </c>
      <c r="F92" s="4">
        <v>3.0000000000000001E-3</v>
      </c>
      <c r="G92">
        <f t="shared" si="8"/>
        <v>20</v>
      </c>
      <c r="H92">
        <f t="shared" si="9"/>
        <v>4</v>
      </c>
      <c r="I92">
        <f t="shared" si="10"/>
        <v>82.659513566677603</v>
      </c>
      <c r="J92">
        <f t="shared" si="13"/>
        <v>8454.6071057257814</v>
      </c>
    </row>
    <row r="93" spans="1:10" x14ac:dyDescent="0.25">
      <c r="A93">
        <f t="shared" si="7"/>
        <v>3</v>
      </c>
      <c r="B93" s="2">
        <v>16650</v>
      </c>
      <c r="C93">
        <v>91</v>
      </c>
      <c r="D93">
        <f t="shared" si="11"/>
        <v>3.0522790750362061</v>
      </c>
      <c r="E93">
        <f t="shared" si="12"/>
        <v>7.6306976875905184</v>
      </c>
      <c r="F93" s="4">
        <v>3.0000000000000001E-3</v>
      </c>
      <c r="G93">
        <f t="shared" si="8"/>
        <v>20</v>
      </c>
      <c r="H93">
        <f t="shared" si="9"/>
        <v>4</v>
      </c>
      <c r="I93">
        <f t="shared" si="10"/>
        <v>82.411535025977571</v>
      </c>
      <c r="J93">
        <f t="shared" si="13"/>
        <v>8537.0186407517594</v>
      </c>
    </row>
    <row r="94" spans="1:10" x14ac:dyDescent="0.25">
      <c r="A94">
        <f t="shared" si="7"/>
        <v>4</v>
      </c>
      <c r="B94" s="2">
        <v>16651</v>
      </c>
      <c r="C94">
        <v>92</v>
      </c>
      <c r="D94">
        <f t="shared" si="11"/>
        <v>3.0431222378110974</v>
      </c>
      <c r="E94">
        <f t="shared" si="12"/>
        <v>7.607805594527747</v>
      </c>
      <c r="F94" s="4">
        <v>3.0000000000000001E-3</v>
      </c>
      <c r="G94">
        <f t="shared" si="8"/>
        <v>20</v>
      </c>
      <c r="H94">
        <f t="shared" si="9"/>
        <v>4</v>
      </c>
      <c r="I94">
        <f t="shared" si="10"/>
        <v>82.16430042089965</v>
      </c>
      <c r="J94">
        <f t="shared" si="13"/>
        <v>8619.1829411726594</v>
      </c>
    </row>
    <row r="95" spans="1:10" x14ac:dyDescent="0.25">
      <c r="A95">
        <f t="shared" si="7"/>
        <v>5</v>
      </c>
      <c r="B95" s="2">
        <v>16652</v>
      </c>
      <c r="C95">
        <v>93</v>
      </c>
      <c r="D95">
        <f t="shared" si="11"/>
        <v>3.0339928710976642</v>
      </c>
      <c r="E95">
        <f t="shared" si="12"/>
        <v>7.5849821777441635</v>
      </c>
      <c r="F95" s="4">
        <v>3.0000000000000001E-3</v>
      </c>
      <c r="G95">
        <f t="shared" si="8"/>
        <v>20</v>
      </c>
      <c r="H95">
        <f t="shared" si="9"/>
        <v>4</v>
      </c>
      <c r="I95">
        <f t="shared" si="10"/>
        <v>81.917807519636952</v>
      </c>
      <c r="J95">
        <f t="shared" si="13"/>
        <v>8701.1007486922972</v>
      </c>
    </row>
    <row r="96" spans="1:10" x14ac:dyDescent="0.25">
      <c r="A96">
        <f t="shared" si="7"/>
        <v>6</v>
      </c>
      <c r="B96" s="2">
        <v>16653</v>
      </c>
      <c r="C96">
        <v>94</v>
      </c>
      <c r="D96">
        <f t="shared" si="11"/>
        <v>3.0248908924843714</v>
      </c>
      <c r="E96">
        <f t="shared" si="12"/>
        <v>7.5622272312109313</v>
      </c>
      <c r="F96" s="4">
        <v>3.0000000000000001E-3</v>
      </c>
      <c r="G96">
        <f t="shared" si="8"/>
        <v>20</v>
      </c>
      <c r="H96">
        <f t="shared" si="9"/>
        <v>4</v>
      </c>
      <c r="I96">
        <f t="shared" si="10"/>
        <v>81.672054097078046</v>
      </c>
      <c r="J96">
        <f t="shared" si="13"/>
        <v>8782.7728027893754</v>
      </c>
    </row>
    <row r="97" spans="1:10" x14ac:dyDescent="0.25">
      <c r="A97">
        <f t="shared" si="7"/>
        <v>7</v>
      </c>
      <c r="B97" s="2">
        <v>16654</v>
      </c>
      <c r="C97">
        <v>95</v>
      </c>
      <c r="D97">
        <f t="shared" si="11"/>
        <v>3.0158162198069181</v>
      </c>
      <c r="E97">
        <f t="shared" si="12"/>
        <v>7.5395405495172989</v>
      </c>
      <c r="F97" s="4">
        <v>3.0000000000000001E-3</v>
      </c>
      <c r="G97">
        <f t="shared" si="8"/>
        <v>18</v>
      </c>
      <c r="H97">
        <f t="shared" si="9"/>
        <v>4</v>
      </c>
      <c r="I97">
        <f t="shared" si="10"/>
        <v>75.998568739134356</v>
      </c>
      <c r="J97">
        <f t="shared" si="13"/>
        <v>8858.7713715285099</v>
      </c>
    </row>
    <row r="98" spans="1:10" x14ac:dyDescent="0.25">
      <c r="A98">
        <f t="shared" si="7"/>
        <v>1</v>
      </c>
      <c r="B98" s="2">
        <v>16655</v>
      </c>
      <c r="C98">
        <v>96</v>
      </c>
      <c r="D98">
        <f t="shared" si="11"/>
        <v>3.0067687711474971</v>
      </c>
      <c r="E98">
        <f t="shared" si="12"/>
        <v>7.5169219278687471</v>
      </c>
      <c r="F98" s="4">
        <v>3.0000000000000001E-3</v>
      </c>
      <c r="G98">
        <f t="shared" si="8"/>
        <v>20</v>
      </c>
      <c r="H98">
        <f t="shared" si="9"/>
        <v>4</v>
      </c>
      <c r="I98">
        <f t="shared" si="10"/>
        <v>81.182756820982434</v>
      </c>
      <c r="J98">
        <f t="shared" si="13"/>
        <v>8939.9541283494927</v>
      </c>
    </row>
    <row r="99" spans="1:10" x14ac:dyDescent="0.25">
      <c r="A99">
        <f t="shared" si="7"/>
        <v>2</v>
      </c>
      <c r="B99" s="2">
        <v>16656</v>
      </c>
      <c r="C99">
        <v>97</v>
      </c>
      <c r="D99">
        <f t="shared" si="11"/>
        <v>2.9977484648340544</v>
      </c>
      <c r="E99">
        <f t="shared" si="12"/>
        <v>7.494371162085141</v>
      </c>
      <c r="F99" s="4">
        <v>3.0000000000000001E-3</v>
      </c>
      <c r="G99">
        <f t="shared" si="8"/>
        <v>20</v>
      </c>
      <c r="H99">
        <f t="shared" si="9"/>
        <v>4</v>
      </c>
      <c r="I99">
        <f t="shared" si="10"/>
        <v>80.939208550519481</v>
      </c>
      <c r="J99">
        <f t="shared" si="13"/>
        <v>9020.8933369000115</v>
      </c>
    </row>
    <row r="100" spans="1:10" x14ac:dyDescent="0.25">
      <c r="A100">
        <f t="shared" si="7"/>
        <v>3</v>
      </c>
      <c r="B100" s="2">
        <v>16657</v>
      </c>
      <c r="C100">
        <v>98</v>
      </c>
      <c r="D100">
        <f t="shared" si="11"/>
        <v>2.9887552194395521</v>
      </c>
      <c r="E100">
        <f t="shared" si="12"/>
        <v>7.4718880485988857</v>
      </c>
      <c r="F100" s="4">
        <v>3.0000000000000001E-3</v>
      </c>
      <c r="G100">
        <f t="shared" si="8"/>
        <v>20</v>
      </c>
      <c r="H100">
        <f t="shared" si="9"/>
        <v>4</v>
      </c>
      <c r="I100">
        <f t="shared" si="10"/>
        <v>80.696390924867927</v>
      </c>
      <c r="J100">
        <f t="shared" si="13"/>
        <v>9101.5897278248794</v>
      </c>
    </row>
    <row r="101" spans="1:10" x14ac:dyDescent="0.25">
      <c r="A101">
        <f t="shared" si="7"/>
        <v>4</v>
      </c>
      <c r="B101" s="2">
        <v>16658</v>
      </c>
      <c r="C101">
        <v>99</v>
      </c>
      <c r="D101">
        <f t="shared" si="11"/>
        <v>2.9797889537812337</v>
      </c>
      <c r="E101">
        <f t="shared" si="12"/>
        <v>7.449472384453089</v>
      </c>
      <c r="F101" s="4">
        <v>3.0000000000000001E-3</v>
      </c>
      <c r="G101">
        <f t="shared" si="8"/>
        <v>20</v>
      </c>
      <c r="H101">
        <f t="shared" si="9"/>
        <v>4</v>
      </c>
      <c r="I101">
        <f t="shared" si="10"/>
        <v>80.454301752093329</v>
      </c>
      <c r="J101">
        <f t="shared" si="13"/>
        <v>9182.0440295769731</v>
      </c>
    </row>
    <row r="102" spans="1:10" x14ac:dyDescent="0.25">
      <c r="A102">
        <f t="shared" si="7"/>
        <v>5</v>
      </c>
      <c r="B102" s="2">
        <v>16659</v>
      </c>
      <c r="C102">
        <v>100</v>
      </c>
      <c r="D102">
        <f t="shared" si="11"/>
        <v>2.9708495869198899</v>
      </c>
      <c r="E102">
        <f t="shared" si="12"/>
        <v>7.42712396729973</v>
      </c>
      <c r="F102" s="4">
        <v>3.0000000000000001E-3</v>
      </c>
      <c r="G102">
        <f t="shared" si="8"/>
        <v>20</v>
      </c>
      <c r="H102">
        <f t="shared" si="9"/>
        <v>4</v>
      </c>
      <c r="I102">
        <f t="shared" si="10"/>
        <v>80.212938846837048</v>
      </c>
      <c r="J102">
        <f t="shared" si="13"/>
        <v>9262.2569684238097</v>
      </c>
    </row>
    <row r="103" spans="1:10" x14ac:dyDescent="0.25">
      <c r="A103">
        <f t="shared" si="7"/>
        <v>6</v>
      </c>
      <c r="B103" s="2">
        <v>16660</v>
      </c>
      <c r="C103">
        <v>101</v>
      </c>
      <c r="D103">
        <f t="shared" si="11"/>
        <v>2.9619370381591303</v>
      </c>
      <c r="E103">
        <f t="shared" si="12"/>
        <v>7.404842595397831</v>
      </c>
      <c r="F103" s="4">
        <v>3.0000000000000001E-3</v>
      </c>
      <c r="G103">
        <f t="shared" si="8"/>
        <v>20</v>
      </c>
      <c r="H103">
        <f t="shared" si="9"/>
        <v>4</v>
      </c>
      <c r="I103">
        <f t="shared" si="10"/>
        <v>79.972300030296537</v>
      </c>
      <c r="J103">
        <f t="shared" si="13"/>
        <v>9342.2292684541062</v>
      </c>
    </row>
    <row r="104" spans="1:10" x14ac:dyDescent="0.25">
      <c r="A104">
        <f t="shared" si="7"/>
        <v>7</v>
      </c>
      <c r="B104" s="2">
        <v>16661</v>
      </c>
      <c r="C104">
        <v>102</v>
      </c>
      <c r="D104">
        <f t="shared" si="11"/>
        <v>2.9530512270446532</v>
      </c>
      <c r="E104">
        <f t="shared" si="12"/>
        <v>7.3826280676116376</v>
      </c>
      <c r="F104" s="4">
        <v>3.0000000000000001E-3</v>
      </c>
      <c r="G104">
        <f t="shared" si="8"/>
        <v>18</v>
      </c>
      <c r="H104">
        <f t="shared" si="9"/>
        <v>4</v>
      </c>
      <c r="I104">
        <f t="shared" si="10"/>
        <v>74.41689092152528</v>
      </c>
      <c r="J104">
        <f t="shared" si="13"/>
        <v>9416.6461593756321</v>
      </c>
    </row>
    <row r="105" spans="1:10" x14ac:dyDescent="0.25">
      <c r="A105">
        <f t="shared" si="7"/>
        <v>1</v>
      </c>
      <c r="B105" s="2">
        <v>16662</v>
      </c>
      <c r="C105">
        <v>103</v>
      </c>
      <c r="D105">
        <f t="shared" si="11"/>
        <v>2.9441920733635194</v>
      </c>
      <c r="E105">
        <f t="shared" si="12"/>
        <v>7.3604801834088027</v>
      </c>
      <c r="F105" s="4">
        <v>3.0000000000000001E-3</v>
      </c>
      <c r="G105">
        <f t="shared" si="8"/>
        <v>20</v>
      </c>
      <c r="H105">
        <f t="shared" si="9"/>
        <v>4</v>
      </c>
      <c r="I105">
        <f t="shared" si="10"/>
        <v>79.493185980815042</v>
      </c>
      <c r="J105">
        <f t="shared" si="13"/>
        <v>9496.1393453564469</v>
      </c>
    </row>
    <row r="106" spans="1:10" x14ac:dyDescent="0.25">
      <c r="A106">
        <f t="shared" si="7"/>
        <v>2</v>
      </c>
      <c r="B106" s="2">
        <v>16663</v>
      </c>
      <c r="C106">
        <v>104</v>
      </c>
      <c r="D106">
        <f t="shared" si="11"/>
        <v>2.9353594971434287</v>
      </c>
      <c r="E106">
        <f t="shared" si="12"/>
        <v>7.3383987428585762</v>
      </c>
      <c r="F106" s="4">
        <v>3.0000000000000001E-3</v>
      </c>
      <c r="G106">
        <f t="shared" si="8"/>
        <v>20</v>
      </c>
      <c r="H106">
        <f t="shared" si="9"/>
        <v>4</v>
      </c>
      <c r="I106">
        <f t="shared" si="10"/>
        <v>79.254706422872601</v>
      </c>
      <c r="J106">
        <f t="shared" si="13"/>
        <v>9575.3940517793199</v>
      </c>
    </row>
    <row r="107" spans="1:10" x14ac:dyDescent="0.25">
      <c r="A107">
        <f t="shared" si="7"/>
        <v>3</v>
      </c>
      <c r="B107" s="2">
        <v>16664</v>
      </c>
      <c r="C107">
        <v>105</v>
      </c>
      <c r="D107">
        <f t="shared" si="11"/>
        <v>2.9265534186519986</v>
      </c>
      <c r="E107">
        <f t="shared" si="12"/>
        <v>7.31638354663</v>
      </c>
      <c r="F107" s="4">
        <v>3.0000000000000001E-3</v>
      </c>
      <c r="G107">
        <f t="shared" si="8"/>
        <v>20</v>
      </c>
      <c r="H107">
        <f t="shared" si="9"/>
        <v>4</v>
      </c>
      <c r="I107">
        <f t="shared" si="10"/>
        <v>79.016942303603969</v>
      </c>
      <c r="J107">
        <f t="shared" si="13"/>
        <v>9654.4109940829239</v>
      </c>
    </row>
    <row r="108" spans="1:10" x14ac:dyDescent="0.25">
      <c r="A108">
        <f t="shared" si="7"/>
        <v>4</v>
      </c>
      <c r="B108" s="2">
        <v>16665</v>
      </c>
      <c r="C108">
        <v>106</v>
      </c>
      <c r="D108">
        <f t="shared" si="11"/>
        <v>2.9177737583960428</v>
      </c>
      <c r="E108">
        <f t="shared" si="12"/>
        <v>7.2944343959901099</v>
      </c>
      <c r="F108" s="4">
        <v>3.0000000000000001E-3</v>
      </c>
      <c r="G108">
        <f t="shared" si="8"/>
        <v>20</v>
      </c>
      <c r="H108">
        <f t="shared" si="9"/>
        <v>4</v>
      </c>
      <c r="I108">
        <f t="shared" si="10"/>
        <v>78.779891476693166</v>
      </c>
      <c r="J108">
        <f t="shared" si="13"/>
        <v>9733.1908855596175</v>
      </c>
    </row>
    <row r="109" spans="1:10" x14ac:dyDescent="0.25">
      <c r="A109">
        <f t="shared" si="7"/>
        <v>5</v>
      </c>
      <c r="B109" s="2">
        <v>16666</v>
      </c>
      <c r="C109">
        <v>107</v>
      </c>
      <c r="D109">
        <f t="shared" si="11"/>
        <v>2.9090204371208546</v>
      </c>
      <c r="E109">
        <f t="shared" si="12"/>
        <v>7.2725510928021393</v>
      </c>
      <c r="F109" s="4">
        <v>3.0000000000000001E-3</v>
      </c>
      <c r="G109">
        <f t="shared" si="8"/>
        <v>20</v>
      </c>
      <c r="H109">
        <f t="shared" si="9"/>
        <v>4</v>
      </c>
      <c r="I109">
        <f t="shared" si="10"/>
        <v>78.543551802263082</v>
      </c>
      <c r="J109">
        <f t="shared" si="13"/>
        <v>9811.7344373618798</v>
      </c>
    </row>
    <row r="110" spans="1:10" x14ac:dyDescent="0.25">
      <c r="B110" s="2"/>
      <c r="F1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2017-03-14T08:48:09Z</dcterms:modified>
</cp:coreProperties>
</file>