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Tea\workspace_v10\SKJEE\"/>
    </mc:Choice>
  </mc:AlternateContent>
  <bookViews>
    <workbookView xWindow="0" yWindow="0" windowWidth="20496" windowHeight="7548"/>
  </bookViews>
  <sheets>
    <sheet name="Thermistor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F5" i="3"/>
  <c r="E5" i="3"/>
  <c r="C209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5" i="3"/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5" i="3"/>
</calcChain>
</file>

<file path=xl/sharedStrings.xml><?xml version="1.0" encoding="utf-8"?>
<sst xmlns="http://schemas.openxmlformats.org/spreadsheetml/2006/main" count="6" uniqueCount="6">
  <si>
    <t>Voltage</t>
  </si>
  <si>
    <t>Power</t>
  </si>
  <si>
    <t>B</t>
  </si>
  <si>
    <t>R25</t>
  </si>
  <si>
    <t>Rup</t>
  </si>
  <si>
    <t>Total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</si>
</sst>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Thermistor!$E$4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Thermistor!$B$5:$B$209</c:f>
              <c:numCache>
                <c:formatCode>0</c:formatCode>
                <c:ptCount val="205"/>
                <c:pt idx="0">
                  <c:v>-54</c:v>
                </c:pt>
                <c:pt idx="1">
                  <c:v>-53</c:v>
                </c:pt>
                <c:pt idx="2">
                  <c:v>-52</c:v>
                </c:pt>
                <c:pt idx="3">
                  <c:v>-51</c:v>
                </c:pt>
                <c:pt idx="4">
                  <c:v>-50</c:v>
                </c:pt>
                <c:pt idx="5">
                  <c:v>-49</c:v>
                </c:pt>
                <c:pt idx="6">
                  <c:v>-48</c:v>
                </c:pt>
                <c:pt idx="7">
                  <c:v>-47</c:v>
                </c:pt>
                <c:pt idx="8">
                  <c:v>-46</c:v>
                </c:pt>
                <c:pt idx="9">
                  <c:v>-45</c:v>
                </c:pt>
                <c:pt idx="10">
                  <c:v>-44</c:v>
                </c:pt>
                <c:pt idx="11">
                  <c:v>-43</c:v>
                </c:pt>
                <c:pt idx="12">
                  <c:v>-42</c:v>
                </c:pt>
                <c:pt idx="13">
                  <c:v>-41</c:v>
                </c:pt>
                <c:pt idx="14">
                  <c:v>-40</c:v>
                </c:pt>
                <c:pt idx="15">
                  <c:v>-39</c:v>
                </c:pt>
                <c:pt idx="16">
                  <c:v>-38</c:v>
                </c:pt>
                <c:pt idx="17">
                  <c:v>-37</c:v>
                </c:pt>
                <c:pt idx="18">
                  <c:v>-36</c:v>
                </c:pt>
                <c:pt idx="19">
                  <c:v>-35</c:v>
                </c:pt>
                <c:pt idx="20">
                  <c:v>-34</c:v>
                </c:pt>
                <c:pt idx="21">
                  <c:v>-33</c:v>
                </c:pt>
                <c:pt idx="22">
                  <c:v>-32</c:v>
                </c:pt>
                <c:pt idx="23">
                  <c:v>-31</c:v>
                </c:pt>
                <c:pt idx="24">
                  <c:v>-30</c:v>
                </c:pt>
                <c:pt idx="25">
                  <c:v>-29</c:v>
                </c:pt>
                <c:pt idx="26">
                  <c:v>-28</c:v>
                </c:pt>
                <c:pt idx="27">
                  <c:v>-27</c:v>
                </c:pt>
                <c:pt idx="28">
                  <c:v>-26</c:v>
                </c:pt>
                <c:pt idx="29">
                  <c:v>-25</c:v>
                </c:pt>
                <c:pt idx="30">
                  <c:v>-24</c:v>
                </c:pt>
                <c:pt idx="31">
                  <c:v>-23</c:v>
                </c:pt>
                <c:pt idx="32">
                  <c:v>-22</c:v>
                </c:pt>
                <c:pt idx="33">
                  <c:v>-21</c:v>
                </c:pt>
                <c:pt idx="34">
                  <c:v>-20</c:v>
                </c:pt>
                <c:pt idx="35">
                  <c:v>-19</c:v>
                </c:pt>
                <c:pt idx="36">
                  <c:v>-18</c:v>
                </c:pt>
                <c:pt idx="37">
                  <c:v>-17</c:v>
                </c:pt>
                <c:pt idx="38">
                  <c:v>-16</c:v>
                </c:pt>
                <c:pt idx="39">
                  <c:v>-15</c:v>
                </c:pt>
                <c:pt idx="40">
                  <c:v>-14</c:v>
                </c:pt>
                <c:pt idx="41">
                  <c:v>-13</c:v>
                </c:pt>
                <c:pt idx="42">
                  <c:v>-12</c:v>
                </c:pt>
                <c:pt idx="43">
                  <c:v>-11</c:v>
                </c:pt>
                <c:pt idx="44">
                  <c:v>-10</c:v>
                </c:pt>
                <c:pt idx="45">
                  <c:v>-9</c:v>
                </c:pt>
                <c:pt idx="46">
                  <c:v>-8</c:v>
                </c:pt>
                <c:pt idx="47">
                  <c:v>-7</c:v>
                </c:pt>
                <c:pt idx="48">
                  <c:v>-6</c:v>
                </c:pt>
                <c:pt idx="49">
                  <c:v>-5</c:v>
                </c:pt>
                <c:pt idx="50">
                  <c:v>-4</c:v>
                </c:pt>
                <c:pt idx="51">
                  <c:v>-3</c:v>
                </c:pt>
                <c:pt idx="52">
                  <c:v>-2</c:v>
                </c:pt>
                <c:pt idx="53">
                  <c:v>-1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18</c:v>
                </c:pt>
                <c:pt idx="73">
                  <c:v>19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26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30</c:v>
                </c:pt>
                <c:pt idx="85">
                  <c:v>31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41</c:v>
                </c:pt>
                <c:pt idx="96">
                  <c:v>42</c:v>
                </c:pt>
                <c:pt idx="97">
                  <c:v>43</c:v>
                </c:pt>
                <c:pt idx="98">
                  <c:v>44</c:v>
                </c:pt>
                <c:pt idx="99">
                  <c:v>45</c:v>
                </c:pt>
                <c:pt idx="100">
                  <c:v>46</c:v>
                </c:pt>
                <c:pt idx="101">
                  <c:v>47</c:v>
                </c:pt>
                <c:pt idx="102">
                  <c:v>48</c:v>
                </c:pt>
                <c:pt idx="103">
                  <c:v>49</c:v>
                </c:pt>
                <c:pt idx="104">
                  <c:v>50</c:v>
                </c:pt>
                <c:pt idx="105">
                  <c:v>51</c:v>
                </c:pt>
                <c:pt idx="106">
                  <c:v>52</c:v>
                </c:pt>
                <c:pt idx="107">
                  <c:v>53</c:v>
                </c:pt>
                <c:pt idx="108">
                  <c:v>54</c:v>
                </c:pt>
                <c:pt idx="109">
                  <c:v>55</c:v>
                </c:pt>
                <c:pt idx="110">
                  <c:v>56</c:v>
                </c:pt>
                <c:pt idx="111">
                  <c:v>57</c:v>
                </c:pt>
                <c:pt idx="112">
                  <c:v>58</c:v>
                </c:pt>
                <c:pt idx="113">
                  <c:v>59</c:v>
                </c:pt>
                <c:pt idx="114">
                  <c:v>60</c:v>
                </c:pt>
                <c:pt idx="115">
                  <c:v>61</c:v>
                </c:pt>
                <c:pt idx="116">
                  <c:v>62</c:v>
                </c:pt>
                <c:pt idx="117">
                  <c:v>63</c:v>
                </c:pt>
                <c:pt idx="118">
                  <c:v>64</c:v>
                </c:pt>
                <c:pt idx="119">
                  <c:v>65</c:v>
                </c:pt>
                <c:pt idx="120">
                  <c:v>66</c:v>
                </c:pt>
                <c:pt idx="121">
                  <c:v>67</c:v>
                </c:pt>
                <c:pt idx="122">
                  <c:v>68</c:v>
                </c:pt>
                <c:pt idx="123">
                  <c:v>69</c:v>
                </c:pt>
                <c:pt idx="124">
                  <c:v>70</c:v>
                </c:pt>
                <c:pt idx="125">
                  <c:v>71</c:v>
                </c:pt>
                <c:pt idx="126">
                  <c:v>72</c:v>
                </c:pt>
                <c:pt idx="127">
                  <c:v>73</c:v>
                </c:pt>
                <c:pt idx="128">
                  <c:v>74</c:v>
                </c:pt>
                <c:pt idx="129">
                  <c:v>75</c:v>
                </c:pt>
                <c:pt idx="130">
                  <c:v>76</c:v>
                </c:pt>
                <c:pt idx="131">
                  <c:v>77</c:v>
                </c:pt>
                <c:pt idx="132">
                  <c:v>78</c:v>
                </c:pt>
                <c:pt idx="133">
                  <c:v>79</c:v>
                </c:pt>
                <c:pt idx="134">
                  <c:v>80</c:v>
                </c:pt>
                <c:pt idx="135">
                  <c:v>81</c:v>
                </c:pt>
                <c:pt idx="136">
                  <c:v>82</c:v>
                </c:pt>
                <c:pt idx="137">
                  <c:v>83</c:v>
                </c:pt>
                <c:pt idx="138">
                  <c:v>84</c:v>
                </c:pt>
                <c:pt idx="139">
                  <c:v>85</c:v>
                </c:pt>
                <c:pt idx="140">
                  <c:v>86</c:v>
                </c:pt>
                <c:pt idx="141">
                  <c:v>87</c:v>
                </c:pt>
                <c:pt idx="142">
                  <c:v>88</c:v>
                </c:pt>
                <c:pt idx="143">
                  <c:v>89</c:v>
                </c:pt>
                <c:pt idx="144">
                  <c:v>90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96</c:v>
                </c:pt>
                <c:pt idx="151">
                  <c:v>97</c:v>
                </c:pt>
                <c:pt idx="152">
                  <c:v>98</c:v>
                </c:pt>
                <c:pt idx="153">
                  <c:v>99</c:v>
                </c:pt>
                <c:pt idx="154">
                  <c:v>100</c:v>
                </c:pt>
                <c:pt idx="155">
                  <c:v>101</c:v>
                </c:pt>
                <c:pt idx="156">
                  <c:v>102</c:v>
                </c:pt>
                <c:pt idx="157">
                  <c:v>103</c:v>
                </c:pt>
                <c:pt idx="158">
                  <c:v>104</c:v>
                </c:pt>
                <c:pt idx="159">
                  <c:v>105</c:v>
                </c:pt>
                <c:pt idx="160">
                  <c:v>106</c:v>
                </c:pt>
                <c:pt idx="161">
                  <c:v>107</c:v>
                </c:pt>
                <c:pt idx="162">
                  <c:v>108</c:v>
                </c:pt>
                <c:pt idx="163">
                  <c:v>109</c:v>
                </c:pt>
                <c:pt idx="164">
                  <c:v>110</c:v>
                </c:pt>
                <c:pt idx="165">
                  <c:v>111</c:v>
                </c:pt>
                <c:pt idx="166">
                  <c:v>112</c:v>
                </c:pt>
                <c:pt idx="167">
                  <c:v>113</c:v>
                </c:pt>
                <c:pt idx="168">
                  <c:v>114</c:v>
                </c:pt>
                <c:pt idx="169">
                  <c:v>115</c:v>
                </c:pt>
                <c:pt idx="170">
                  <c:v>116</c:v>
                </c:pt>
                <c:pt idx="171">
                  <c:v>117</c:v>
                </c:pt>
                <c:pt idx="172">
                  <c:v>118</c:v>
                </c:pt>
                <c:pt idx="173">
                  <c:v>119</c:v>
                </c:pt>
                <c:pt idx="174">
                  <c:v>120</c:v>
                </c:pt>
                <c:pt idx="175">
                  <c:v>121</c:v>
                </c:pt>
                <c:pt idx="176">
                  <c:v>122</c:v>
                </c:pt>
                <c:pt idx="177">
                  <c:v>123</c:v>
                </c:pt>
                <c:pt idx="178">
                  <c:v>124</c:v>
                </c:pt>
                <c:pt idx="179">
                  <c:v>125</c:v>
                </c:pt>
                <c:pt idx="180">
                  <c:v>126</c:v>
                </c:pt>
                <c:pt idx="181">
                  <c:v>127</c:v>
                </c:pt>
                <c:pt idx="182">
                  <c:v>128</c:v>
                </c:pt>
                <c:pt idx="183">
                  <c:v>129</c:v>
                </c:pt>
                <c:pt idx="184">
                  <c:v>130</c:v>
                </c:pt>
                <c:pt idx="185">
                  <c:v>131</c:v>
                </c:pt>
                <c:pt idx="186">
                  <c:v>132</c:v>
                </c:pt>
                <c:pt idx="187">
                  <c:v>133</c:v>
                </c:pt>
                <c:pt idx="188">
                  <c:v>134</c:v>
                </c:pt>
                <c:pt idx="189">
                  <c:v>135</c:v>
                </c:pt>
                <c:pt idx="190">
                  <c:v>136</c:v>
                </c:pt>
                <c:pt idx="191">
                  <c:v>137</c:v>
                </c:pt>
                <c:pt idx="192">
                  <c:v>138</c:v>
                </c:pt>
                <c:pt idx="193">
                  <c:v>139</c:v>
                </c:pt>
                <c:pt idx="194">
                  <c:v>140</c:v>
                </c:pt>
                <c:pt idx="195">
                  <c:v>141</c:v>
                </c:pt>
                <c:pt idx="196">
                  <c:v>142</c:v>
                </c:pt>
                <c:pt idx="197">
                  <c:v>143</c:v>
                </c:pt>
                <c:pt idx="198">
                  <c:v>144</c:v>
                </c:pt>
                <c:pt idx="199">
                  <c:v>145</c:v>
                </c:pt>
                <c:pt idx="200">
                  <c:v>146</c:v>
                </c:pt>
                <c:pt idx="201">
                  <c:v>147</c:v>
                </c:pt>
                <c:pt idx="202">
                  <c:v>148</c:v>
                </c:pt>
                <c:pt idx="203">
                  <c:v>149</c:v>
                </c:pt>
                <c:pt idx="204">
                  <c:v>150</c:v>
                </c:pt>
              </c:numCache>
            </c:numRef>
          </c:xVal>
          <c:yVal>
            <c:numRef>
              <c:f>Thermistor!$E$5:$E$209</c:f>
              <c:numCache>
                <c:formatCode>General</c:formatCode>
                <c:ptCount val="205"/>
                <c:pt idx="0">
                  <c:v>2.7451900934092258E-5</c:v>
                </c:pt>
                <c:pt idx="1">
                  <c:v>2.9536622659360202E-5</c:v>
                </c:pt>
                <c:pt idx="2">
                  <c:v>3.1757709988158977E-5</c:v>
                </c:pt>
                <c:pt idx="3">
                  <c:v>3.4122492421836057E-5</c:v>
                </c:pt>
                <c:pt idx="4">
                  <c:v>3.6638588437042423E-5</c:v>
                </c:pt>
                <c:pt idx="5">
                  <c:v>3.9313910185953802E-5</c:v>
                </c:pt>
                <c:pt idx="6">
                  <c:v>4.2156667775287033E-5</c:v>
                </c:pt>
                <c:pt idx="7">
                  <c:v>4.5175373075337639E-5</c:v>
                </c:pt>
                <c:pt idx="8">
                  <c:v>4.8378843007561506E-5</c:v>
                </c:pt>
                <c:pt idx="9">
                  <c:v>5.1776202256485201E-5</c:v>
                </c:pt>
                <c:pt idx="10">
                  <c:v>5.5376885348979045E-5</c:v>
                </c:pt>
                <c:pt idx="11">
                  <c:v>5.9190638041164879E-5</c:v>
                </c:pt>
                <c:pt idx="12">
                  <c:v>6.3227517950486127E-5</c:v>
                </c:pt>
                <c:pt idx="13">
                  <c:v>6.7497894367755265E-5</c:v>
                </c:pt>
                <c:pt idx="14">
                  <c:v>7.2012447181338672E-5</c:v>
                </c:pt>
                <c:pt idx="15">
                  <c:v>7.6782164843062971E-5</c:v>
                </c:pt>
                <c:pt idx="16">
                  <c:v>8.1818341302959563E-5</c:v>
                </c:pt>
                <c:pt idx="17">
                  <c:v>8.7132571837637442E-5</c:v>
                </c:pt>
                <c:pt idx="18">
                  <c:v>9.2736747694913661E-5</c:v>
                </c:pt>
                <c:pt idx="19">
                  <c:v>9.8643049475385429E-5</c:v>
                </c:pt>
                <c:pt idx="20">
                  <c:v>1.0486393916992191E-4</c:v>
                </c:pt>
                <c:pt idx="21">
                  <c:v>1.1141215077064285E-4</c:v>
                </c:pt>
                <c:pt idx="22">
                  <c:v>1.1830067937186627E-4</c:v>
                </c:pt>
                <c:pt idx="23">
                  <c:v>1.2554276867681014E-4</c:v>
                </c:pt>
                <c:pt idx="24">
                  <c:v>1.3315189682556577E-4</c:v>
                </c:pt>
                <c:pt idx="25">
                  <c:v>1.4114176046007684E-4</c:v>
                </c:pt>
                <c:pt idx="26">
                  <c:v>1.4952625694261714E-4</c:v>
                </c:pt>
                <c:pt idx="27">
                  <c:v>1.5831946464561184E-4</c:v>
                </c:pt>
                <c:pt idx="28">
                  <c:v>1.6753562123267732E-4</c:v>
                </c:pt>
                <c:pt idx="29">
                  <c:v>1.7718909985346834E-4</c:v>
                </c:pt>
                <c:pt idx="30">
                  <c:v>1.8729438317846247E-4</c:v>
                </c:pt>
                <c:pt idx="31">
                  <c:v>1.9786603520415078E-4</c:v>
                </c:pt>
                <c:pt idx="32">
                  <c:v>2.0891867076439845E-4</c:v>
                </c:pt>
                <c:pt idx="33">
                  <c:v>2.2046692268994433E-4</c:v>
                </c:pt>
                <c:pt idx="34">
                  <c:v>2.3252540656531489E-4</c:v>
                </c:pt>
                <c:pt idx="35">
                  <c:v>2.451086830407326E-4</c:v>
                </c:pt>
                <c:pt idx="36">
                  <c:v>2.5823121766612394E-4</c:v>
                </c:pt>
                <c:pt idx="37">
                  <c:v>2.7190733822498003E-4</c:v>
                </c:pt>
                <c:pt idx="38">
                  <c:v>2.8615118955772743E-4</c:v>
                </c:pt>
                <c:pt idx="39">
                  <c:v>3.0097668587742929E-4</c:v>
                </c:pt>
                <c:pt idx="40">
                  <c:v>3.1639746059506767E-4</c:v>
                </c:pt>
                <c:pt idx="41">
                  <c:v>3.3242681368741294E-4</c:v>
                </c:pt>
                <c:pt idx="42">
                  <c:v>3.4907765665751243E-4</c:v>
                </c:pt>
                <c:pt idx="43">
                  <c:v>3.6636245515617714E-4</c:v>
                </c:pt>
                <c:pt idx="44">
                  <c:v>3.8429316935242934E-4</c:v>
                </c:pt>
                <c:pt idx="45">
                  <c:v>4.0288119216169726E-4</c:v>
                </c:pt>
                <c:pt idx="46">
                  <c:v>4.2213728546250037E-4</c:v>
                </c:pt>
                <c:pt idx="47">
                  <c:v>4.420715144554408E-4</c:v>
                </c:pt>
                <c:pt idx="48">
                  <c:v>4.6269318034230795E-4</c:v>
                </c:pt>
                <c:pt idx="49">
                  <c:v>4.8401075152799874E-4</c:v>
                </c:pt>
                <c:pt idx="50">
                  <c:v>5.0603179357351169E-4</c:v>
                </c:pt>
                <c:pt idx="51">
                  <c:v>5.2876289815436198E-4</c:v>
                </c:pt>
                <c:pt idx="52">
                  <c:v>5.5220961130520146E-4</c:v>
                </c:pt>
                <c:pt idx="53">
                  <c:v>5.7637636125794313E-4</c:v>
                </c:pt>
                <c:pt idx="54">
                  <c:v>6.0126638620707688E-4</c:v>
                </c:pt>
                <c:pt idx="55">
                  <c:v>6.2688166236184281E-4</c:v>
                </c:pt>
                <c:pt idx="56">
                  <c:v>6.5322283267017496E-4</c:v>
                </c:pt>
                <c:pt idx="57">
                  <c:v>6.8028913662357058E-4</c:v>
                </c:pt>
                <c:pt idx="58">
                  <c:v>7.0807834157492634E-4</c:v>
                </c:pt>
                <c:pt idx="59">
                  <c:v>7.365866760225047E-4</c:v>
                </c:pt>
                <c:pt idx="60">
                  <c:v>7.6580876533231855E-4</c:v>
                </c:pt>
                <c:pt idx="61">
                  <c:v>7.9573757038778814E-4</c:v>
                </c:pt>
                <c:pt idx="62">
                  <c:v>8.2636432966936299E-4</c:v>
                </c:pt>
                <c:pt idx="63">
                  <c:v>8.5767850527729945E-4</c:v>
                </c:pt>
                <c:pt idx="64">
                  <c:v>8.896677334178034E-4</c:v>
                </c:pt>
                <c:pt idx="65">
                  <c:v>9.2231777987573991E-4</c:v>
                </c:pt>
                <c:pt idx="66">
                  <c:v>9.5561250099578067E-4</c:v>
                </c:pt>
                <c:pt idx="67">
                  <c:v>9.8953381068801229E-4</c:v>
                </c:pt>
                <c:pt idx="68">
                  <c:v>1.0240616539631073E-3</c:v>
                </c:pt>
                <c:pt idx="69">
                  <c:v>1.0591739874862486E-3</c:v>
                </c:pt>
                <c:pt idx="70">
                  <c:v>1.0948467676175832E-3</c:v>
                </c:pt>
                <c:pt idx="71">
                  <c:v>1.1310539463801348E-3</c:v>
                </c:pt>
                <c:pt idx="72">
                  <c:v>1.1677674757636521E-3</c:v>
                </c:pt>
                <c:pt idx="73">
                  <c:v>1.2049573207347762E-3</c:v>
                </c:pt>
                <c:pt idx="74">
                  <c:v>1.2425914812802515E-3</c:v>
                </c:pt>
                <c:pt idx="75">
                  <c:v>1.2806360237608671E-3</c:v>
                </c:pt>
                <c:pt idx="76">
                  <c:v>1.3190551217994583E-3</c:v>
                </c:pt>
                <c:pt idx="77">
                  <c:v>1.3578111068671185E-3</c:v>
                </c:pt>
                <c:pt idx="78">
                  <c:v>1.3968645286679465E-3</c:v>
                </c:pt>
                <c:pt idx="79">
                  <c:v>1.4361742253548267E-3</c:v>
                </c:pt>
                <c:pt idx="80">
                  <c:v>1.4756974035373064E-3</c:v>
                </c:pt>
                <c:pt idx="81">
                  <c:v>1.5153897279683267E-3</c:v>
                </c:pt>
                <c:pt idx="82">
                  <c:v>1.5552054207200751E-3</c:v>
                </c:pt>
                <c:pt idx="83">
                  <c:v>1.5950973695811623E-3</c:v>
                </c:pt>
                <c:pt idx="84">
                  <c:v>1.6350172453288344E-3</c:v>
                </c:pt>
                <c:pt idx="85">
                  <c:v>1.6749156274515284E-3</c:v>
                </c:pt>
                <c:pt idx="86">
                  <c:v>1.7147421378198742E-3</c:v>
                </c:pt>
                <c:pt idx="87">
                  <c:v>1.7544455817292194E-3</c:v>
                </c:pt>
                <c:pt idx="88">
                  <c:v>1.7939740956646256E-3</c:v>
                </c:pt>
                <c:pt idx="89">
                  <c:v>1.8332753010711915E-3</c:v>
                </c:pt>
                <c:pt idx="90">
                  <c:v>1.8722964633493978E-3</c:v>
                </c:pt>
                <c:pt idx="91">
                  <c:v>1.9109846552375744E-3</c:v>
                </c:pt>
                <c:pt idx="92">
                  <c:v>1.9492869236928307E-3</c:v>
                </c:pt>
                <c:pt idx="93">
                  <c:v>1.9871504593381127E-3</c:v>
                </c:pt>
                <c:pt idx="94">
                  <c:v>2.0245227675075063E-3</c:v>
                </c:pt>
                <c:pt idx="95">
                  <c:v>2.0613518398949395E-3</c:v>
                </c:pt>
                <c:pt idx="96">
                  <c:v>2.0975863257934268E-3</c:v>
                </c:pt>
                <c:pt idx="97">
                  <c:v>2.1331757019034548E-3</c:v>
                </c:pt>
                <c:pt idx="98">
                  <c:v>2.168070439690137E-3</c:v>
                </c:pt>
                <c:pt idx="99">
                  <c:v>2.2022221692795463E-3</c:v>
                </c:pt>
                <c:pt idx="100">
                  <c:v>2.2355838389050363E-3</c:v>
                </c:pt>
                <c:pt idx="101">
                  <c:v>2.2681098689442789E-3</c:v>
                </c:pt>
                <c:pt idx="102">
                  <c:v>2.299756299626875E-3</c:v>
                </c:pt>
                <c:pt idx="103">
                  <c:v>2.330480931540208E-3</c:v>
                </c:pt>
                <c:pt idx="104">
                  <c:v>2.3602434581173272E-3</c:v>
                </c:pt>
                <c:pt idx="105">
                  <c:v>2.3890055893541185E-3</c:v>
                </c:pt>
                <c:pt idx="106">
                  <c:v>2.4167311660734546E-3</c:v>
                </c:pt>
                <c:pt idx="107">
                  <c:v>2.4433862641301336E-3</c:v>
                </c:pt>
                <c:pt idx="108">
                  <c:v>2.4689392880316613E-3</c:v>
                </c:pt>
                <c:pt idx="109">
                  <c:v>2.4933610535350439E-3</c:v>
                </c:pt>
                <c:pt idx="110">
                  <c:v>2.5166248588678912E-3</c:v>
                </c:pt>
                <c:pt idx="111">
                  <c:v>2.5387065443120715E-3</c:v>
                </c:pt>
                <c:pt idx="112">
                  <c:v>2.5595845399790582E-3</c:v>
                </c:pt>
                <c:pt idx="113">
                  <c:v>2.5792399016966597E-3</c:v>
                </c:pt>
                <c:pt idx="114">
                  <c:v>2.5976563350162971E-3</c:v>
                </c:pt>
                <c:pt idx="115">
                  <c:v>2.6148202074371368E-3</c:v>
                </c:pt>
                <c:pt idx="116">
                  <c:v>2.6307205490275209E-3</c:v>
                </c:pt>
                <c:pt idx="117">
                  <c:v>2.6453490417042294E-3</c:v>
                </c:pt>
                <c:pt idx="118">
                  <c:v>2.6586999975055882E-3</c:v>
                </c:pt>
                <c:pt idx="119">
                  <c:v>2.670770326264347E-3</c:v>
                </c:pt>
                <c:pt idx="120">
                  <c:v>2.6815594931503981E-3</c:v>
                </c:pt>
                <c:pt idx="121">
                  <c:v>2.6910694666109031E-3</c:v>
                </c:pt>
                <c:pt idx="122">
                  <c:v>2.6993046572862116E-3</c:v>
                </c:pt>
                <c:pt idx="123">
                  <c:v>2.70627184852361E-3</c:v>
                </c:pt>
                <c:pt idx="124">
                  <c:v>2.7119801191473436E-3</c:v>
                </c:pt>
                <c:pt idx="125">
                  <c:v>2.7164407591725045E-3</c:v>
                </c:pt>
                <c:pt idx="126">
                  <c:v>2.7196671791721722E-3</c:v>
                </c:pt>
                <c:pt idx="127">
                  <c:v>2.7216748140218854E-3</c:v>
                </c:pt>
                <c:pt idx="128">
                  <c:v>2.7224810217532829E-3</c:v>
                </c:pt>
                <c:pt idx="129">
                  <c:v>2.7221049782498326E-3</c:v>
                </c:pt>
                <c:pt idx="130">
                  <c:v>2.7205675685123437E-3</c:v>
                </c:pt>
                <c:pt idx="131">
                  <c:v>2.7178912752108719E-3</c:v>
                </c:pt>
                <c:pt idx="132">
                  <c:v>2.7141000652230744E-3</c:v>
                </c:pt>
                <c:pt idx="133">
                  <c:v>2.7092192748376003E-3</c:v>
                </c:pt>
                <c:pt idx="134">
                  <c:v>2.7032754942751861E-3</c:v>
                </c:pt>
                <c:pt idx="135">
                  <c:v>2.6962964521503371E-3</c:v>
                </c:pt>
                <c:pt idx="136">
                  <c:v>2.6883109004633894E-3</c:v>
                </c:pt>
                <c:pt idx="137">
                  <c:v>2.6793485006767846E-3</c:v>
                </c:pt>
                <c:pt idx="138">
                  <c:v>2.6694397113913087E-3</c:v>
                </c:pt>
                <c:pt idx="139">
                  <c:v>2.6586156780981406E-3</c:v>
                </c:pt>
                <c:pt idx="140">
                  <c:v>2.6469081254415069E-3</c:v>
                </c:pt>
                <c:pt idx="141">
                  <c:v>2.6343492523849738E-3</c:v>
                </c:pt>
                <c:pt idx="142">
                  <c:v>2.6209716306322957E-3</c:v>
                </c:pt>
                <c:pt idx="143">
                  <c:v>2.6068081066119029E-3</c:v>
                </c:pt>
                <c:pt idx="144">
                  <c:v>2.591891707292673E-3</c:v>
                </c:pt>
                <c:pt idx="145">
                  <c:v>2.5762555500581626E-3</c:v>
                </c:pt>
                <c:pt idx="146">
                  <c:v>2.5599327568271791E-3</c:v>
                </c:pt>
                <c:pt idx="147">
                  <c:v>2.5429563725706547E-3</c:v>
                </c:pt>
                <c:pt idx="148">
                  <c:v>2.5253592883386872E-3</c:v>
                </c:pt>
                <c:pt idx="149">
                  <c:v>2.5071741688772035E-3</c:v>
                </c:pt>
                <c:pt idx="150">
                  <c:v>2.4884333848815086E-3</c:v>
                </c:pt>
                <c:pt idx="151">
                  <c:v>2.469168949903745E-3</c:v>
                </c:pt>
                <c:pt idx="152">
                  <c:v>2.4494124619034146E-3</c:v>
                </c:pt>
                <c:pt idx="153">
                  <c:v>2.4291950494044305E-3</c:v>
                </c:pt>
                <c:pt idx="154">
                  <c:v>2.4085473221988388E-3</c:v>
                </c:pt>
                <c:pt idx="155">
                  <c:v>2.3874993265162289E-3</c:v>
                </c:pt>
                <c:pt idx="156">
                  <c:v>2.3660805045591514E-3</c:v>
                </c:pt>
                <c:pt idx="157">
                  <c:v>2.3443196582882265E-3</c:v>
                </c:pt>
                <c:pt idx="158">
                  <c:v>2.3222449173262495E-3</c:v>
                </c:pt>
                <c:pt idx="159">
                  <c:v>2.2998837108383148E-3</c:v>
                </c:pt>
                <c:pt idx="160">
                  <c:v>2.2772627432345962E-3</c:v>
                </c:pt>
                <c:pt idx="161">
                  <c:v>2.2544079735340515E-3</c:v>
                </c:pt>
                <c:pt idx="162">
                  <c:v>2.2313445982206203E-3</c:v>
                </c:pt>
                <c:pt idx="163">
                  <c:v>2.2080970374185483E-3</c:v>
                </c:pt>
                <c:pt idx="164">
                  <c:v>2.1846889242099756E-3</c:v>
                </c:pt>
                <c:pt idx="165">
                  <c:v>2.1611430969159882E-3</c:v>
                </c:pt>
                <c:pt idx="166">
                  <c:v>2.137481594161566E-3</c:v>
                </c:pt>
                <c:pt idx="167">
                  <c:v>2.1137256525453744E-3</c:v>
                </c:pt>
                <c:pt idx="168">
                  <c:v>2.0898957067368726E-3</c:v>
                </c:pt>
                <c:pt idx="169">
                  <c:v>2.0660113918257381E-3</c:v>
                </c:pt>
                <c:pt idx="170">
                  <c:v>2.0420915477518623E-3</c:v>
                </c:pt>
                <c:pt idx="171">
                  <c:v>2.0181542256483324E-3</c:v>
                </c:pt>
                <c:pt idx="172">
                  <c:v>1.9942166959343931E-3</c:v>
                </c:pt>
                <c:pt idx="173">
                  <c:v>1.9702954580006981E-3</c:v>
                </c:pt>
                <c:pt idx="174">
                  <c:v>1.9464062513347281E-3</c:v>
                </c:pt>
                <c:pt idx="175">
                  <c:v>1.9225640679403444E-3</c:v>
                </c:pt>
                <c:pt idx="176">
                  <c:v>1.8987831659116644E-3</c:v>
                </c:pt>
                <c:pt idx="177">
                  <c:v>1.875077084028015E-3</c:v>
                </c:pt>
                <c:pt idx="178">
                  <c:v>1.8514586572432883E-3</c:v>
                </c:pt>
                <c:pt idx="179">
                  <c:v>1.8279400329497917E-3</c:v>
                </c:pt>
                <c:pt idx="180">
                  <c:v>1.8045326879034098E-3</c:v>
                </c:pt>
                <c:pt idx="181">
                  <c:v>1.7812474457036388E-3</c:v>
                </c:pt>
                <c:pt idx="182">
                  <c:v>1.758094494728682E-3</c:v>
                </c:pt>
                <c:pt idx="183">
                  <c:v>1.7350834064324082E-3</c:v>
                </c:pt>
                <c:pt idx="184">
                  <c:v>1.7122231539163921E-3</c:v>
                </c:pt>
                <c:pt idx="185">
                  <c:v>1.6895221306964968E-3</c:v>
                </c:pt>
                <c:pt idx="186">
                  <c:v>1.6669881695896382E-3</c:v>
                </c:pt>
                <c:pt idx="187">
                  <c:v>1.644628561652162E-3</c:v>
                </c:pt>
                <c:pt idx="188">
                  <c:v>1.622450075107024E-3</c:v>
                </c:pt>
                <c:pt idx="189">
                  <c:v>1.600458974202391E-3</c:v>
                </c:pt>
                <c:pt idx="190">
                  <c:v>1.5786610379494672E-3</c:v>
                </c:pt>
                <c:pt idx="191">
                  <c:v>1.5570615786923551E-3</c:v>
                </c:pt>
                <c:pt idx="192">
                  <c:v>1.5356654604674782E-3</c:v>
                </c:pt>
                <c:pt idx="193">
                  <c:v>1.5144771171145331E-3</c:v>
                </c:pt>
                <c:pt idx="194">
                  <c:v>1.4935005701052163E-3</c:v>
                </c:pt>
                <c:pt idx="195">
                  <c:v>1.4727394460598948E-3</c:v>
                </c:pt>
                <c:pt idx="196">
                  <c:v>1.4521969939261707E-3</c:v>
                </c:pt>
                <c:pt idx="197">
                  <c:v>1.4318761017967404E-3</c:v>
                </c:pt>
                <c:pt idx="198">
                  <c:v>1.4117793133472526E-3</c:v>
                </c:pt>
                <c:pt idx="199">
                  <c:v>1.3919088438778795E-3</c:v>
                </c:pt>
                <c:pt idx="200">
                  <c:v>1.3722665959451231E-3</c:v>
                </c:pt>
                <c:pt idx="201">
                  <c:v>1.3528541745730256E-3</c:v>
                </c:pt>
                <c:pt idx="202">
                  <c:v>1.3336729020352949E-3</c:v>
                </c:pt>
                <c:pt idx="203">
                  <c:v>1.314723832202118E-3</c:v>
                </c:pt>
                <c:pt idx="204">
                  <c:v>1.2960077644474217E-3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4DED-8621-71B9A67D6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46640"/>
        <c:axId val="450748280"/>
      </c:scatterChart>
      <c:valAx>
        <c:axId val="45074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8280"/>
        <c:crosses val="autoZero"/>
        <c:crossBetween val="midCat"/>
        <c:majorUnit val="25"/>
      </c:valAx>
      <c:valAx>
        <c:axId val="45074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4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Thermistor!$D$4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Thermistor!$B$5:$B$209</c:f>
              <c:numCache>
                <c:formatCode>0</c:formatCode>
                <c:ptCount val="205"/>
                <c:pt idx="0">
                  <c:v>-54</c:v>
                </c:pt>
                <c:pt idx="1">
                  <c:v>-53</c:v>
                </c:pt>
                <c:pt idx="2">
                  <c:v>-52</c:v>
                </c:pt>
                <c:pt idx="3">
                  <c:v>-51</c:v>
                </c:pt>
                <c:pt idx="4">
                  <c:v>-50</c:v>
                </c:pt>
                <c:pt idx="5">
                  <c:v>-49</c:v>
                </c:pt>
                <c:pt idx="6">
                  <c:v>-48</c:v>
                </c:pt>
                <c:pt idx="7">
                  <c:v>-47</c:v>
                </c:pt>
                <c:pt idx="8">
                  <c:v>-46</c:v>
                </c:pt>
                <c:pt idx="9">
                  <c:v>-45</c:v>
                </c:pt>
                <c:pt idx="10">
                  <c:v>-44</c:v>
                </c:pt>
                <c:pt idx="11">
                  <c:v>-43</c:v>
                </c:pt>
                <c:pt idx="12">
                  <c:v>-42</c:v>
                </c:pt>
                <c:pt idx="13">
                  <c:v>-41</c:v>
                </c:pt>
                <c:pt idx="14">
                  <c:v>-40</c:v>
                </c:pt>
                <c:pt idx="15">
                  <c:v>-39</c:v>
                </c:pt>
                <c:pt idx="16">
                  <c:v>-38</c:v>
                </c:pt>
                <c:pt idx="17">
                  <c:v>-37</c:v>
                </c:pt>
                <c:pt idx="18">
                  <c:v>-36</c:v>
                </c:pt>
                <c:pt idx="19">
                  <c:v>-35</c:v>
                </c:pt>
                <c:pt idx="20">
                  <c:v>-34</c:v>
                </c:pt>
                <c:pt idx="21">
                  <c:v>-33</c:v>
                </c:pt>
                <c:pt idx="22">
                  <c:v>-32</c:v>
                </c:pt>
                <c:pt idx="23">
                  <c:v>-31</c:v>
                </c:pt>
                <c:pt idx="24">
                  <c:v>-30</c:v>
                </c:pt>
                <c:pt idx="25">
                  <c:v>-29</c:v>
                </c:pt>
                <c:pt idx="26">
                  <c:v>-28</c:v>
                </c:pt>
                <c:pt idx="27">
                  <c:v>-27</c:v>
                </c:pt>
                <c:pt idx="28">
                  <c:v>-26</c:v>
                </c:pt>
                <c:pt idx="29">
                  <c:v>-25</c:v>
                </c:pt>
                <c:pt idx="30">
                  <c:v>-24</c:v>
                </c:pt>
                <c:pt idx="31">
                  <c:v>-23</c:v>
                </c:pt>
                <c:pt idx="32">
                  <c:v>-22</c:v>
                </c:pt>
                <c:pt idx="33">
                  <c:v>-21</c:v>
                </c:pt>
                <c:pt idx="34">
                  <c:v>-20</c:v>
                </c:pt>
                <c:pt idx="35">
                  <c:v>-19</c:v>
                </c:pt>
                <c:pt idx="36">
                  <c:v>-18</c:v>
                </c:pt>
                <c:pt idx="37">
                  <c:v>-17</c:v>
                </c:pt>
                <c:pt idx="38">
                  <c:v>-16</c:v>
                </c:pt>
                <c:pt idx="39">
                  <c:v>-15</c:v>
                </c:pt>
                <c:pt idx="40">
                  <c:v>-14</c:v>
                </c:pt>
                <c:pt idx="41">
                  <c:v>-13</c:v>
                </c:pt>
                <c:pt idx="42">
                  <c:v>-12</c:v>
                </c:pt>
                <c:pt idx="43">
                  <c:v>-11</c:v>
                </c:pt>
                <c:pt idx="44">
                  <c:v>-10</c:v>
                </c:pt>
                <c:pt idx="45">
                  <c:v>-9</c:v>
                </c:pt>
                <c:pt idx="46">
                  <c:v>-8</c:v>
                </c:pt>
                <c:pt idx="47">
                  <c:v>-7</c:v>
                </c:pt>
                <c:pt idx="48">
                  <c:v>-6</c:v>
                </c:pt>
                <c:pt idx="49">
                  <c:v>-5</c:v>
                </c:pt>
                <c:pt idx="50">
                  <c:v>-4</c:v>
                </c:pt>
                <c:pt idx="51">
                  <c:v>-3</c:v>
                </c:pt>
                <c:pt idx="52">
                  <c:v>-2</c:v>
                </c:pt>
                <c:pt idx="53">
                  <c:v>-1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18</c:v>
                </c:pt>
                <c:pt idx="73">
                  <c:v>19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26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30</c:v>
                </c:pt>
                <c:pt idx="85">
                  <c:v>31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41</c:v>
                </c:pt>
                <c:pt idx="96">
                  <c:v>42</c:v>
                </c:pt>
                <c:pt idx="97">
                  <c:v>43</c:v>
                </c:pt>
                <c:pt idx="98">
                  <c:v>44</c:v>
                </c:pt>
                <c:pt idx="99">
                  <c:v>45</c:v>
                </c:pt>
                <c:pt idx="100">
                  <c:v>46</c:v>
                </c:pt>
                <c:pt idx="101">
                  <c:v>47</c:v>
                </c:pt>
                <c:pt idx="102">
                  <c:v>48</c:v>
                </c:pt>
                <c:pt idx="103">
                  <c:v>49</c:v>
                </c:pt>
                <c:pt idx="104">
                  <c:v>50</c:v>
                </c:pt>
                <c:pt idx="105">
                  <c:v>51</c:v>
                </c:pt>
                <c:pt idx="106">
                  <c:v>52</c:v>
                </c:pt>
                <c:pt idx="107">
                  <c:v>53</c:v>
                </c:pt>
                <c:pt idx="108">
                  <c:v>54</c:v>
                </c:pt>
                <c:pt idx="109">
                  <c:v>55</c:v>
                </c:pt>
                <c:pt idx="110">
                  <c:v>56</c:v>
                </c:pt>
                <c:pt idx="111">
                  <c:v>57</c:v>
                </c:pt>
                <c:pt idx="112">
                  <c:v>58</c:v>
                </c:pt>
                <c:pt idx="113">
                  <c:v>59</c:v>
                </c:pt>
                <c:pt idx="114">
                  <c:v>60</c:v>
                </c:pt>
                <c:pt idx="115">
                  <c:v>61</c:v>
                </c:pt>
                <c:pt idx="116">
                  <c:v>62</c:v>
                </c:pt>
                <c:pt idx="117">
                  <c:v>63</c:v>
                </c:pt>
                <c:pt idx="118">
                  <c:v>64</c:v>
                </c:pt>
                <c:pt idx="119">
                  <c:v>65</c:v>
                </c:pt>
                <c:pt idx="120">
                  <c:v>66</c:v>
                </c:pt>
                <c:pt idx="121">
                  <c:v>67</c:v>
                </c:pt>
                <c:pt idx="122">
                  <c:v>68</c:v>
                </c:pt>
                <c:pt idx="123">
                  <c:v>69</c:v>
                </c:pt>
                <c:pt idx="124">
                  <c:v>70</c:v>
                </c:pt>
                <c:pt idx="125">
                  <c:v>71</c:v>
                </c:pt>
                <c:pt idx="126">
                  <c:v>72</c:v>
                </c:pt>
                <c:pt idx="127">
                  <c:v>73</c:v>
                </c:pt>
                <c:pt idx="128">
                  <c:v>74</c:v>
                </c:pt>
                <c:pt idx="129">
                  <c:v>75</c:v>
                </c:pt>
                <c:pt idx="130">
                  <c:v>76</c:v>
                </c:pt>
                <c:pt idx="131">
                  <c:v>77</c:v>
                </c:pt>
                <c:pt idx="132">
                  <c:v>78</c:v>
                </c:pt>
                <c:pt idx="133">
                  <c:v>79</c:v>
                </c:pt>
                <c:pt idx="134">
                  <c:v>80</c:v>
                </c:pt>
                <c:pt idx="135">
                  <c:v>81</c:v>
                </c:pt>
                <c:pt idx="136">
                  <c:v>82</c:v>
                </c:pt>
                <c:pt idx="137">
                  <c:v>83</c:v>
                </c:pt>
                <c:pt idx="138">
                  <c:v>84</c:v>
                </c:pt>
                <c:pt idx="139">
                  <c:v>85</c:v>
                </c:pt>
                <c:pt idx="140">
                  <c:v>86</c:v>
                </c:pt>
                <c:pt idx="141">
                  <c:v>87</c:v>
                </c:pt>
                <c:pt idx="142">
                  <c:v>88</c:v>
                </c:pt>
                <c:pt idx="143">
                  <c:v>89</c:v>
                </c:pt>
                <c:pt idx="144">
                  <c:v>90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96</c:v>
                </c:pt>
                <c:pt idx="151">
                  <c:v>97</c:v>
                </c:pt>
                <c:pt idx="152">
                  <c:v>98</c:v>
                </c:pt>
                <c:pt idx="153">
                  <c:v>99</c:v>
                </c:pt>
                <c:pt idx="154">
                  <c:v>100</c:v>
                </c:pt>
                <c:pt idx="155">
                  <c:v>101</c:v>
                </c:pt>
                <c:pt idx="156">
                  <c:v>102</c:v>
                </c:pt>
                <c:pt idx="157">
                  <c:v>103</c:v>
                </c:pt>
                <c:pt idx="158">
                  <c:v>104</c:v>
                </c:pt>
                <c:pt idx="159">
                  <c:v>105</c:v>
                </c:pt>
                <c:pt idx="160">
                  <c:v>106</c:v>
                </c:pt>
                <c:pt idx="161">
                  <c:v>107</c:v>
                </c:pt>
                <c:pt idx="162">
                  <c:v>108</c:v>
                </c:pt>
                <c:pt idx="163">
                  <c:v>109</c:v>
                </c:pt>
                <c:pt idx="164">
                  <c:v>110</c:v>
                </c:pt>
                <c:pt idx="165">
                  <c:v>111</c:v>
                </c:pt>
                <c:pt idx="166">
                  <c:v>112</c:v>
                </c:pt>
                <c:pt idx="167">
                  <c:v>113</c:v>
                </c:pt>
                <c:pt idx="168">
                  <c:v>114</c:v>
                </c:pt>
                <c:pt idx="169">
                  <c:v>115</c:v>
                </c:pt>
                <c:pt idx="170">
                  <c:v>116</c:v>
                </c:pt>
                <c:pt idx="171">
                  <c:v>117</c:v>
                </c:pt>
                <c:pt idx="172">
                  <c:v>118</c:v>
                </c:pt>
                <c:pt idx="173">
                  <c:v>119</c:v>
                </c:pt>
                <c:pt idx="174">
                  <c:v>120</c:v>
                </c:pt>
                <c:pt idx="175">
                  <c:v>121</c:v>
                </c:pt>
                <c:pt idx="176">
                  <c:v>122</c:v>
                </c:pt>
                <c:pt idx="177">
                  <c:v>123</c:v>
                </c:pt>
                <c:pt idx="178">
                  <c:v>124</c:v>
                </c:pt>
                <c:pt idx="179">
                  <c:v>125</c:v>
                </c:pt>
                <c:pt idx="180">
                  <c:v>126</c:v>
                </c:pt>
                <c:pt idx="181">
                  <c:v>127</c:v>
                </c:pt>
                <c:pt idx="182">
                  <c:v>128</c:v>
                </c:pt>
                <c:pt idx="183">
                  <c:v>129</c:v>
                </c:pt>
                <c:pt idx="184">
                  <c:v>130</c:v>
                </c:pt>
                <c:pt idx="185">
                  <c:v>131</c:v>
                </c:pt>
                <c:pt idx="186">
                  <c:v>132</c:v>
                </c:pt>
                <c:pt idx="187">
                  <c:v>133</c:v>
                </c:pt>
                <c:pt idx="188">
                  <c:v>134</c:v>
                </c:pt>
                <c:pt idx="189">
                  <c:v>135</c:v>
                </c:pt>
                <c:pt idx="190">
                  <c:v>136</c:v>
                </c:pt>
                <c:pt idx="191">
                  <c:v>137</c:v>
                </c:pt>
                <c:pt idx="192">
                  <c:v>138</c:v>
                </c:pt>
                <c:pt idx="193">
                  <c:v>139</c:v>
                </c:pt>
                <c:pt idx="194">
                  <c:v>140</c:v>
                </c:pt>
                <c:pt idx="195">
                  <c:v>141</c:v>
                </c:pt>
                <c:pt idx="196">
                  <c:v>142</c:v>
                </c:pt>
                <c:pt idx="197">
                  <c:v>143</c:v>
                </c:pt>
                <c:pt idx="198">
                  <c:v>144</c:v>
                </c:pt>
                <c:pt idx="199">
                  <c:v>145</c:v>
                </c:pt>
                <c:pt idx="200">
                  <c:v>146</c:v>
                </c:pt>
                <c:pt idx="201">
                  <c:v>147</c:v>
                </c:pt>
                <c:pt idx="202">
                  <c:v>148</c:v>
                </c:pt>
                <c:pt idx="203">
                  <c:v>149</c:v>
                </c:pt>
                <c:pt idx="204">
                  <c:v>150</c:v>
                </c:pt>
              </c:numCache>
            </c:numRef>
          </c:xVal>
          <c:yVal>
            <c:numRef>
              <c:f>Thermistor!$D$5:$D$209</c:f>
              <c:numCache>
                <c:formatCode>General</c:formatCode>
                <c:ptCount val="205"/>
                <c:pt idx="0">
                  <c:v>0.99747277743129559</c:v>
                </c:pt>
                <c:pt idx="1">
                  <c:v>0.99728033319582043</c:v>
                </c:pt>
                <c:pt idx="2">
                  <c:v>0.99707521884267869</c:v>
                </c:pt>
                <c:pt idx="3">
                  <c:v>0.99685674137407776</c:v>
                </c:pt>
                <c:pt idx="4">
                  <c:v>0.99662417881414556</c:v>
                </c:pt>
                <c:pt idx="5">
                  <c:v>0.99637677951057113</c:v>
                </c:pt>
                <c:pt idx="6">
                  <c:v>0.9961137614497203</c:v>
                </c:pt>
                <c:pt idx="7">
                  <c:v>0.99583431158777147</c:v>
                </c:pt>
                <c:pt idx="8">
                  <c:v>0.9955375852005709</c:v>
                </c:pt>
                <c:pt idx="9">
                  <c:v>0.99522270525505907</c:v>
                </c:pt>
                <c:pt idx="10">
                  <c:v>0.99488876180527575</c:v>
                </c:pt>
                <c:pt idx="11">
                  <c:v>0.99453481141611499</c:v>
                </c:pt>
                <c:pt idx="12">
                  <c:v>0.99415987661816074</c:v>
                </c:pt>
                <c:pt idx="13">
                  <c:v>0.99376294539710219</c:v>
                </c:pt>
                <c:pt idx="14">
                  <c:v>0.99334297072139144</c:v>
                </c:pt>
                <c:pt idx="15">
                  <c:v>0.9928988701119752</c:v>
                </c:pt>
                <c:pt idx="16">
                  <c:v>0.99242952525809969</c:v>
                </c:pt>
                <c:pt idx="17">
                  <c:v>0.99193378168335034</c:v>
                </c:pt>
                <c:pt idx="18">
                  <c:v>0.99141044846625692</c:v>
                </c:pt>
                <c:pt idx="19">
                  <c:v>0.99085829801995062</c:v>
                </c:pt>
                <c:pt idx="20">
                  <c:v>0.99027606593551787</c:v>
                </c:pt>
                <c:pt idx="21">
                  <c:v>0.98966245089384586</c:v>
                </c:pt>
                <c:pt idx="22">
                  <c:v>0.98901611465089612</c:v>
                </c:pt>
                <c:pt idx="23">
                  <c:v>0.98833568210147826</c:v>
                </c:pt>
                <c:pt idx="24">
                  <c:v>0.98761974142671594</c:v>
                </c:pt>
                <c:pt idx="25">
                  <c:v>0.9868668443305102</c:v>
                </c:pt>
                <c:pt idx="26">
                  <c:v>0.98607550637039909</c:v>
                </c:pt>
                <c:pt idx="27">
                  <c:v>0.98524420738829266</c:v>
                </c:pt>
                <c:pt idx="28">
                  <c:v>0.98437139204661883</c:v>
                </c:pt>
                <c:pt idx="29">
                  <c:v>0.98345547047545911</c:v>
                </c:pt>
                <c:pt idx="30">
                  <c:v>0.98249481903626223</c:v>
                </c:pt>
                <c:pt idx="31">
                  <c:v>0.98148778120771429</c:v>
                </c:pt>
                <c:pt idx="32">
                  <c:v>0.98043266859930267</c:v>
                </c:pt>
                <c:pt idx="33">
                  <c:v>0.97932776209803607</c:v>
                </c:pt>
                <c:pt idx="34">
                  <c:v>0.97817131315367678</c:v>
                </c:pt>
                <c:pt idx="35">
                  <c:v>0.97696154520769452</c:v>
                </c:pt>
                <c:pt idx="36">
                  <c:v>0.97569665527096672</c:v>
                </c:pt>
                <c:pt idx="37">
                  <c:v>0.97437481565501949</c:v>
                </c:pt>
                <c:pt idx="38">
                  <c:v>0.97299417586133075</c:v>
                </c:pt>
                <c:pt idx="39">
                  <c:v>0.97155286463289214</c:v>
                </c:pt>
                <c:pt idx="40">
                  <c:v>0.9700489921718537</c:v>
                </c:pt>
                <c:pt idx="41">
                  <c:v>0.96848065252664328</c:v>
                </c:pt>
                <c:pt idx="42">
                  <c:v>0.96684592615147891</c:v>
                </c:pt>
                <c:pt idx="43">
                  <c:v>0.96514288264063741</c:v>
                </c:pt>
                <c:pt idx="44">
                  <c:v>0.96336958363925607</c:v>
                </c:pt>
                <c:pt idx="45">
                  <c:v>0.96152408593177552</c:v>
                </c:pt>
                <c:pt idx="46">
                  <c:v>0.95960444470841444</c:v>
                </c:pt>
                <c:pt idx="47">
                  <c:v>0.9576087170092803</c:v>
                </c:pt>
                <c:pt idx="48">
                  <c:v>0.95553496534488147</c:v>
                </c:pt>
                <c:pt idx="49">
                  <c:v>0.95338126149089408</c:v>
                </c:pt>
                <c:pt idx="50">
                  <c:v>0.9511456904540796</c:v>
                </c:pt>
                <c:pt idx="51">
                  <c:v>0.94882635460522236</c:v>
                </c:pt>
                <c:pt idx="52">
                  <c:v>0.94642137797388548</c:v>
                </c:pt>
                <c:pt idx="53">
                  <c:v>0.94392891069865181</c:v>
                </c:pt>
                <c:pt idx="54">
                  <c:v>0.94134713362535105</c:v>
                </c:pt>
                <c:pt idx="55">
                  <c:v>0.93867426304455337</c:v>
                </c:pt>
                <c:pt idx="56">
                  <c:v>0.93590855555836827</c:v>
                </c:pt>
                <c:pt idx="57">
                  <c:v>0.93304831306530678</c:v>
                </c:pt>
                <c:pt idx="58">
                  <c:v>0.93009188785067343</c:v>
                </c:pt>
                <c:pt idx="59">
                  <c:v>0.92703768776864759</c:v>
                </c:pt>
                <c:pt idx="60">
                  <c:v>0.92388418150090534</c:v>
                </c:pt>
                <c:pt idx="61">
                  <c:v>0.92062990387534172</c:v>
                </c:pt>
                <c:pt idx="62">
                  <c:v>0.91727346122717046</c:v>
                </c:pt>
                <c:pt idx="63">
                  <c:v>0.91381353678344668</c:v>
                </c:pt>
                <c:pt idx="64">
                  <c:v>0.91024889605085535</c:v>
                </c:pt>
                <c:pt idx="65">
                  <c:v>0.90657839218547598</c:v>
                </c:pt>
                <c:pt idx="66">
                  <c:v>0.90280097132218007</c:v>
                </c:pt>
                <c:pt idx="67">
                  <c:v>0.8989156778403331</c:v>
                </c:pt>
                <c:pt idx="68">
                  <c:v>0.89492165954161706</c:v>
                </c:pt>
                <c:pt idx="69">
                  <c:v>0.89081817271502539</c:v>
                </c:pt>
                <c:pt idx="70">
                  <c:v>0.88660458706346712</c:v>
                </c:pt>
                <c:pt idx="71">
                  <c:v>0.88228039046593831</c:v>
                </c:pt>
                <c:pt idx="72">
                  <c:v>0.87784519354889579</c:v>
                </c:pt>
                <c:pt idx="73">
                  <c:v>0.87329873404032421</c:v>
                </c:pt>
                <c:pt idx="74">
                  <c:v>0.86864088088001257</c:v>
                </c:pt>
                <c:pt idx="75">
                  <c:v>0.86387163805978295</c:v>
                </c:pt>
                <c:pt idx="76">
                  <c:v>0.85899114816783384</c:v>
                </c:pt>
                <c:pt idx="77">
                  <c:v>0.8539996956119843</c:v>
                </c:pt>
                <c:pt idx="78">
                  <c:v>0.8488977094974498</c:v>
                </c:pt>
                <c:pt idx="79">
                  <c:v>0.84368576613582424</c:v>
                </c:pt>
                <c:pt idx="80">
                  <c:v>0.83836459116321271</c:v>
                </c:pt>
                <c:pt idx="81">
                  <c:v>0.83293506124693417</c:v>
                </c:pt>
                <c:pt idx="82">
                  <c:v>0.82739820536189501</c:v>
                </c:pt>
                <c:pt idx="83">
                  <c:v>0.82175520561962567</c:v>
                </c:pt>
                <c:pt idx="84">
                  <c:v>0.81600739763504004</c:v>
                </c:pt>
                <c:pt idx="85">
                  <c:v>0.81015627041823524</c:v>
                </c:pt>
                <c:pt idx="86">
                  <c:v>0.80420346578107271</c:v>
                </c:pt>
                <c:pt idx="87">
                  <c:v>0.79815077725083694</c:v>
                </c:pt>
                <c:pt idx="88">
                  <c:v>0.79200014848597033</c:v>
                </c:pt>
                <c:pt idx="89">
                  <c:v>0.78575367119168082</c:v>
                </c:pt>
                <c:pt idx="90">
                  <c:v>0.77941358253609794</c:v>
                </c:pt>
                <c:pt idx="91">
                  <c:v>0.7729822620705995</c:v>
                </c:pt>
                <c:pt idx="92">
                  <c:v>0.76646222816089893</c:v>
                </c:pt>
                <c:pt idx="93">
                  <c:v>0.75985613393846241</c:v>
                </c:pt>
                <c:pt idx="94">
                  <c:v>0.7531667627847799</c:v>
                </c:pt>
                <c:pt idx="95">
                  <c:v>0.74639702336390978</c:v>
                </c:pt>
                <c:pt idx="96">
                  <c:v>0.73954994422154385</c:v>
                </c:pt>
                <c:pt idx="97">
                  <c:v>0.73262866797154891</c:v>
                </c:pt>
                <c:pt idx="98">
                  <c:v>0.72563644509351999</c:v>
                </c:pt>
                <c:pt idx="99">
                  <c:v>0.71857662736729866</c:v>
                </c:pt>
                <c:pt idx="100">
                  <c:v>0.71145266097264348</c:v>
                </c:pt>
                <c:pt idx="101">
                  <c:v>0.70426807928426582</c:v>
                </c:pt>
                <c:pt idx="102">
                  <c:v>0.6970264953942471</c:v>
                </c:pt>
                <c:pt idx="103">
                  <c:v>0.68973159439541587</c:v>
                </c:pt>
                <c:pt idx="104">
                  <c:v>0.68238712546054991</c:v>
                </c:pt>
                <c:pt idx="105">
                  <c:v>0.67499689375332705</c:v>
                </c:pt>
                <c:pt idx="106">
                  <c:v>0.66756475220767408</c:v>
                </c:pt>
                <c:pt idx="107">
                  <c:v>0.66009459321266573</c:v>
                </c:pt>
                <c:pt idx="108">
                  <c:v>0.65259034024029816</c:v>
                </c:pt>
                <c:pt idx="109">
                  <c:v>0.64505593945338113</c:v>
                </c:pt>
                <c:pt idx="110">
                  <c:v>0.63749535133041968</c:v>
                </c:pt>
                <c:pt idx="111">
                  <c:v>0.62991254234373184</c:v>
                </c:pt>
                <c:pt idx="112">
                  <c:v>0.62231147672614151</c:v>
                </c:pt>
                <c:pt idx="113">
                  <c:v>0.61469610836045852</c:v>
                </c:pt>
                <c:pt idx="114">
                  <c:v>0.60707037282458465</c:v>
                </c:pt>
                <c:pt idx="115">
                  <c:v>0.59943817962351109</c:v>
                </c:pt>
                <c:pt idx="116">
                  <c:v>0.59180340463770542</c:v>
                </c:pt>
                <c:pt idx="117">
                  <c:v>0.58416988281544224</c:v>
                </c:pt>
                <c:pt idx="118">
                  <c:v>0.57654140113455665</c:v>
                </c:pt>
                <c:pt idx="119">
                  <c:v>0.56892169185689101</c:v>
                </c:pt>
                <c:pt idx="120">
                  <c:v>0.56131442609639304</c:v>
                </c:pt>
                <c:pt idx="121">
                  <c:v>0.55372320771945138</c:v>
                </c:pt>
                <c:pt idx="122">
                  <c:v>0.54615156759362271</c:v>
                </c:pt>
                <c:pt idx="123">
                  <c:v>0.53860295819843773</c:v>
                </c:pt>
                <c:pt idx="124">
                  <c:v>0.5310807486095217</c:v>
                </c:pt>
                <c:pt idx="125">
                  <c:v>0.52358821986481219</c:v>
                </c:pt>
                <c:pt idx="126">
                  <c:v>0.51612856071925872</c:v>
                </c:pt>
                <c:pt idx="127">
                  <c:v>0.50870486379202284</c:v>
                </c:pt>
                <c:pt idx="128">
                  <c:v>0.50132012210794263</c:v>
                </c:pt>
                <c:pt idx="129">
                  <c:v>0.49397722603283123</c:v>
                </c:pt>
                <c:pt idx="130">
                  <c:v>0.4866789606000943</c:v>
                </c:pt>
                <c:pt idx="131">
                  <c:v>0.47942800322420642</c:v>
                </c:pt>
                <c:pt idx="132">
                  <c:v>0.47222692179473214</c:v>
                </c:pt>
                <c:pt idx="133">
                  <c:v>0.46507817314289607</c:v>
                </c:pt>
                <c:pt idx="134">
                  <c:v>0.4579841018711347</c:v>
                </c:pt>
                <c:pt idx="135">
                  <c:v>0.45094693953466491</c:v>
                </c:pt>
                <c:pt idx="136">
                  <c:v>0.44396880416283174</c:v>
                </c:pt>
                <c:pt idx="137">
                  <c:v>0.4370517001068967</c:v>
                </c:pt>
                <c:pt idx="138">
                  <c:v>0.43019751819996283</c:v>
                </c:pt>
                <c:pt idx="139">
                  <c:v>0.42340803621392237</c:v>
                </c:pt>
                <c:pt idx="140">
                  <c:v>0.41668491959764375</c:v>
                </c:pt>
                <c:pt idx="141">
                  <c:v>0.41002972248009428</c:v>
                </c:pt>
                <c:pt idx="142">
                  <c:v>0.40344388892169464</c:v>
                </c:pt>
                <c:pt idx="143">
                  <c:v>0.39692875439694636</c:v>
                </c:pt>
                <c:pt idx="144">
                  <c:v>0.39048554749123499</c:v>
                </c:pt>
                <c:pt idx="145">
                  <c:v>0.38411539179467591</c:v>
                </c:pt>
                <c:pt idx="146">
                  <c:v>0.3778193079759613</c:v>
                </c:pt>
                <c:pt idx="147">
                  <c:v>0.37159821601933868</c:v>
                </c:pt>
                <c:pt idx="148">
                  <c:v>0.36545293760812164</c:v>
                </c:pt>
                <c:pt idx="149">
                  <c:v>0.35938419863847726</c:v>
                </c:pt>
                <c:pt idx="150">
                  <c:v>0.3533926318476604</c:v>
                </c:pt>
                <c:pt idx="151">
                  <c:v>0.34747877954134432</c:v>
                </c:pt>
                <c:pt idx="152">
                  <c:v>0.34164309640522911</c:v>
                </c:pt>
                <c:pt idx="153">
                  <c:v>0.33588595238670399</c:v>
                </c:pt>
                <c:pt idx="154">
                  <c:v>0.3302076356329538</c:v>
                </c:pt>
                <c:pt idx="155">
                  <c:v>0.32460835547255051</c:v>
                </c:pt>
                <c:pt idx="156">
                  <c:v>0.31908824542825676</c:v>
                </c:pt>
                <c:pt idx="157">
                  <c:v>0.31364736624945622</c:v>
                </c:pt>
                <c:pt idx="158">
                  <c:v>0.30828570895332569</c:v>
                </c:pt>
                <c:pt idx="159">
                  <c:v>0.30300319786458968</c:v>
                </c:pt>
                <c:pt idx="160">
                  <c:v>0.29779969364438802</c:v>
                </c:pt>
                <c:pt idx="161">
                  <c:v>0.29267499629951155</c:v>
                </c:pt>
                <c:pt idx="162">
                  <c:v>0.28762884816394108</c:v>
                </c:pt>
                <c:pt idx="163">
                  <c:v>0.28266093684532356</c:v>
                </c:pt>
                <c:pt idx="164">
                  <c:v>0.27777089812967287</c:v>
                </c:pt>
                <c:pt idx="165">
                  <c:v>0.27295831883824129</c:v>
                </c:pt>
                <c:pt idx="166">
                  <c:v>0.2682227396311308</c:v>
                </c:pt>
                <c:pt idx="167">
                  <c:v>0.26356365775281643</c:v>
                </c:pt>
                <c:pt idx="168">
                  <c:v>0.25898052971533225</c:v>
                </c:pt>
                <c:pt idx="169">
                  <c:v>0.25447277391542833</c:v>
                </c:pt>
                <c:pt idx="170">
                  <c:v>0.25003977318251963</c:v>
                </c:pt>
                <c:pt idx="171">
                  <c:v>0.24568087725475921</c:v>
                </c:pt>
                <c:pt idx="172">
                  <c:v>0.24139540518102121</c:v>
                </c:pt>
                <c:pt idx="173">
                  <c:v>0.23718264764703259</c:v>
                </c:pt>
                <c:pt idx="174">
                  <c:v>0.23304186922429024</c:v>
                </c:pt>
                <c:pt idx="175">
                  <c:v>0.22897231054079445</c:v>
                </c:pt>
                <c:pt idx="176">
                  <c:v>0.22497319037297248</c:v>
                </c:pt>
                <c:pt idx="177">
                  <c:v>0.22104370765850576</c:v>
                </c:pt>
                <c:pt idx="178">
                  <c:v>0.21718304343006359</c:v>
                </c:pt>
                <c:pt idx="179">
                  <c:v>0.21339036267022743</c:v>
                </c:pt>
                <c:pt idx="180">
                  <c:v>0.20966481608813917</c:v>
                </c:pt>
                <c:pt idx="181">
                  <c:v>0.2060055418186332</c:v>
                </c:pt>
                <c:pt idx="182">
                  <c:v>0.20241166704481095</c:v>
                </c:pt>
                <c:pt idx="183">
                  <c:v>0.19888230954520564</c:v>
                </c:pt>
                <c:pt idx="184">
                  <c:v>0.19541657916684194</c:v>
                </c:pt>
                <c:pt idx="185">
                  <c:v>0.19201357922563331</c:v>
                </c:pt>
                <c:pt idx="186">
                  <c:v>0.18867240783569358</c:v>
                </c:pt>
                <c:pt idx="187">
                  <c:v>0.18539215916923152</c:v>
                </c:pt>
                <c:pt idx="188">
                  <c:v>0.18217192464879908</c:v>
                </c:pt>
                <c:pt idx="189">
                  <c:v>0.1790107940737318</c:v>
                </c:pt>
                <c:pt idx="190">
                  <c:v>0.17590785668268324</c:v>
                </c:pt>
                <c:pt idx="191">
                  <c:v>0.17286220215420217</c:v>
                </c:pt>
                <c:pt idx="192">
                  <c:v>0.16987292154734118</c:v>
                </c:pt>
                <c:pt idx="193">
                  <c:v>0.16693910818430266</c:v>
                </c:pt>
                <c:pt idx="194">
                  <c:v>0.16405985847715421</c:v>
                </c:pt>
                <c:pt idx="195">
                  <c:v>0.16123427270064133</c:v>
                </c:pt>
                <c:pt idx="196">
                  <c:v>0.15846145571313169</c:v>
                </c:pt>
                <c:pt idx="197">
                  <c:v>0.15574051762770891</c:v>
                </c:pt>
                <c:pt idx="198">
                  <c:v>0.15307057443542454</c:v>
                </c:pt>
                <c:pt idx="199">
                  <c:v>0.15045074858268939</c:v>
                </c:pt>
                <c:pt idx="200">
                  <c:v>0.14788016950476074</c:v>
                </c:pt>
                <c:pt idx="201">
                  <c:v>0.14535797411725176</c:v>
                </c:pt>
                <c:pt idx="202">
                  <c:v>0.14288330726754891</c:v>
                </c:pt>
                <c:pt idx="203">
                  <c:v>0.14045532214798909</c:v>
                </c:pt>
                <c:pt idx="204">
                  <c:v>0.13807318067260321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73-4A69-BE6D-A94D72F97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23048"/>
        <c:axId val="455623376"/>
      </c:scatterChart>
      <c:valAx>
        <c:axId val="45562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623376"/>
        <c:crosses val="autoZero"/>
        <c:crossBetween val="midCat"/>
        <c:majorUnit val="25"/>
      </c:valAx>
      <c:valAx>
        <c:axId val="455623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62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382905</xdr:colOff>
      <xdr:row>2</xdr:row>
      <xdr:rowOff>191452</xdr:rowOff>
    </xdr:from>
    <xdr:to>
      <xdr:col>17</xdr:col>
      <xdr:colOff>78105</xdr:colOff>
      <xdr:row>17</xdr:row>
      <xdr:rowOff>37147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373380</xdr:colOff>
      <xdr:row>17</xdr:row>
      <xdr:rowOff>94297</xdr:rowOff>
    </xdr:from>
    <xdr:to>
      <xdr:col>17</xdr:col>
      <xdr:colOff>68580</xdr:colOff>
      <xdr:row>31</xdr:row>
      <xdr:rowOff>162877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9"/>
  <sheetViews>
    <sheetView tabSelected="1" workbookViewId="0">
      <selection activeCell="C3" sqref="C3"/>
    </sheetView>
  </sheetViews>
  <sheetFormatPr defaultRowHeight="14.4" x14ac:dyDescent="0.3"/>
  <cols>
    <col min="5" max="6" width="12" bestFit="1" customWidth="1"/>
  </cols>
  <sheetData>
    <row r="1" spans="2:9" x14ac:dyDescent="0.3">
      <c r="D1">
        <v>3.3</v>
      </c>
      <c r="I1" s="5"/>
    </row>
    <row r="2" spans="2:9" x14ac:dyDescent="0.3">
      <c r="B2" s="1" t="s">
        <v>4</v>
      </c>
      <c r="C2">
        <v>1000</v>
      </c>
      <c r="I2" s="5"/>
    </row>
    <row r="3" spans="2:9" ht="15.6" x14ac:dyDescent="0.3">
      <c r="B3" s="4" t="s">
        <v>2</v>
      </c>
      <c r="C3">
        <v>3550</v>
      </c>
    </row>
    <row r="4" spans="2:9" ht="15.6" x14ac:dyDescent="0.3">
      <c r="B4" s="4" t="s">
        <v>3</v>
      </c>
      <c r="C4">
        <v>493</v>
      </c>
      <c r="D4" t="s">
        <v>0</v>
      </c>
      <c r="E4" t="s">
        <v>1</v>
      </c>
      <c r="F4" t="s">
        <v>5</v>
      </c>
    </row>
    <row r="5" spans="2:9" x14ac:dyDescent="0.3">
      <c r="B5" s="2">
        <v>-54</v>
      </c>
      <c r="C5">
        <f>C$4*EXP(C$3*((1/($B5+273.15))-1/(273.15+100)))</f>
        <v>394691.30648933665</v>
      </c>
      <c r="D5">
        <f t="shared" ref="D5:D68" si="0">(C5)/($C$2+C5)</f>
        <v>0.99747277743129559</v>
      </c>
      <c r="E5">
        <f>$D$1*$D$1*C5/($C$2+C5)/($C$2+C5)</f>
        <v>2.7451900934092258E-5</v>
      </c>
      <c r="F5">
        <f>$D$1*$D$1/($C$2+C5)</f>
        <v>2.7521453773191426E-5</v>
      </c>
    </row>
    <row r="6" spans="2:9" x14ac:dyDescent="0.3">
      <c r="B6" s="2">
        <v>-53</v>
      </c>
      <c r="C6">
        <f t="shared" ref="C6:C69" si="1">C$4*EXP(C$3*((1/($B6+273.15))-1/(273.15+100)))</f>
        <v>366692.10054084536</v>
      </c>
      <c r="D6">
        <f t="shared" si="0"/>
        <v>0.99728033319582043</v>
      </c>
      <c r="E6">
        <f t="shared" ref="E6:E69" si="2">$D$1*$D$1*C6/($C$2+C6)/($C$2+C6)</f>
        <v>2.9536622659360202E-5</v>
      </c>
      <c r="F6">
        <f t="shared" ref="F6:F69" si="3">$D$1*$D$1/($C$2+C6)</f>
        <v>2.961717149751569E-5</v>
      </c>
    </row>
    <row r="7" spans="2:9" x14ac:dyDescent="0.3">
      <c r="B7" s="2">
        <v>-52</v>
      </c>
      <c r="C7">
        <f t="shared" si="1"/>
        <v>340905.9226010089</v>
      </c>
      <c r="D7">
        <f t="shared" si="0"/>
        <v>0.99707521884267869</v>
      </c>
      <c r="E7">
        <f t="shared" si="2"/>
        <v>3.1757709988158977E-5</v>
      </c>
      <c r="F7">
        <f t="shared" si="3"/>
        <v>3.1850866803229408E-5</v>
      </c>
    </row>
    <row r="8" spans="2:9" x14ac:dyDescent="0.3">
      <c r="B8" s="2">
        <v>-51</v>
      </c>
      <c r="C8">
        <f t="shared" si="1"/>
        <v>317141.17736067716</v>
      </c>
      <c r="D8">
        <f t="shared" si="0"/>
        <v>0.99685674137407776</v>
      </c>
      <c r="E8">
        <f t="shared" si="2"/>
        <v>3.4122492421836057E-5</v>
      </c>
      <c r="F8">
        <f t="shared" si="3"/>
        <v>3.4230086436292994E-5</v>
      </c>
    </row>
    <row r="9" spans="2:9" x14ac:dyDescent="0.3">
      <c r="B9" s="2">
        <v>-50</v>
      </c>
      <c r="C9">
        <f t="shared" si="1"/>
        <v>295224.22069932095</v>
      </c>
      <c r="D9">
        <f t="shared" si="0"/>
        <v>0.99662417881414556</v>
      </c>
      <c r="E9">
        <f t="shared" si="2"/>
        <v>3.6638588437042423E-5</v>
      </c>
      <c r="F9">
        <f t="shared" si="3"/>
        <v>3.6762692713955253E-5</v>
      </c>
    </row>
    <row r="10" spans="2:9" x14ac:dyDescent="0.3">
      <c r="B10" s="2">
        <v>-49</v>
      </c>
      <c r="C10">
        <f t="shared" si="1"/>
        <v>274997.55601890839</v>
      </c>
      <c r="D10">
        <f t="shared" si="0"/>
        <v>0.99637677951057113</v>
      </c>
      <c r="E10">
        <f t="shared" si="2"/>
        <v>3.9313910185953802E-5</v>
      </c>
      <c r="F10">
        <f t="shared" si="3"/>
        <v>3.9456871129880345E-5</v>
      </c>
    </row>
    <row r="11" spans="2:9" x14ac:dyDescent="0.3">
      <c r="B11" s="2">
        <v>-48</v>
      </c>
      <c r="C11">
        <f t="shared" si="1"/>
        <v>256318.22353726329</v>
      </c>
      <c r="D11">
        <f t="shared" si="0"/>
        <v>0.9961137614497203</v>
      </c>
      <c r="E11">
        <f t="shared" si="2"/>
        <v>4.2156667775287033E-5</v>
      </c>
      <c r="F11">
        <f t="shared" si="3"/>
        <v>4.232113781254585E-5</v>
      </c>
    </row>
    <row r="12" spans="2:9" x14ac:dyDescent="0.3">
      <c r="B12" s="2">
        <v>-47</v>
      </c>
      <c r="C12">
        <f t="shared" si="1"/>
        <v>239056.36068805787</v>
      </c>
      <c r="D12">
        <f t="shared" si="0"/>
        <v>0.99583431158777147</v>
      </c>
      <c r="E12">
        <f t="shared" si="2"/>
        <v>4.5175373075337639E-5</v>
      </c>
      <c r="F12">
        <f t="shared" si="3"/>
        <v>4.5364346809168909E-5</v>
      </c>
    </row>
    <row r="13" spans="2:9" x14ac:dyDescent="0.3">
      <c r="B13" s="2">
        <v>-46</v>
      </c>
      <c r="C13">
        <f t="shared" si="1"/>
        <v>223093.91438194853</v>
      </c>
      <c r="D13">
        <f t="shared" si="0"/>
        <v>0.9955375852005709</v>
      </c>
      <c r="E13">
        <f t="shared" si="2"/>
        <v>4.8378843007561506E-5</v>
      </c>
      <c r="F13">
        <f t="shared" si="3"/>
        <v>4.8595697165782662E-5</v>
      </c>
    </row>
    <row r="14" spans="2:9" x14ac:dyDescent="0.3">
      <c r="B14" s="2">
        <v>-45</v>
      </c>
      <c r="C14">
        <f t="shared" si="1"/>
        <v>208323.48816429632</v>
      </c>
      <c r="D14">
        <f t="shared" si="0"/>
        <v>0.99522270525505907</v>
      </c>
      <c r="E14">
        <f t="shared" si="2"/>
        <v>5.1776202256485201E-5</v>
      </c>
      <c r="F14">
        <f t="shared" si="3"/>
        <v>5.2024739772406841E-5</v>
      </c>
    </row>
    <row r="15" spans="2:9" x14ac:dyDescent="0.3">
      <c r="B15" s="2">
        <v>-44</v>
      </c>
      <c r="C15">
        <f t="shared" si="1"/>
        <v>194647.30930211479</v>
      </c>
      <c r="D15">
        <f t="shared" si="0"/>
        <v>0.99488876180527575</v>
      </c>
      <c r="E15">
        <f t="shared" si="2"/>
        <v>5.5376885348979045E-5</v>
      </c>
      <c r="F15">
        <f t="shared" si="3"/>
        <v>5.5661383940547176E-5</v>
      </c>
    </row>
    <row r="16" spans="2:9" x14ac:dyDescent="0.3">
      <c r="B16" s="2">
        <v>-43</v>
      </c>
      <c r="C16">
        <f t="shared" si="1"/>
        <v>181976.30258334591</v>
      </c>
      <c r="D16">
        <f t="shared" si="0"/>
        <v>0.99453481141611499</v>
      </c>
      <c r="E16">
        <f t="shared" si="2"/>
        <v>5.9190638041164879E-5</v>
      </c>
      <c r="F16">
        <f t="shared" si="3"/>
        <v>5.9515903678508267E-5</v>
      </c>
    </row>
    <row r="17" spans="2:6" x14ac:dyDescent="0.3">
      <c r="B17" s="2">
        <v>-42</v>
      </c>
      <c r="C17">
        <f t="shared" si="1"/>
        <v>170229.25914710102</v>
      </c>
      <c r="D17">
        <f t="shared" si="0"/>
        <v>0.99415987661816074</v>
      </c>
      <c r="E17">
        <f t="shared" si="2"/>
        <v>6.3227517950486127E-5</v>
      </c>
      <c r="F17">
        <f t="shared" si="3"/>
        <v>6.3598943628229615E-5</v>
      </c>
    </row>
    <row r="18" spans="2:6" x14ac:dyDescent="0.3">
      <c r="B18" s="2">
        <v>-41</v>
      </c>
      <c r="C18">
        <f t="shared" si="1"/>
        <v>159332.09001174869</v>
      </c>
      <c r="D18">
        <f t="shared" si="0"/>
        <v>0.99376294539710219</v>
      </c>
      <c r="E18">
        <f t="shared" si="2"/>
        <v>6.7497894367755265E-5</v>
      </c>
      <c r="F18">
        <f t="shared" si="3"/>
        <v>6.7921524625556934E-5</v>
      </c>
    </row>
    <row r="19" spans="2:6" x14ac:dyDescent="0.3">
      <c r="B19" s="2">
        <v>-40</v>
      </c>
      <c r="C19">
        <f t="shared" si="1"/>
        <v>149217.15515257762</v>
      </c>
      <c r="D19">
        <f t="shared" si="0"/>
        <v>0.99334297072139144</v>
      </c>
      <c r="E19">
        <f t="shared" si="2"/>
        <v>7.2012447181338672E-5</v>
      </c>
      <c r="F19">
        <f t="shared" si="3"/>
        <v>7.2495048844047652E-5</v>
      </c>
    </row>
    <row r="20" spans="2:6" x14ac:dyDescent="0.3">
      <c r="B20" s="2">
        <v>-39</v>
      </c>
      <c r="C20">
        <f t="shared" si="1"/>
        <v>139822.6600229324</v>
      </c>
      <c r="D20">
        <f t="shared" si="0"/>
        <v>0.9928988701119752</v>
      </c>
      <c r="E20">
        <f t="shared" si="2"/>
        <v>7.6782164843062971E-5</v>
      </c>
      <c r="F20">
        <f t="shared" si="3"/>
        <v>7.7331304480590028E-5</v>
      </c>
    </row>
    <row r="21" spans="2:6" x14ac:dyDescent="0.3">
      <c r="B21" s="2">
        <v>-38</v>
      </c>
      <c r="C21">
        <f t="shared" si="1"/>
        <v>131092.11233019421</v>
      </c>
      <c r="D21">
        <f t="shared" si="0"/>
        <v>0.99242952525809969</v>
      </c>
      <c r="E21">
        <f t="shared" si="2"/>
        <v>8.1818341302959563E-5</v>
      </c>
      <c r="F21">
        <f t="shared" si="3"/>
        <v>8.2442469939294884E-5</v>
      </c>
    </row>
    <row r="22" spans="2:6" x14ac:dyDescent="0.3">
      <c r="B22" s="2">
        <v>-37</v>
      </c>
      <c r="C22">
        <f t="shared" si="1"/>
        <v>122973.83268636202</v>
      </c>
      <c r="D22">
        <f t="shared" si="0"/>
        <v>0.99193378168335034</v>
      </c>
      <c r="E22">
        <f t="shared" si="2"/>
        <v>8.7132571837637442E-5</v>
      </c>
      <c r="F22">
        <f t="shared" si="3"/>
        <v>8.784111746831535E-5</v>
      </c>
    </row>
    <row r="23" spans="2:6" x14ac:dyDescent="0.3">
      <c r="B23" s="2">
        <v>-36</v>
      </c>
      <c r="C23">
        <f t="shared" si="1"/>
        <v>115420.51346587918</v>
      </c>
      <c r="D23">
        <f t="shared" si="0"/>
        <v>0.99141044846625692</v>
      </c>
      <c r="E23">
        <f t="shared" si="2"/>
        <v>9.2736747694913661E-5</v>
      </c>
      <c r="F23">
        <f t="shared" si="3"/>
        <v>9.3540216202462186E-5</v>
      </c>
    </row>
    <row r="24" spans="2:6" x14ac:dyDescent="0.3">
      <c r="B24" s="2">
        <v>-35</v>
      </c>
      <c r="C24">
        <f t="shared" si="1"/>
        <v>108388.82083252931</v>
      </c>
      <c r="D24">
        <f t="shared" si="0"/>
        <v>0.99085829801995062</v>
      </c>
      <c r="E24">
        <f t="shared" si="2"/>
        <v>9.8643049475385429E-5</v>
      </c>
      <c r="F24">
        <f t="shared" si="3"/>
        <v>9.955313456273773E-5</v>
      </c>
    </row>
    <row r="25" spans="2:6" x14ac:dyDescent="0.3">
      <c r="B25" s="2">
        <v>-34</v>
      </c>
      <c r="C25">
        <f t="shared" si="1"/>
        <v>101839.03545300908</v>
      </c>
      <c r="D25">
        <f t="shared" si="0"/>
        <v>0.99027606593551787</v>
      </c>
      <c r="E25">
        <f t="shared" si="2"/>
        <v>1.0486393916992191E-4</v>
      </c>
      <c r="F25">
        <f t="shared" si="3"/>
        <v>1.0589364196221033E-4</v>
      </c>
    </row>
    <row r="26" spans="2:6" x14ac:dyDescent="0.3">
      <c r="B26" s="2">
        <v>-33</v>
      </c>
      <c r="C26">
        <f t="shared" si="1"/>
        <v>95734.727906122032</v>
      </c>
      <c r="D26">
        <f t="shared" si="0"/>
        <v>0.98966245089384586</v>
      </c>
      <c r="E26">
        <f t="shared" si="2"/>
        <v>1.1141215077064285E-4</v>
      </c>
      <c r="F26">
        <f t="shared" si="3"/>
        <v>1.1257590976601906E-4</v>
      </c>
    </row>
    <row r="27" spans="2:6" x14ac:dyDescent="0.3">
      <c r="B27" s="2">
        <v>-32</v>
      </c>
      <c r="C27">
        <f t="shared" si="1"/>
        <v>90042.465231265785</v>
      </c>
      <c r="D27">
        <f t="shared" si="0"/>
        <v>0.98901611465089612</v>
      </c>
      <c r="E27">
        <f t="shared" si="2"/>
        <v>1.1830067937186627E-4</v>
      </c>
      <c r="F27">
        <f t="shared" si="3"/>
        <v>1.1961451145174128E-4</v>
      </c>
    </row>
    <row r="28" spans="2:6" x14ac:dyDescent="0.3">
      <c r="B28" s="2">
        <v>-31</v>
      </c>
      <c r="C28">
        <f t="shared" si="1"/>
        <v>84731.54544482498</v>
      </c>
      <c r="D28">
        <f t="shared" si="0"/>
        <v>0.98833568210147826</v>
      </c>
      <c r="E28">
        <f t="shared" si="2"/>
        <v>1.2554276867681014E-4</v>
      </c>
      <c r="F28">
        <f t="shared" si="3"/>
        <v>1.2702442191490148E-4</v>
      </c>
    </row>
    <row r="29" spans="2:6" x14ac:dyDescent="0.3">
      <c r="B29" s="2">
        <v>-30</v>
      </c>
      <c r="C29">
        <f t="shared" si="1"/>
        <v>79773.757194211386</v>
      </c>
      <c r="D29">
        <f t="shared" si="0"/>
        <v>0.98761974142671594</v>
      </c>
      <c r="E29">
        <f t="shared" si="2"/>
        <v>1.3315189682556577E-4</v>
      </c>
      <c r="F29">
        <f t="shared" si="3"/>
        <v>1.3482101586306333E-4</v>
      </c>
    </row>
    <row r="30" spans="2:6" x14ac:dyDescent="0.3">
      <c r="B30" s="2">
        <v>-29</v>
      </c>
      <c r="C30">
        <f t="shared" si="1"/>
        <v>75143.162021839249</v>
      </c>
      <c r="D30">
        <f t="shared" si="0"/>
        <v>0.9868668443305102</v>
      </c>
      <c r="E30">
        <f t="shared" si="2"/>
        <v>1.4114176046007684E-4</v>
      </c>
      <c r="F30">
        <f t="shared" si="3"/>
        <v>1.4302006524074412E-4</v>
      </c>
    </row>
    <row r="31" spans="2:6" x14ac:dyDescent="0.3">
      <c r="B31" s="2">
        <v>-28</v>
      </c>
      <c r="C31">
        <f t="shared" si="1"/>
        <v>70815.896979850484</v>
      </c>
      <c r="D31">
        <f t="shared" si="0"/>
        <v>0.98607550637039909</v>
      </c>
      <c r="E31">
        <f t="shared" si="2"/>
        <v>1.4952625694261714E-4</v>
      </c>
      <c r="F31">
        <f t="shared" si="3"/>
        <v>1.5163773562635338E-4</v>
      </c>
    </row>
    <row r="32" spans="2:6" x14ac:dyDescent="0.3">
      <c r="B32" s="2">
        <v>-27</v>
      </c>
      <c r="C32">
        <f t="shared" si="1"/>
        <v>66769.995574930668</v>
      </c>
      <c r="D32">
        <f t="shared" si="0"/>
        <v>0.98524420738829266</v>
      </c>
      <c r="E32">
        <f t="shared" si="2"/>
        <v>1.5831946464561184E-4</v>
      </c>
      <c r="F32">
        <f t="shared" si="3"/>
        <v>1.6069058154149273E-4</v>
      </c>
    </row>
    <row r="33" spans="2:6" x14ac:dyDescent="0.3">
      <c r="B33" s="2">
        <v>-26</v>
      </c>
      <c r="C33">
        <f t="shared" si="1"/>
        <v>62985.225234577236</v>
      </c>
      <c r="D33">
        <f t="shared" si="0"/>
        <v>0.98437139204661883</v>
      </c>
      <c r="E33">
        <f t="shared" si="2"/>
        <v>1.6753562123267732E-4</v>
      </c>
      <c r="F33">
        <f t="shared" si="3"/>
        <v>1.7019554061232104E-4</v>
      </c>
    </row>
    <row r="34" spans="2:6" x14ac:dyDescent="0.3">
      <c r="B34" s="2">
        <v>-25</v>
      </c>
      <c r="C34">
        <f t="shared" si="1"/>
        <v>59442.939674813817</v>
      </c>
      <c r="D34">
        <f t="shared" si="0"/>
        <v>0.98345547047545911</v>
      </c>
      <c r="E34">
        <f t="shared" si="2"/>
        <v>1.7718909985346834E-4</v>
      </c>
      <c r="F34">
        <f t="shared" si="3"/>
        <v>1.8016992652225008E-4</v>
      </c>
    </row>
    <row r="35" spans="2:6" x14ac:dyDescent="0.3">
      <c r="B35" s="2">
        <v>-24</v>
      </c>
      <c r="C35">
        <f t="shared" si="1"/>
        <v>56125.944717253245</v>
      </c>
      <c r="D35">
        <f t="shared" si="0"/>
        <v>0.98249481903626223</v>
      </c>
      <c r="E35">
        <f t="shared" si="2"/>
        <v>1.8729438317846247E-4</v>
      </c>
      <c r="F35">
        <f t="shared" si="3"/>
        <v>1.9063142069510473E-4</v>
      </c>
    </row>
    <row r="36" spans="2:6" x14ac:dyDescent="0.3">
      <c r="B36" s="2">
        <v>-23</v>
      </c>
      <c r="C36">
        <f t="shared" si="1"/>
        <v>53018.376253024493</v>
      </c>
      <c r="D36">
        <f t="shared" si="0"/>
        <v>0.98148778120771429</v>
      </c>
      <c r="E36">
        <f t="shared" si="2"/>
        <v>1.9786603520415078E-4</v>
      </c>
      <c r="F36">
        <f t="shared" si="3"/>
        <v>2.0159806264799133E-4</v>
      </c>
    </row>
    <row r="37" spans="2:6" x14ac:dyDescent="0.3">
      <c r="B37" s="2">
        <v>-22</v>
      </c>
      <c r="C37">
        <f t="shared" si="1"/>
        <v>50105.589184448523</v>
      </c>
      <c r="D37">
        <f t="shared" si="0"/>
        <v>0.98043266859930267</v>
      </c>
      <c r="E37">
        <f t="shared" si="2"/>
        <v>2.0891867076439845E-4</v>
      </c>
      <c r="F37">
        <f t="shared" si="3"/>
        <v>2.1308823895359444E-4</v>
      </c>
    </row>
    <row r="38" spans="2:6" x14ac:dyDescent="0.3">
      <c r="B38" s="2">
        <v>-21</v>
      </c>
      <c r="C38">
        <f t="shared" si="1"/>
        <v>47374.056294359681</v>
      </c>
      <c r="D38">
        <f t="shared" si="0"/>
        <v>0.97932776209803607</v>
      </c>
      <c r="E38">
        <f t="shared" si="2"/>
        <v>2.2046692268994433E-4</v>
      </c>
      <c r="F38">
        <f t="shared" si="3"/>
        <v>2.251206707523874E-4</v>
      </c>
    </row>
    <row r="39" spans="2:6" x14ac:dyDescent="0.3">
      <c r="B39" s="2">
        <v>-20</v>
      </c>
      <c r="C39">
        <f t="shared" si="1"/>
        <v>44811.27609920501</v>
      </c>
      <c r="D39">
        <f t="shared" si="0"/>
        <v>0.97817131315367678</v>
      </c>
      <c r="E39">
        <f t="shared" si="2"/>
        <v>2.3252540656531489E-4</v>
      </c>
      <c r="F39">
        <f t="shared" si="3"/>
        <v>2.3771439975646039E-4</v>
      </c>
    </row>
    <row r="40" spans="2:6" x14ac:dyDescent="0.3">
      <c r="B40" s="2">
        <v>-19</v>
      </c>
      <c r="C40">
        <f t="shared" si="1"/>
        <v>42405.68883699549</v>
      </c>
      <c r="D40">
        <f t="shared" si="0"/>
        <v>0.97696154520769452</v>
      </c>
      <c r="E40">
        <f t="shared" si="2"/>
        <v>2.451086830407326E-4</v>
      </c>
      <c r="F40">
        <f t="shared" si="3"/>
        <v>2.5088877268820682E-4</v>
      </c>
    </row>
    <row r="41" spans="2:6" x14ac:dyDescent="0.3">
      <c r="B41" s="2">
        <v>-18</v>
      </c>
      <c r="C41">
        <f t="shared" si="1"/>
        <v>40146.59982604695</v>
      </c>
      <c r="D41">
        <f t="shared" si="0"/>
        <v>0.97569665527096672</v>
      </c>
      <c r="E41">
        <f t="shared" si="2"/>
        <v>2.5823121766612394E-4</v>
      </c>
      <c r="F41">
        <f t="shared" si="3"/>
        <v>2.6466342409917244E-4</v>
      </c>
    </row>
    <row r="42" spans="2:6" x14ac:dyDescent="0.3">
      <c r="B42" s="2">
        <v>-17</v>
      </c>
      <c r="C42">
        <f t="shared" si="1"/>
        <v>38024.109506391906</v>
      </c>
      <c r="D42">
        <f t="shared" si="0"/>
        <v>0.97437481565501949</v>
      </c>
      <c r="E42">
        <f t="shared" si="2"/>
        <v>2.7190733822498003E-4</v>
      </c>
      <c r="F42">
        <f t="shared" si="3"/>
        <v>2.7905825751683804E-4</v>
      </c>
    </row>
    <row r="43" spans="2:6" x14ac:dyDescent="0.3">
      <c r="B43" s="2">
        <v>-16</v>
      </c>
      <c r="C43">
        <f t="shared" si="1"/>
        <v>36029.049543728346</v>
      </c>
      <c r="D43">
        <f t="shared" si="0"/>
        <v>0.97299417586133075</v>
      </c>
      <c r="E43">
        <f t="shared" si="2"/>
        <v>2.8615118955772743E-4</v>
      </c>
      <c r="F43">
        <f t="shared" si="3"/>
        <v>2.9409342487010854E-4</v>
      </c>
    </row>
    <row r="44" spans="2:6" x14ac:dyDescent="0.3">
      <c r="B44" s="2">
        <v>-15</v>
      </c>
      <c r="C44">
        <f t="shared" si="1"/>
        <v>34152.924436681831</v>
      </c>
      <c r="D44">
        <f t="shared" si="0"/>
        <v>0.97155286463289214</v>
      </c>
      <c r="E44">
        <f t="shared" si="2"/>
        <v>3.0097668587742929E-4</v>
      </c>
      <c r="F44">
        <f t="shared" si="3"/>
        <v>3.0978930414780399E-4</v>
      </c>
    </row>
    <row r="45" spans="2:6" x14ac:dyDescent="0.3">
      <c r="B45" s="2">
        <v>-14</v>
      </c>
      <c r="C45">
        <f t="shared" si="1"/>
        <v>32387.858122765745</v>
      </c>
      <c r="D45">
        <f t="shared" si="0"/>
        <v>0.9700489921718537</v>
      </c>
      <c r="E45">
        <f t="shared" si="2"/>
        <v>3.1639746059506767E-4</v>
      </c>
      <c r="F45">
        <f t="shared" si="3"/>
        <v>3.2616647524851488E-4</v>
      </c>
    </row>
    <row r="46" spans="2:6" x14ac:dyDescent="0.3">
      <c r="B46" s="2">
        <v>-13</v>
      </c>
      <c r="C46">
        <f t="shared" si="1"/>
        <v>30726.545127410966</v>
      </c>
      <c r="D46">
        <f t="shared" si="0"/>
        <v>0.96848065252664328</v>
      </c>
      <c r="E46">
        <f t="shared" si="2"/>
        <v>3.3242681368741294E-4</v>
      </c>
      <c r="F46">
        <f t="shared" si="3"/>
        <v>3.4324569398485504E-4</v>
      </c>
    </row>
    <row r="47" spans="2:6" x14ac:dyDescent="0.3">
      <c r="B47" s="2">
        <v>-12</v>
      </c>
      <c r="C47">
        <f t="shared" si="1"/>
        <v>29162.205844414118</v>
      </c>
      <c r="D47">
        <f t="shared" si="0"/>
        <v>0.96684592615147891</v>
      </c>
      <c r="E47">
        <f t="shared" si="2"/>
        <v>3.4907765665751243E-4</v>
      </c>
      <c r="F47">
        <f t="shared" si="3"/>
        <v>3.6104786421039457E-4</v>
      </c>
    </row>
    <row r="48" spans="2:6" x14ac:dyDescent="0.3">
      <c r="B48" s="2">
        <v>-11</v>
      </c>
      <c r="C48">
        <f t="shared" si="1"/>
        <v>27688.545575654156</v>
      </c>
      <c r="D48">
        <f t="shared" si="0"/>
        <v>0.96514288264063741</v>
      </c>
      <c r="E48">
        <f t="shared" si="2"/>
        <v>3.6636245515617714E-4</v>
      </c>
      <c r="F48">
        <f t="shared" si="3"/>
        <v>3.7959400804345883E-4</v>
      </c>
    </row>
    <row r="49" spans="2:6" x14ac:dyDescent="0.3">
      <c r="B49" s="2">
        <v>-10</v>
      </c>
      <c r="C49">
        <f t="shared" si="1"/>
        <v>26299.716993434966</v>
      </c>
      <c r="D49">
        <f t="shared" si="0"/>
        <v>0.96336958363925607</v>
      </c>
      <c r="E49">
        <f t="shared" si="2"/>
        <v>3.8429316935242934E-4</v>
      </c>
      <c r="F49">
        <f t="shared" si="3"/>
        <v>3.9890523416850166E-4</v>
      </c>
    </row>
    <row r="50" spans="2:6" x14ac:dyDescent="0.3">
      <c r="B50" s="2">
        <v>-9</v>
      </c>
      <c r="C50">
        <f t="shared" si="1"/>
        <v>24990.285720745374</v>
      </c>
      <c r="D50">
        <f t="shared" si="0"/>
        <v>0.96152408593177552</v>
      </c>
      <c r="E50">
        <f t="shared" si="2"/>
        <v>4.0288119216169726E-4</v>
      </c>
      <c r="F50">
        <f t="shared" si="3"/>
        <v>4.190027042029642E-4</v>
      </c>
    </row>
    <row r="51" spans="2:6" x14ac:dyDescent="0.3">
      <c r="B51" s="2">
        <v>-8</v>
      </c>
      <c r="C51">
        <f t="shared" si="1"/>
        <v>23755.198753470315</v>
      </c>
      <c r="D51">
        <f t="shared" si="0"/>
        <v>0.95960444470841444</v>
      </c>
      <c r="E51">
        <f t="shared" si="2"/>
        <v>4.2213728546250037E-4</v>
      </c>
      <c r="F51">
        <f t="shared" si="3"/>
        <v>4.3990759712536669E-4</v>
      </c>
    </row>
    <row r="52" spans="2:6" x14ac:dyDescent="0.3">
      <c r="B52" s="2">
        <v>-7</v>
      </c>
      <c r="C52">
        <f t="shared" si="1"/>
        <v>22589.755474466794</v>
      </c>
      <c r="D52">
        <f t="shared" si="0"/>
        <v>0.9576087170092803</v>
      </c>
      <c r="E52">
        <f t="shared" si="2"/>
        <v>4.420715144554408E-4</v>
      </c>
      <c r="F52">
        <f t="shared" si="3"/>
        <v>4.6164107176893698E-4</v>
      </c>
    </row>
    <row r="53" spans="2:6" x14ac:dyDescent="0.3">
      <c r="B53" s="2">
        <v>-6</v>
      </c>
      <c r="C53">
        <f t="shared" si="1"/>
        <v>21489.581032742684</v>
      </c>
      <c r="D53">
        <f t="shared" si="0"/>
        <v>0.95553496534488147</v>
      </c>
      <c r="E53">
        <f t="shared" si="2"/>
        <v>4.6269318034230795E-4</v>
      </c>
      <c r="F53">
        <f t="shared" si="3"/>
        <v>4.8422422739424081E-4</v>
      </c>
    </row>
    <row r="54" spans="2:6" x14ac:dyDescent="0.3">
      <c r="B54" s="2">
        <v>-5</v>
      </c>
      <c r="C54">
        <f t="shared" si="1"/>
        <v>20450.601882002295</v>
      </c>
      <c r="D54">
        <f t="shared" si="0"/>
        <v>0.95338126149089408</v>
      </c>
      <c r="E54">
        <f t="shared" si="2"/>
        <v>4.8401075152799874E-4</v>
      </c>
      <c r="F54">
        <f t="shared" si="3"/>
        <v>5.0767806236416322E-4</v>
      </c>
    </row>
    <row r="55" spans="2:6" x14ac:dyDescent="0.3">
      <c r="B55" s="2">
        <v>-4</v>
      </c>
      <c r="C55">
        <f t="shared" si="1"/>
        <v>19469.023291794834</v>
      </c>
      <c r="D55">
        <f t="shared" si="0"/>
        <v>0.9511456904540796</v>
      </c>
      <c r="E55">
        <f t="shared" si="2"/>
        <v>5.0603179357351169E-4</v>
      </c>
      <c r="F55">
        <f t="shared" si="3"/>
        <v>5.3202343095507345E-4</v>
      </c>
    </row>
    <row r="56" spans="2:6" x14ac:dyDescent="0.3">
      <c r="B56" s="2">
        <v>-3</v>
      </c>
      <c r="C56">
        <f t="shared" si="1"/>
        <v>18541.308661627078</v>
      </c>
      <c r="D56">
        <f t="shared" si="0"/>
        <v>0.94882635460522236</v>
      </c>
      <c r="E56">
        <f t="shared" si="2"/>
        <v>5.2876289815436198E-4</v>
      </c>
      <c r="F56">
        <f t="shared" si="3"/>
        <v>5.5728099834912793E-4</v>
      </c>
    </row>
    <row r="57" spans="2:6" x14ac:dyDescent="0.3">
      <c r="B57" s="2">
        <v>-2</v>
      </c>
      <c r="C57">
        <f t="shared" si="1"/>
        <v>17664.160483869742</v>
      </c>
      <c r="D57">
        <f t="shared" si="0"/>
        <v>0.94642137797388548</v>
      </c>
      <c r="E57">
        <f t="shared" si="2"/>
        <v>5.5220961130520146E-4</v>
      </c>
      <c r="F57">
        <f t="shared" si="3"/>
        <v>5.8347119386438734E-4</v>
      </c>
    </row>
    <row r="58" spans="2:6" x14ac:dyDescent="0.3">
      <c r="B58" s="2">
        <v>-1</v>
      </c>
      <c r="C58">
        <f t="shared" si="1"/>
        <v>16834.502815267311</v>
      </c>
      <c r="D58">
        <f t="shared" si="0"/>
        <v>0.94392891069865181</v>
      </c>
      <c r="E58">
        <f t="shared" si="2"/>
        <v>5.7637636125794313E-4</v>
      </c>
      <c r="F58">
        <f t="shared" si="3"/>
        <v>6.1061416249168221E-4</v>
      </c>
    </row>
    <row r="59" spans="2:6" x14ac:dyDescent="0.3">
      <c r="B59" s="2">
        <v>0</v>
      </c>
      <c r="C59">
        <f t="shared" si="1"/>
        <v>16049.465129503385</v>
      </c>
      <c r="D59">
        <f t="shared" si="0"/>
        <v>0.94134713362535105</v>
      </c>
      <c r="E59">
        <f t="shared" si="2"/>
        <v>6.0126638620707688E-4</v>
      </c>
      <c r="F59">
        <f t="shared" si="3"/>
        <v>6.3872971481992774E-4</v>
      </c>
    </row>
    <row r="60" spans="2:6" x14ac:dyDescent="0.3">
      <c r="B60" s="2">
        <v>1</v>
      </c>
      <c r="C60">
        <f t="shared" si="1"/>
        <v>15306.367434711852</v>
      </c>
      <c r="D60">
        <f t="shared" si="0"/>
        <v>0.93867426304455337</v>
      </c>
      <c r="E60">
        <f t="shared" si="2"/>
        <v>6.2688166236184281E-4</v>
      </c>
      <c r="F60">
        <f t="shared" si="3"/>
        <v>6.6783727544481367E-4</v>
      </c>
    </row>
    <row r="61" spans="2:6" x14ac:dyDescent="0.3">
      <c r="B61" s="2">
        <v>2</v>
      </c>
      <c r="C61">
        <f t="shared" si="1"/>
        <v>14602.706550180852</v>
      </c>
      <c r="D61">
        <f t="shared" si="0"/>
        <v>0.93590855555836827</v>
      </c>
      <c r="E61">
        <f t="shared" si="2"/>
        <v>6.5322283267017496E-4</v>
      </c>
      <c r="F61">
        <f t="shared" si="3"/>
        <v>6.9795582996936981E-4</v>
      </c>
    </row>
    <row r="62" spans="2:6" x14ac:dyDescent="0.3">
      <c r="B62" s="2">
        <v>3</v>
      </c>
      <c r="C62">
        <f t="shared" si="1"/>
        <v>13936.143445876589</v>
      </c>
      <c r="D62">
        <f t="shared" si="0"/>
        <v>0.93304831306530678</v>
      </c>
      <c r="E62">
        <f t="shared" si="2"/>
        <v>6.8028913662357058E-4</v>
      </c>
      <c r="F62">
        <f t="shared" si="3"/>
        <v>7.2910387071880949E-4</v>
      </c>
    </row>
    <row r="63" spans="2:6" x14ac:dyDescent="0.3">
      <c r="B63" s="2">
        <v>4</v>
      </c>
      <c r="C63">
        <f t="shared" si="1"/>
        <v>13304.491556916304</v>
      </c>
      <c r="D63">
        <f t="shared" si="0"/>
        <v>0.93009188785067343</v>
      </c>
      <c r="E63">
        <f t="shared" si="2"/>
        <v>7.0807834157492634E-4</v>
      </c>
      <c r="F63">
        <f t="shared" si="3"/>
        <v>7.6129934130616628E-4</v>
      </c>
    </row>
    <row r="64" spans="2:6" x14ac:dyDescent="0.3">
      <c r="B64" s="2">
        <v>5</v>
      </c>
      <c r="C64">
        <f t="shared" si="1"/>
        <v>12705.705992830268</v>
      </c>
      <c r="D64">
        <f t="shared" si="0"/>
        <v>0.92703768776864759</v>
      </c>
      <c r="E64">
        <f t="shared" si="2"/>
        <v>7.365866760225047E-4</v>
      </c>
      <c r="F64">
        <f t="shared" si="3"/>
        <v>7.945595801994278E-4</v>
      </c>
    </row>
    <row r="65" spans="2:6" x14ac:dyDescent="0.3">
      <c r="B65" s="2">
        <v>6</v>
      </c>
      <c r="C65">
        <f t="shared" si="1"/>
        <v>12137.873568447469</v>
      </c>
      <c r="D65">
        <f t="shared" si="0"/>
        <v>0.92388418150090534</v>
      </c>
      <c r="E65">
        <f t="shared" si="2"/>
        <v>7.6580876533231855E-4</v>
      </c>
      <c r="F65">
        <f t="shared" si="3"/>
        <v>8.2890126345514024E-4</v>
      </c>
    </row>
    <row r="66" spans="2:6" x14ac:dyDescent="0.3">
      <c r="B66" s="2">
        <v>7</v>
      </c>
      <c r="C66">
        <f t="shared" si="1"/>
        <v>11599.203589591287</v>
      </c>
      <c r="D66">
        <f t="shared" si="0"/>
        <v>0.92062990387534172</v>
      </c>
      <c r="E66">
        <f t="shared" si="2"/>
        <v>7.9573757038778814E-4</v>
      </c>
      <c r="F66">
        <f t="shared" si="3"/>
        <v>8.6434034679752853E-4</v>
      </c>
    </row>
    <row r="67" spans="2:6" x14ac:dyDescent="0.3">
      <c r="B67" s="2">
        <v>8</v>
      </c>
      <c r="C67">
        <f t="shared" si="1"/>
        <v>11088.019332538992</v>
      </c>
      <c r="D67">
        <f t="shared" si="0"/>
        <v>0.91727346122717046</v>
      </c>
      <c r="E67">
        <f t="shared" si="2"/>
        <v>8.2636432966936299E-4</v>
      </c>
      <c r="F67">
        <f t="shared" si="3"/>
        <v>9.0089200723611365E-4</v>
      </c>
    </row>
    <row r="68" spans="2:6" x14ac:dyDescent="0.3">
      <c r="B68" s="2">
        <v>9</v>
      </c>
      <c r="C68">
        <f t="shared" si="1"/>
        <v>10602.750161442249</v>
      </c>
      <c r="D68">
        <f t="shared" si="0"/>
        <v>0.91381353678344668</v>
      </c>
      <c r="E68">
        <f t="shared" si="2"/>
        <v>8.5767850527729945E-4</v>
      </c>
      <c r="F68">
        <f t="shared" si="3"/>
        <v>9.3857058442826512E-4</v>
      </c>
    </row>
    <row r="69" spans="2:6" x14ac:dyDescent="0.3">
      <c r="B69" s="2">
        <v>10</v>
      </c>
      <c r="C69">
        <f t="shared" si="1"/>
        <v>10141.924232671568</v>
      </c>
      <c r="D69">
        <f t="shared" ref="D69:D132" si="4">(C69)/($C$2+C69)</f>
        <v>0.91024889605085535</v>
      </c>
      <c r="E69">
        <f t="shared" si="2"/>
        <v>8.896677334178034E-4</v>
      </c>
      <c r="F69">
        <f t="shared" si="3"/>
        <v>9.773895220061854E-4</v>
      </c>
    </row>
    <row r="70" spans="2:6" x14ac:dyDescent="0.3">
      <c r="B70" s="2">
        <v>11</v>
      </c>
      <c r="C70">
        <f t="shared" ref="C70:C133" si="5">C$4*EXP(C$3*((1/($B70+273.15))-1/(273.15+100)))</f>
        <v>9704.1617393843735</v>
      </c>
      <c r="D70">
        <f t="shared" si="4"/>
        <v>0.90657839218547598</v>
      </c>
      <c r="E70">
        <f t="shared" ref="E70:E133" si="6">$D$1*$D$1*C70/($C$2+C70)/($C$2+C70)</f>
        <v>9.2231777987573991E-4</v>
      </c>
      <c r="F70">
        <f t="shared" ref="F70:F133" si="7">$D$1*$D$1/($C$2+C70)</f>
        <v>1.0173613091001663E-3</v>
      </c>
    </row>
    <row r="71" spans="2:6" x14ac:dyDescent="0.3">
      <c r="B71" s="2">
        <v>12</v>
      </c>
      <c r="C71">
        <f t="shared" si="5"/>
        <v>9288.1686535638455</v>
      </c>
      <c r="D71">
        <f t="shared" si="4"/>
        <v>0.90280097132218007</v>
      </c>
      <c r="E71">
        <f t="shared" si="6"/>
        <v>9.5561250099578067E-4</v>
      </c>
      <c r="F71">
        <f t="shared" si="7"/>
        <v>1.0584974223014586E-3</v>
      </c>
    </row>
    <row r="72" spans="2:6" x14ac:dyDescent="0.3">
      <c r="B72" s="2">
        <v>13</v>
      </c>
      <c r="C72">
        <f t="shared" si="5"/>
        <v>8892.7309263691623</v>
      </c>
      <c r="D72">
        <f t="shared" si="4"/>
        <v>0.8989156778403331</v>
      </c>
      <c r="E72">
        <f t="shared" si="6"/>
        <v>9.8953381068801229E-4</v>
      </c>
      <c r="F72">
        <f t="shared" si="7"/>
        <v>1.1008082683187719E-3</v>
      </c>
    </row>
    <row r="73" spans="2:6" x14ac:dyDescent="0.3">
      <c r="B73" s="2">
        <v>14</v>
      </c>
      <c r="C73">
        <f t="shared" si="5"/>
        <v>8516.709110913851</v>
      </c>
      <c r="D73">
        <f t="shared" si="4"/>
        <v>0.89492165954161706</v>
      </c>
      <c r="E73">
        <f t="shared" si="6"/>
        <v>1.0240616539631073E-3</v>
      </c>
      <c r="F73">
        <f t="shared" si="7"/>
        <v>1.1443031275917895E-3</v>
      </c>
    </row>
    <row r="74" spans="2:6" x14ac:dyDescent="0.3">
      <c r="B74" s="2">
        <v>15</v>
      </c>
      <c r="C74">
        <f t="shared" si="5"/>
        <v>8159.0333745734806</v>
      </c>
      <c r="D74">
        <f t="shared" si="4"/>
        <v>0.89081817271502539</v>
      </c>
      <c r="E74">
        <f t="shared" si="6"/>
        <v>1.0591739874862486E-3</v>
      </c>
      <c r="F74">
        <f t="shared" si="7"/>
        <v>1.1889900991333734E-3</v>
      </c>
    </row>
    <row r="75" spans="2:6" x14ac:dyDescent="0.3">
      <c r="B75" s="2">
        <v>16</v>
      </c>
      <c r="C75">
        <f t="shared" si="5"/>
        <v>7818.6988706474167</v>
      </c>
      <c r="D75">
        <f t="shared" si="4"/>
        <v>0.88660458706346712</v>
      </c>
      <c r="E75">
        <f t="shared" si="6"/>
        <v>1.0948467676175832E-3</v>
      </c>
      <c r="F75">
        <f t="shared" si="7"/>
        <v>1.234876046878843E-3</v>
      </c>
    </row>
    <row r="76" spans="2:6" x14ac:dyDescent="0.3">
      <c r="B76" s="2">
        <v>17</v>
      </c>
      <c r="C76">
        <f t="shared" si="5"/>
        <v>7494.7614416836268</v>
      </c>
      <c r="D76">
        <f t="shared" si="4"/>
        <v>0.88228039046593831</v>
      </c>
      <c r="E76">
        <f t="shared" si="6"/>
        <v>1.1310539463801348E-3</v>
      </c>
      <c r="F76">
        <f t="shared" si="7"/>
        <v>1.2819665478259325E-3</v>
      </c>
    </row>
    <row r="77" spans="2:6" x14ac:dyDescent="0.3">
      <c r="B77" s="2">
        <v>18</v>
      </c>
      <c r="C77">
        <f t="shared" si="5"/>
        <v>7186.3336290437128</v>
      </c>
      <c r="D77">
        <f t="shared" si="4"/>
        <v>0.87784519354889579</v>
      </c>
      <c r="E77">
        <f t="shared" si="6"/>
        <v>1.1677674757636521E-3</v>
      </c>
      <c r="F77">
        <f t="shared" si="7"/>
        <v>1.3302658422525244E-3</v>
      </c>
    </row>
    <row r="78" spans="2:6" x14ac:dyDescent="0.3">
      <c r="B78" s="2">
        <v>19</v>
      </c>
      <c r="C78">
        <f t="shared" si="5"/>
        <v>6892.5809653572205</v>
      </c>
      <c r="D78">
        <f t="shared" si="4"/>
        <v>0.87329873404032421</v>
      </c>
      <c r="E78">
        <f t="shared" si="6"/>
        <v>1.2049573207347762E-3</v>
      </c>
      <c r="F78">
        <f t="shared" si="7"/>
        <v>1.3797767863008693E-3</v>
      </c>
    </row>
    <row r="79" spans="2:6" x14ac:dyDescent="0.3">
      <c r="B79" s="2">
        <v>20</v>
      </c>
      <c r="C79">
        <f t="shared" si="5"/>
        <v>6612.7185284073739</v>
      </c>
      <c r="D79">
        <f t="shared" si="4"/>
        <v>0.86864088088001257</v>
      </c>
      <c r="E79">
        <f t="shared" si="6"/>
        <v>1.2425914812802515E-3</v>
      </c>
      <c r="F79">
        <f t="shared" si="7"/>
        <v>1.4305008072166634E-3</v>
      </c>
    </row>
    <row r="80" spans="2:6" x14ac:dyDescent="0.3">
      <c r="B80" s="2">
        <v>21</v>
      </c>
      <c r="C80">
        <f t="shared" si="5"/>
        <v>6346.0077367210688</v>
      </c>
      <c r="D80">
        <f t="shared" si="4"/>
        <v>0.86387163805978295</v>
      </c>
      <c r="E80">
        <f t="shared" si="6"/>
        <v>1.2806360237608671E-3</v>
      </c>
      <c r="F80">
        <f t="shared" si="7"/>
        <v>1.482437861528963E-3</v>
      </c>
    </row>
    <row r="81" spans="2:6" x14ac:dyDescent="0.3">
      <c r="B81" s="2">
        <v>22</v>
      </c>
      <c r="C81">
        <f t="shared" si="5"/>
        <v>6091.7533687192645</v>
      </c>
      <c r="D81">
        <f t="shared" si="4"/>
        <v>0.85899114816783384</v>
      </c>
      <c r="E81">
        <f t="shared" si="6"/>
        <v>1.3190551217994583E-3</v>
      </c>
      <c r="F81">
        <f t="shared" si="7"/>
        <v>1.5355863964522894E-3</v>
      </c>
    </row>
    <row r="82" spans="2:6" x14ac:dyDescent="0.3">
      <c r="B82" s="2">
        <v>23</v>
      </c>
      <c r="C82">
        <f t="shared" si="5"/>
        <v>5849.3007887323565</v>
      </c>
      <c r="D82">
        <f t="shared" si="4"/>
        <v>0.8539996956119843</v>
      </c>
      <c r="E82">
        <f t="shared" si="6"/>
        <v>1.3578111068671185E-3</v>
      </c>
      <c r="F82">
        <f t="shared" si="7"/>
        <v>1.5899433147854908E-3</v>
      </c>
    </row>
    <row r="83" spans="2:6" x14ac:dyDescent="0.3">
      <c r="B83" s="2">
        <v>24</v>
      </c>
      <c r="C83">
        <f t="shared" si="5"/>
        <v>5618.0333645115907</v>
      </c>
      <c r="D83">
        <f t="shared" si="4"/>
        <v>0.8488977094974498</v>
      </c>
      <c r="E83">
        <f t="shared" si="6"/>
        <v>1.3968645286679465E-3</v>
      </c>
      <c r="F83">
        <f t="shared" si="7"/>
        <v>1.6455039435727713E-3</v>
      </c>
    </row>
    <row r="84" spans="2:6" x14ac:dyDescent="0.3">
      <c r="B84" s="3">
        <v>25</v>
      </c>
      <c r="C84">
        <f t="shared" si="5"/>
        <v>5397.3700620822428</v>
      </c>
      <c r="D84">
        <f t="shared" si="4"/>
        <v>0.84368576613582424</v>
      </c>
      <c r="E84">
        <f t="shared" si="6"/>
        <v>1.4361742253548267E-3</v>
      </c>
      <c r="F84">
        <f t="shared" si="7"/>
        <v>1.7022620067808733E-3</v>
      </c>
    </row>
    <row r="85" spans="2:6" x14ac:dyDescent="0.3">
      <c r="B85" s="2">
        <v>26</v>
      </c>
      <c r="C85">
        <f t="shared" si="5"/>
        <v>5186.7632048975001</v>
      </c>
      <c r="D85">
        <f t="shared" si="4"/>
        <v>0.83836459116321271</v>
      </c>
      <c r="E85">
        <f t="shared" si="6"/>
        <v>1.4756974035373064E-3</v>
      </c>
      <c r="F85">
        <f t="shared" si="7"/>
        <v>1.7602096022326136E-3</v>
      </c>
    </row>
    <row r="86" spans="2:6" x14ac:dyDescent="0.3">
      <c r="B86" s="2">
        <v>27</v>
      </c>
      <c r="C86">
        <f t="shared" si="5"/>
        <v>4985.6963852725148</v>
      </c>
      <c r="D86">
        <f t="shared" si="4"/>
        <v>0.83293506124693417</v>
      </c>
      <c r="E86">
        <f t="shared" si="6"/>
        <v>1.5153897279683267E-3</v>
      </c>
      <c r="F86">
        <f t="shared" si="7"/>
        <v>1.8193371830208863E-3</v>
      </c>
    </row>
    <row r="87" spans="2:6" x14ac:dyDescent="0.3">
      <c r="B87" s="2">
        <v>28</v>
      </c>
      <c r="C87">
        <f t="shared" si="5"/>
        <v>4793.6825170138291</v>
      </c>
      <c r="D87">
        <f t="shared" si="4"/>
        <v>0.82739820536189501</v>
      </c>
      <c r="E87">
        <f t="shared" si="6"/>
        <v>1.5552054207200751E-3</v>
      </c>
      <c r="F87">
        <f t="shared" si="7"/>
        <v>1.8796335436089629E-3</v>
      </c>
    </row>
    <row r="88" spans="2:6" x14ac:dyDescent="0.3">
      <c r="B88" s="2">
        <v>29</v>
      </c>
      <c r="C88">
        <f t="shared" si="5"/>
        <v>4610.2620190186335</v>
      </c>
      <c r="D88">
        <f t="shared" si="4"/>
        <v>0.82175520561962567</v>
      </c>
      <c r="E88">
        <f t="shared" si="6"/>
        <v>1.5950973695811623E-3</v>
      </c>
      <c r="F88">
        <f t="shared" si="7"/>
        <v>1.9410858108022762E-3</v>
      </c>
    </row>
    <row r="89" spans="2:6" x14ac:dyDescent="0.3">
      <c r="B89" s="2">
        <v>30</v>
      </c>
      <c r="C89">
        <f t="shared" si="5"/>
        <v>4435.0011204061466</v>
      </c>
      <c r="D89">
        <f t="shared" si="4"/>
        <v>0.81600739763504004</v>
      </c>
      <c r="E89">
        <f t="shared" si="6"/>
        <v>1.6350172453288344E-3</v>
      </c>
      <c r="F89">
        <f t="shared" si="7"/>
        <v>2.0036794397544138E-3</v>
      </c>
    </row>
    <row r="90" spans="2:6" x14ac:dyDescent="0.3">
      <c r="B90" s="2">
        <v>31</v>
      </c>
      <c r="C90">
        <f t="shared" si="5"/>
        <v>4267.4902784677161</v>
      </c>
      <c r="D90">
        <f t="shared" si="4"/>
        <v>0.81015627041823524</v>
      </c>
      <c r="E90">
        <f t="shared" si="6"/>
        <v>1.6749156274515284E-3</v>
      </c>
      <c r="F90">
        <f t="shared" si="7"/>
        <v>2.0673982151454182E-3</v>
      </c>
    </row>
    <row r="91" spans="2:6" x14ac:dyDescent="0.3">
      <c r="B91" s="2">
        <v>32</v>
      </c>
      <c r="C91">
        <f t="shared" si="5"/>
        <v>4107.3427013874689</v>
      </c>
      <c r="D91">
        <f t="shared" si="4"/>
        <v>0.80420346578107271</v>
      </c>
      <c r="E91">
        <f t="shared" si="6"/>
        <v>1.7147421378198742E-3</v>
      </c>
      <c r="F91">
        <f t="shared" si="7"/>
        <v>2.1322242576441177E-3</v>
      </c>
    </row>
    <row r="92" spans="2:6" x14ac:dyDescent="0.3">
      <c r="B92" s="2">
        <v>33</v>
      </c>
      <c r="C92">
        <f t="shared" si="5"/>
        <v>3954.192968296416</v>
      </c>
      <c r="D92">
        <f t="shared" si="4"/>
        <v>0.79815077725083694</v>
      </c>
      <c r="E92">
        <f t="shared" si="6"/>
        <v>1.7544455817292194E-3</v>
      </c>
      <c r="F92">
        <f t="shared" si="7"/>
        <v>2.1981380357383841E-3</v>
      </c>
    </row>
    <row r="93" spans="2:6" x14ac:dyDescent="0.3">
      <c r="B93" s="2">
        <v>34</v>
      </c>
      <c r="C93">
        <f t="shared" si="5"/>
        <v>3807.6957397854171</v>
      </c>
      <c r="D93">
        <f t="shared" si="4"/>
        <v>0.79200014848597033</v>
      </c>
      <c r="E93">
        <f t="shared" si="6"/>
        <v>1.7939740956646256E-3</v>
      </c>
      <c r="F93">
        <f t="shared" si="7"/>
        <v>2.2651183829877834E-3</v>
      </c>
    </row>
    <row r="94" spans="2:6" x14ac:dyDescent="0.3">
      <c r="B94" s="2">
        <v>35</v>
      </c>
      <c r="C94">
        <f t="shared" si="5"/>
        <v>3667.5245525195205</v>
      </c>
      <c r="D94">
        <f t="shared" si="4"/>
        <v>0.78575367119168082</v>
      </c>
      <c r="E94">
        <f t="shared" si="6"/>
        <v>1.8332753010711915E-3</v>
      </c>
      <c r="F94">
        <f t="shared" si="7"/>
        <v>2.3331425207225955E-3</v>
      </c>
    </row>
    <row r="95" spans="2:6" x14ac:dyDescent="0.3">
      <c r="B95" s="2">
        <v>36</v>
      </c>
      <c r="C95">
        <f t="shared" si="5"/>
        <v>3533.3706920719401</v>
      </c>
      <c r="D95">
        <f t="shared" si="4"/>
        <v>0.77941358253609794</v>
      </c>
      <c r="E95">
        <f t="shared" si="6"/>
        <v>1.8722964633493978E-3</v>
      </c>
      <c r="F95">
        <f t="shared" si="7"/>
        <v>2.4021860861818943E-3</v>
      </c>
    </row>
    <row r="96" spans="2:6" x14ac:dyDescent="0.3">
      <c r="B96" s="2">
        <v>37</v>
      </c>
      <c r="C96">
        <f t="shared" si="5"/>
        <v>3404.9421385345072</v>
      </c>
      <c r="D96">
        <f t="shared" si="4"/>
        <v>0.7729822620705995</v>
      </c>
      <c r="E96">
        <f t="shared" si="6"/>
        <v>1.9109846552375744E-3</v>
      </c>
      <c r="F96">
        <f t="shared" si="7"/>
        <v>2.4722231660511719E-3</v>
      </c>
    </row>
    <row r="97" spans="2:6" x14ac:dyDescent="0.3">
      <c r="B97" s="2">
        <v>38</v>
      </c>
      <c r="C97">
        <f t="shared" si="5"/>
        <v>3281.9625798646539</v>
      </c>
      <c r="D97">
        <f t="shared" si="4"/>
        <v>0.76646222816089893</v>
      </c>
      <c r="E97">
        <f t="shared" si="6"/>
        <v>1.9492869236928307E-3</v>
      </c>
      <c r="F97">
        <f t="shared" si="7"/>
        <v>2.5432263353278102E-3</v>
      </c>
    </row>
    <row r="98" spans="2:6" x14ac:dyDescent="0.3">
      <c r="B98" s="2">
        <v>39</v>
      </c>
      <c r="C98">
        <f t="shared" si="5"/>
        <v>3164.1704883011548</v>
      </c>
      <c r="D98">
        <f t="shared" si="4"/>
        <v>0.75985613393846241</v>
      </c>
      <c r="E98">
        <f t="shared" si="6"/>
        <v>1.9871504593381127E-3</v>
      </c>
      <c r="F98">
        <f t="shared" si="7"/>
        <v>2.6151667014101434E-3</v>
      </c>
    </row>
    <row r="99" spans="2:6" x14ac:dyDescent="0.3">
      <c r="B99" s="2">
        <v>40</v>
      </c>
      <c r="C99">
        <f t="shared" si="5"/>
        <v>3051.3182555235662</v>
      </c>
      <c r="D99">
        <f t="shared" si="4"/>
        <v>0.7531667627847799</v>
      </c>
      <c r="E99">
        <f t="shared" si="6"/>
        <v>2.0245227675075063E-3</v>
      </c>
      <c r="F99">
        <f t="shared" si="7"/>
        <v>2.6880139532737463E-3</v>
      </c>
    </row>
    <row r="100" spans="2:6" x14ac:dyDescent="0.3">
      <c r="B100" s="2">
        <v>41</v>
      </c>
      <c r="C100">
        <f t="shared" si="5"/>
        <v>2943.171382546343</v>
      </c>
      <c r="D100">
        <f t="shared" si="4"/>
        <v>0.74639702336390978</v>
      </c>
      <c r="E100">
        <f t="shared" si="6"/>
        <v>2.0613518398949395E-3</v>
      </c>
      <c r="F100">
        <f t="shared" si="7"/>
        <v>2.7617364155670229E-3</v>
      </c>
    </row>
    <row r="101" spans="2:6" x14ac:dyDescent="0.3">
      <c r="B101" s="2">
        <v>42</v>
      </c>
      <c r="C101">
        <f t="shared" si="5"/>
        <v>2839.5077206303981</v>
      </c>
      <c r="D101">
        <f t="shared" si="4"/>
        <v>0.73954994422154385</v>
      </c>
      <c r="E101">
        <f t="shared" si="6"/>
        <v>2.0975863257934268E-3</v>
      </c>
      <c r="F101">
        <f t="shared" si="7"/>
        <v>2.8363011074273867E-3</v>
      </c>
    </row>
    <row r="102" spans="2:6" x14ac:dyDescent="0.3">
      <c r="B102" s="2">
        <v>43</v>
      </c>
      <c r="C102">
        <f t="shared" si="5"/>
        <v>2740.1167597638687</v>
      </c>
      <c r="D102">
        <f t="shared" si="4"/>
        <v>0.73262866797154891</v>
      </c>
      <c r="E102">
        <f t="shared" si="6"/>
        <v>2.1331757019034548E-3</v>
      </c>
      <c r="F102">
        <f t="shared" si="7"/>
        <v>2.911673805789832E-3</v>
      </c>
    </row>
    <row r="103" spans="2:6" x14ac:dyDescent="0.3">
      <c r="B103" s="2">
        <v>44</v>
      </c>
      <c r="C103">
        <f t="shared" si="5"/>
        <v>2644.7989615124407</v>
      </c>
      <c r="D103">
        <f t="shared" si="4"/>
        <v>0.72563644509351999</v>
      </c>
      <c r="E103">
        <f t="shared" si="6"/>
        <v>2.168070439690137E-3</v>
      </c>
      <c r="F103">
        <f t="shared" si="7"/>
        <v>2.9878191129315674E-3</v>
      </c>
    </row>
    <row r="104" spans="2:6" x14ac:dyDescent="0.3">
      <c r="B104" s="2">
        <v>45</v>
      </c>
      <c r="C104">
        <f t="shared" si="5"/>
        <v>2553.3651332689642</v>
      </c>
      <c r="D104">
        <f t="shared" si="4"/>
        <v>0.71857662736729866</v>
      </c>
      <c r="E104">
        <f t="shared" si="6"/>
        <v>2.2022221692795463E-3</v>
      </c>
      <c r="F104">
        <f t="shared" si="7"/>
        <v>3.0647005279701169E-3</v>
      </c>
    </row>
    <row r="105" spans="2:6" x14ac:dyDescent="0.3">
      <c r="B105" s="2">
        <v>46</v>
      </c>
      <c r="C105">
        <f t="shared" si="5"/>
        <v>2465.6358411442234</v>
      </c>
      <c r="D105">
        <f t="shared" si="4"/>
        <v>0.71145266097264348</v>
      </c>
      <c r="E105">
        <f t="shared" si="6"/>
        <v>2.2355838389050363E-3</v>
      </c>
      <c r="F105">
        <f t="shared" si="7"/>
        <v>3.1422805220079116E-3</v>
      </c>
    </row>
    <row r="106" spans="2:6" x14ac:dyDescent="0.3">
      <c r="B106" s="2">
        <v>47</v>
      </c>
      <c r="C106">
        <f t="shared" si="5"/>
        <v>2381.4408589366581</v>
      </c>
      <c r="D106">
        <f t="shared" si="4"/>
        <v>0.70426807928426582</v>
      </c>
      <c r="E106">
        <f t="shared" si="6"/>
        <v>2.2681098689442789E-3</v>
      </c>
      <c r="F106">
        <f t="shared" si="7"/>
        <v>3.2205206165943452E-3</v>
      </c>
    </row>
    <row r="107" spans="2:6" x14ac:dyDescent="0.3">
      <c r="B107" s="2">
        <v>48</v>
      </c>
      <c r="C107">
        <f t="shared" si="5"/>
        <v>2300.6186508000405</v>
      </c>
      <c r="D107">
        <f t="shared" si="4"/>
        <v>0.6970264953942471</v>
      </c>
      <c r="E107">
        <f t="shared" si="6"/>
        <v>2.299756299626875E-3</v>
      </c>
      <c r="F107">
        <f t="shared" si="7"/>
        <v>3.2993814651566485E-3</v>
      </c>
    </row>
    <row r="108" spans="2:6" x14ac:dyDescent="0.3">
      <c r="B108" s="2">
        <v>49</v>
      </c>
      <c r="C108">
        <f t="shared" si="5"/>
        <v>2223.0158853957937</v>
      </c>
      <c r="D108">
        <f t="shared" si="4"/>
        <v>0.68973159439541587</v>
      </c>
      <c r="E108">
        <f t="shared" si="6"/>
        <v>2.330480931540208E-3</v>
      </c>
      <c r="F108">
        <f t="shared" si="7"/>
        <v>3.378822937033921E-3</v>
      </c>
    </row>
    <row r="109" spans="2:6" x14ac:dyDescent="0.3">
      <c r="B109" s="2">
        <v>50</v>
      </c>
      <c r="C109">
        <f t="shared" si="5"/>
        <v>2148.4869794715833</v>
      </c>
      <c r="D109">
        <f t="shared" si="4"/>
        <v>0.68238712546054991</v>
      </c>
      <c r="E109">
        <f t="shared" si="6"/>
        <v>2.3602434581173272E-3</v>
      </c>
      <c r="F109">
        <f t="shared" si="7"/>
        <v>3.4588042037346106E-3</v>
      </c>
    </row>
    <row r="110" spans="2:6" x14ac:dyDescent="0.3">
      <c r="B110" s="2">
        <v>51</v>
      </c>
      <c r="C110">
        <f t="shared" si="5"/>
        <v>2076.8936689516245</v>
      </c>
      <c r="D110">
        <f t="shared" si="4"/>
        <v>0.67499689375332705</v>
      </c>
      <c r="E110">
        <f t="shared" si="6"/>
        <v>2.3890055893541185E-3</v>
      </c>
      <c r="F110">
        <f t="shared" si="7"/>
        <v>3.5392838270262676E-3</v>
      </c>
    </row>
    <row r="111" spans="2:6" x14ac:dyDescent="0.3">
      <c r="B111" s="2">
        <v>52</v>
      </c>
      <c r="C111">
        <f t="shared" si="5"/>
        <v>2008.1046057568039</v>
      </c>
      <c r="D111">
        <f t="shared" si="4"/>
        <v>0.66756475220767408</v>
      </c>
      <c r="E111">
        <f t="shared" si="6"/>
        <v>2.4167311660734546E-3</v>
      </c>
      <c r="F111">
        <f t="shared" si="7"/>
        <v>3.620219848458429E-3</v>
      </c>
    </row>
    <row r="112" spans="2:6" x14ac:dyDescent="0.3">
      <c r="B112" s="2">
        <v>53</v>
      </c>
      <c r="C112">
        <f t="shared" si="5"/>
        <v>1941.9949786961215</v>
      </c>
      <c r="D112">
        <f t="shared" si="4"/>
        <v>0.66009459321266573</v>
      </c>
      <c r="E112">
        <f t="shared" si="6"/>
        <v>2.4433862641301336E-3</v>
      </c>
      <c r="F112">
        <f t="shared" si="7"/>
        <v>3.7015698799140696E-3</v>
      </c>
    </row>
    <row r="113" spans="2:6" x14ac:dyDescent="0.3">
      <c r="B113" s="2">
        <v>54</v>
      </c>
      <c r="C113">
        <f t="shared" si="5"/>
        <v>1878.4461568848881</v>
      </c>
      <c r="D113">
        <f t="shared" si="4"/>
        <v>0.65259034024029816</v>
      </c>
      <c r="E113">
        <f t="shared" si="6"/>
        <v>2.4689392880316613E-3</v>
      </c>
      <c r="F113">
        <f t="shared" si="7"/>
        <v>3.7832911947831512E-3</v>
      </c>
    </row>
    <row r="114" spans="2:6" x14ac:dyDescent="0.3">
      <c r="B114" s="2">
        <v>55</v>
      </c>
      <c r="C114">
        <f t="shared" si="5"/>
        <v>1817.3453542509938</v>
      </c>
      <c r="D114">
        <f t="shared" si="4"/>
        <v>0.64505593945338113</v>
      </c>
      <c r="E114">
        <f t="shared" si="6"/>
        <v>2.4933610535350439E-3</v>
      </c>
      <c r="F114">
        <f t="shared" si="7"/>
        <v>3.8653408193526787E-3</v>
      </c>
    </row>
    <row r="115" spans="2:6" x14ac:dyDescent="0.3">
      <c r="B115" s="2">
        <v>56</v>
      </c>
      <c r="C115">
        <f t="shared" si="5"/>
        <v>1758.5853137885988</v>
      </c>
      <c r="D115">
        <f t="shared" si="4"/>
        <v>0.63749535133041968</v>
      </c>
      <c r="E115">
        <f t="shared" si="6"/>
        <v>2.5166248588678912E-3</v>
      </c>
      <c r="F115">
        <f t="shared" si="7"/>
        <v>3.9476756240117289E-3</v>
      </c>
    </row>
    <row r="116" spans="2:6" x14ac:dyDescent="0.3">
      <c r="B116" s="2">
        <v>57</v>
      </c>
      <c r="C116">
        <f t="shared" si="5"/>
        <v>1702.0640103096537</v>
      </c>
      <c r="D116">
        <f t="shared" si="4"/>
        <v>0.62991254234373184</v>
      </c>
      <c r="E116">
        <f t="shared" si="6"/>
        <v>2.5387065443120715E-3</v>
      </c>
      <c r="F116">
        <f t="shared" si="7"/>
        <v>4.030252413876759E-3</v>
      </c>
    </row>
    <row r="117" spans="2:6" x14ac:dyDescent="0.3">
      <c r="B117" s="2">
        <v>58</v>
      </c>
      <c r="C117">
        <f t="shared" si="5"/>
        <v>1647.6843705280107</v>
      </c>
      <c r="D117">
        <f t="shared" si="4"/>
        <v>0.62231147672614151</v>
      </c>
      <c r="E117">
        <f t="shared" si="6"/>
        <v>2.5595845399790582E-3</v>
      </c>
      <c r="F117">
        <f t="shared" si="7"/>
        <v>4.113028018452319E-3</v>
      </c>
    </row>
    <row r="118" spans="2:6" x14ac:dyDescent="0.3">
      <c r="B118" s="2">
        <v>59</v>
      </c>
      <c r="C118">
        <f t="shared" si="5"/>
        <v>1595.35400938934</v>
      </c>
      <c r="D118">
        <f t="shared" si="4"/>
        <v>0.61469610836045852</v>
      </c>
      <c r="E118">
        <f t="shared" si="6"/>
        <v>2.5792399016966597E-3</v>
      </c>
      <c r="F118">
        <f t="shared" si="7"/>
        <v>4.1959593799546077E-3</v>
      </c>
    </row>
    <row r="119" spans="2:6" x14ac:dyDescent="0.3">
      <c r="B119" s="2">
        <v>60</v>
      </c>
      <c r="C119">
        <f t="shared" si="5"/>
        <v>1544.9849816327808</v>
      </c>
      <c r="D119">
        <f t="shared" si="4"/>
        <v>0.60707037282458465</v>
      </c>
      <c r="E119">
        <f t="shared" si="6"/>
        <v>2.5976563350162971E-3</v>
      </c>
      <c r="F119">
        <f t="shared" si="7"/>
        <v>4.2790036399402735E-3</v>
      </c>
    </row>
    <row r="120" spans="2:6" x14ac:dyDescent="0.3">
      <c r="B120" s="2">
        <v>61</v>
      </c>
      <c r="C120">
        <f t="shared" si="5"/>
        <v>1496.4935476379103</v>
      </c>
      <c r="D120">
        <f t="shared" si="4"/>
        <v>0.59943817962351109</v>
      </c>
      <c r="E120">
        <f t="shared" si="6"/>
        <v>2.6148202074371368E-3</v>
      </c>
      <c r="F120">
        <f t="shared" si="7"/>
        <v>4.3621182238999627E-3</v>
      </c>
    </row>
    <row r="121" spans="2:6" x14ac:dyDescent="0.3">
      <c r="B121" s="2">
        <v>62</v>
      </c>
      <c r="C121">
        <f t="shared" si="5"/>
        <v>1449.7999526734188</v>
      </c>
      <c r="D121">
        <f t="shared" si="4"/>
        <v>0.59180340463770542</v>
      </c>
      <c r="E121">
        <f t="shared" si="6"/>
        <v>2.6307205490275209E-3</v>
      </c>
      <c r="F121">
        <f t="shared" si="7"/>
        <v>4.4452609234953873E-3</v>
      </c>
    </row>
    <row r="122" spans="2:6" x14ac:dyDescent="0.3">
      <c r="B122" s="2">
        <v>63</v>
      </c>
      <c r="C122">
        <f t="shared" si="5"/>
        <v>1404.8282187222392</v>
      </c>
      <c r="D122">
        <f t="shared" si="4"/>
        <v>0.58416988281544224</v>
      </c>
      <c r="E122">
        <f t="shared" si="6"/>
        <v>2.6453490417042294E-3</v>
      </c>
      <c r="F122">
        <f t="shared" si="7"/>
        <v>4.5283899761398329E-3</v>
      </c>
    </row>
    <row r="123" spans="2:6" x14ac:dyDescent="0.3">
      <c r="B123" s="2">
        <v>64</v>
      </c>
      <c r="C123">
        <f t="shared" si="5"/>
        <v>1361.5059481121939</v>
      </c>
      <c r="D123">
        <f t="shared" si="4"/>
        <v>0.57654140113455665</v>
      </c>
      <c r="E123">
        <f t="shared" si="6"/>
        <v>2.6586999975055882E-3</v>
      </c>
      <c r="F123">
        <f t="shared" si="7"/>
        <v>4.6114641416446778E-3</v>
      </c>
    </row>
    <row r="124" spans="2:6" x14ac:dyDescent="0.3">
      <c r="B124" s="2">
        <v>65</v>
      </c>
      <c r="C124">
        <f t="shared" si="5"/>
        <v>1319.7641382317502</v>
      </c>
      <c r="D124">
        <f t="shared" si="4"/>
        <v>0.56892169185689101</v>
      </c>
      <c r="E124">
        <f t="shared" si="6"/>
        <v>2.670770326264347E-3</v>
      </c>
      <c r="F124">
        <f t="shared" si="7"/>
        <v>4.6944427756784564E-3</v>
      </c>
    </row>
    <row r="125" spans="2:6" x14ac:dyDescent="0.3">
      <c r="B125" s="2">
        <v>66</v>
      </c>
      <c r="C125">
        <f t="shared" si="5"/>
        <v>1279.5370066573726</v>
      </c>
      <c r="D125">
        <f t="shared" si="4"/>
        <v>0.56131442609639304</v>
      </c>
      <c r="E125">
        <f t="shared" si="6"/>
        <v>2.6815594931503981E-3</v>
      </c>
      <c r="F125">
        <f t="shared" si="7"/>
        <v>4.777285899810281E-3</v>
      </c>
    </row>
    <row r="126" spans="2:6" x14ac:dyDescent="0.3">
      <c r="B126" s="2">
        <v>67</v>
      </c>
      <c r="C126">
        <f t="shared" si="5"/>
        <v>1240.7618260627753</v>
      </c>
      <c r="D126">
        <f t="shared" si="4"/>
        <v>0.55372320771945138</v>
      </c>
      <c r="E126">
        <f t="shared" si="6"/>
        <v>2.6910694666109031E-3</v>
      </c>
      <c r="F126">
        <f t="shared" si="7"/>
        <v>4.8599542679351746E-3</v>
      </c>
    </row>
    <row r="127" spans="2:6" x14ac:dyDescent="0.3">
      <c r="B127" s="2">
        <v>68</v>
      </c>
      <c r="C127">
        <f t="shared" si="5"/>
        <v>1203.3787683210437</v>
      </c>
      <c r="D127">
        <f t="shared" si="4"/>
        <v>0.54615156759362271</v>
      </c>
      <c r="E127">
        <f t="shared" si="6"/>
        <v>2.6993046572862116E-3</v>
      </c>
      <c r="F127">
        <f t="shared" si="7"/>
        <v>4.9424094289054477E-3</v>
      </c>
    </row>
    <row r="128" spans="2:6" x14ac:dyDescent="0.3">
      <c r="B128" s="2">
        <v>69</v>
      </c>
      <c r="C128">
        <f t="shared" si="5"/>
        <v>1167.3307572485051</v>
      </c>
      <c r="D128">
        <f t="shared" si="4"/>
        <v>0.53860295819843773</v>
      </c>
      <c r="E128">
        <f t="shared" si="6"/>
        <v>2.70627184852361E-3</v>
      </c>
      <c r="F128">
        <f t="shared" si="7"/>
        <v>5.024613785219012E-3</v>
      </c>
    </row>
    <row r="129" spans="2:6" x14ac:dyDescent="0.3">
      <c r="B129" s="2">
        <v>70</v>
      </c>
      <c r="C129">
        <f t="shared" si="5"/>
        <v>1132.5633294745669</v>
      </c>
      <c r="D129">
        <f t="shared" si="4"/>
        <v>0.5310807486095217</v>
      </c>
      <c r="E129">
        <f t="shared" si="6"/>
        <v>2.7119801191473436E-3</v>
      </c>
      <c r="F129">
        <f t="shared" si="7"/>
        <v>5.1065306476423093E-3</v>
      </c>
    </row>
    <row r="130" spans="2:6" x14ac:dyDescent="0.3">
      <c r="B130" s="2">
        <v>71</v>
      </c>
      <c r="C130">
        <f t="shared" si="5"/>
        <v>1099.0245029546447</v>
      </c>
      <c r="D130">
        <f t="shared" si="4"/>
        <v>0.52358821986481219</v>
      </c>
      <c r="E130">
        <f t="shared" si="6"/>
        <v>2.7164407591725045E-3</v>
      </c>
      <c r="F130">
        <f t="shared" si="7"/>
        <v>5.1881242856721939E-3</v>
      </c>
    </row>
    <row r="131" spans="2:6" x14ac:dyDescent="0.3">
      <c r="B131" s="2">
        <v>72</v>
      </c>
      <c r="C131">
        <f t="shared" si="5"/>
        <v>1066.6646526739967</v>
      </c>
      <c r="D131">
        <f t="shared" si="4"/>
        <v>0.51612856071925872</v>
      </c>
      <c r="E131">
        <f t="shared" si="6"/>
        <v>2.7196671791721722E-3</v>
      </c>
      <c r="F131">
        <f t="shared" si="7"/>
        <v>5.2693599737672712E-3</v>
      </c>
    </row>
    <row r="132" spans="2:6" x14ac:dyDescent="0.3">
      <c r="B132" s="2">
        <v>73</v>
      </c>
      <c r="C132">
        <f t="shared" si="5"/>
        <v>1035.4363931188518</v>
      </c>
      <c r="D132">
        <f t="shared" si="4"/>
        <v>0.50870486379202284</v>
      </c>
      <c r="E132">
        <f t="shared" si="6"/>
        <v>2.7216748140218854E-3</v>
      </c>
      <c r="F132">
        <f t="shared" si="7"/>
        <v>5.35020403330487E-3</v>
      </c>
    </row>
    <row r="133" spans="2:6" x14ac:dyDescent="0.3">
      <c r="B133" s="2">
        <v>74</v>
      </c>
      <c r="C133">
        <f t="shared" si="5"/>
        <v>1005.294467117955</v>
      </c>
      <c r="D133">
        <f t="shared" ref="D133:D196" si="8">(C133)/($C$2+C133)</f>
        <v>0.50132012210794263</v>
      </c>
      <c r="E133">
        <f t="shared" si="6"/>
        <v>2.7224810217532829E-3</v>
      </c>
      <c r="F133">
        <f t="shared" si="7"/>
        <v>5.4306238702445039E-3</v>
      </c>
    </row>
    <row r="134" spans="2:6" x14ac:dyDescent="0.3">
      <c r="B134" s="2">
        <v>75</v>
      </c>
      <c r="C134">
        <f t="shared" ref="C134:C197" si="9">C$4*EXP(C$3*((1/($B134+273.15))-1/(273.15+100)))</f>
        <v>976.19564068252976</v>
      </c>
      <c r="D134">
        <f t="shared" si="8"/>
        <v>0.49397722603283123</v>
      </c>
      <c r="E134">
        <f t="shared" ref="E134:E197" si="10">$D$1*$D$1*C134/($C$2+C134)/($C$2+C134)</f>
        <v>2.7221049782498326E-3</v>
      </c>
      <c r="F134">
        <f t="shared" ref="F134:F197" si="11">$D$1*$D$1/($C$2+C134)</f>
        <v>5.5105880085024673E-3</v>
      </c>
    </row>
    <row r="135" spans="2:6" x14ac:dyDescent="0.3">
      <c r="B135" s="2">
        <v>76</v>
      </c>
      <c r="C135">
        <f t="shared" si="9"/>
        <v>948.09860349586074</v>
      </c>
      <c r="D135">
        <f t="shared" si="8"/>
        <v>0.4866789606000943</v>
      </c>
      <c r="E135">
        <f t="shared" si="10"/>
        <v>2.7205675685123437E-3</v>
      </c>
      <c r="F135">
        <f t="shared" si="11"/>
        <v>5.5900661190649726E-3</v>
      </c>
    </row>
    <row r="136" spans="2:6" x14ac:dyDescent="0.3">
      <c r="B136" s="2">
        <v>77</v>
      </c>
      <c r="C136">
        <f t="shared" si="9"/>
        <v>920.96387472546371</v>
      </c>
      <c r="D136">
        <f t="shared" si="8"/>
        <v>0.47942800322420642</v>
      </c>
      <c r="E136">
        <f t="shared" si="10"/>
        <v>2.7178912752108719E-3</v>
      </c>
      <c r="F136">
        <f t="shared" si="11"/>
        <v>5.6690290448883915E-3</v>
      </c>
    </row>
    <row r="137" spans="2:6" x14ac:dyDescent="0.3">
      <c r="B137" s="2">
        <v>78</v>
      </c>
      <c r="C137">
        <f t="shared" si="9"/>
        <v>894.75371385098936</v>
      </c>
      <c r="D137">
        <f t="shared" si="8"/>
        <v>0.47222692179473214</v>
      </c>
      <c r="E137">
        <f t="shared" si="10"/>
        <v>2.7141000652230744E-3</v>
      </c>
      <c r="F137">
        <f t="shared" si="11"/>
        <v>5.7474488216553675E-3</v>
      </c>
    </row>
    <row r="138" spans="2:6" x14ac:dyDescent="0.3">
      <c r="B138" s="2">
        <v>79</v>
      </c>
      <c r="C138">
        <f t="shared" si="9"/>
        <v>869.43203622000362</v>
      </c>
      <c r="D138">
        <f t="shared" si="8"/>
        <v>0.46507817314289607</v>
      </c>
      <c r="E138">
        <f t="shared" si="10"/>
        <v>2.7092192748376003E-3</v>
      </c>
      <c r="F138">
        <f t="shared" si="11"/>
        <v>5.8252986944738608E-3</v>
      </c>
    </row>
    <row r="139" spans="2:6" x14ac:dyDescent="0.3">
      <c r="B139" s="2">
        <v>80</v>
      </c>
      <c r="C139">
        <f t="shared" si="9"/>
        <v>844.9643330614042</v>
      </c>
      <c r="D139">
        <f t="shared" si="8"/>
        <v>0.4579841018711347</v>
      </c>
      <c r="E139">
        <f t="shared" si="10"/>
        <v>2.7032754942751861E-3</v>
      </c>
      <c r="F139">
        <f t="shared" si="11"/>
        <v>5.9025531306233425E-3</v>
      </c>
    </row>
    <row r="140" spans="2:6" x14ac:dyDescent="0.3">
      <c r="B140" s="2">
        <v>81</v>
      </c>
      <c r="C140">
        <f t="shared" si="9"/>
        <v>821.31759570282156</v>
      </c>
      <c r="D140">
        <f t="shared" si="8"/>
        <v>0.45094693953466491</v>
      </c>
      <c r="E140">
        <f t="shared" si="10"/>
        <v>2.6962964521503371E-3</v>
      </c>
      <c r="F140">
        <f t="shared" si="11"/>
        <v>5.9791878284674981E-3</v>
      </c>
    </row>
    <row r="141" spans="2:6" x14ac:dyDescent="0.3">
      <c r="B141" s="2">
        <v>82</v>
      </c>
      <c r="C141">
        <f t="shared" si="9"/>
        <v>798.46024375374509</v>
      </c>
      <c r="D141">
        <f t="shared" si="8"/>
        <v>0.44396880416283174</v>
      </c>
      <c r="E141">
        <f t="shared" si="10"/>
        <v>2.6883109004633894E-3</v>
      </c>
      <c r="F141">
        <f t="shared" si="11"/>
        <v>6.0551797226667614E-3</v>
      </c>
    </row>
    <row r="142" spans="2:6" x14ac:dyDescent="0.3">
      <c r="B142" s="2">
        <v>83</v>
      </c>
      <c r="C142">
        <f t="shared" si="9"/>
        <v>776.3620570306141</v>
      </c>
      <c r="D142">
        <f t="shared" si="8"/>
        <v>0.4370517001068967</v>
      </c>
      <c r="E142">
        <f t="shared" si="10"/>
        <v>2.6793485006767846E-3</v>
      </c>
      <c r="F142">
        <f t="shared" si="11"/>
        <v>6.1305069858358938E-3</v>
      </c>
    </row>
    <row r="143" spans="2:6" x14ac:dyDescent="0.3">
      <c r="B143" s="2">
        <v>84</v>
      </c>
      <c r="C143">
        <f t="shared" si="9"/>
        <v>754.99411101360135</v>
      </c>
      <c r="D143">
        <f t="shared" si="8"/>
        <v>0.43019751819996283</v>
      </c>
      <c r="E143">
        <f t="shared" si="10"/>
        <v>2.6694397113913087E-3</v>
      </c>
      <c r="F143">
        <f t="shared" si="11"/>
        <v>6.2051490268024041E-3</v>
      </c>
    </row>
    <row r="144" spans="2:6" x14ac:dyDescent="0.3">
      <c r="B144" s="2">
        <v>85</v>
      </c>
      <c r="C144">
        <f t="shared" si="9"/>
        <v>734.32871563747915</v>
      </c>
      <c r="D144">
        <f t="shared" si="8"/>
        <v>0.42340803621392237</v>
      </c>
      <c r="E144">
        <f t="shared" si="10"/>
        <v>2.6586156780981406E-3</v>
      </c>
      <c r="F144">
        <f t="shared" si="11"/>
        <v>6.2790864856303854E-3</v>
      </c>
    </row>
    <row r="145" spans="2:6" x14ac:dyDescent="0.3">
      <c r="B145" s="2">
        <v>86</v>
      </c>
      <c r="C145">
        <f t="shared" si="9"/>
        <v>714.33935723078673</v>
      </c>
      <c r="D145">
        <f t="shared" si="8"/>
        <v>0.41668491959764375</v>
      </c>
      <c r="E145">
        <f t="shared" si="10"/>
        <v>2.6469081254415069E-3</v>
      </c>
      <c r="F145">
        <f t="shared" si="11"/>
        <v>6.3523012255816578E-3</v>
      </c>
    </row>
    <row r="146" spans="2:6" x14ac:dyDescent="0.3">
      <c r="B146" s="2">
        <v>87</v>
      </c>
      <c r="C146">
        <f t="shared" si="9"/>
        <v>695.00064342861708</v>
      </c>
      <c r="D146">
        <f t="shared" si="8"/>
        <v>0.41002972248009428</v>
      </c>
      <c r="E146">
        <f t="shared" si="10"/>
        <v>2.6343492523849738E-3</v>
      </c>
      <c r="F146">
        <f t="shared" si="11"/>
        <v>6.4247763221917734E-3</v>
      </c>
    </row>
    <row r="147" spans="2:6" x14ac:dyDescent="0.3">
      <c r="B147" s="2">
        <v>88</v>
      </c>
      <c r="C147">
        <f t="shared" si="9"/>
        <v>676.28825089470524</v>
      </c>
      <c r="D147">
        <f t="shared" si="8"/>
        <v>0.40344388892169464</v>
      </c>
      <c r="E147">
        <f t="shared" si="10"/>
        <v>2.6209716306322957E-3</v>
      </c>
      <c r="F147">
        <f t="shared" si="11"/>
        <v>6.4964960496427448E-3</v>
      </c>
    </row>
    <row r="148" spans="2:6" x14ac:dyDescent="0.3">
      <c r="B148" s="2">
        <v>89</v>
      </c>
      <c r="C148">
        <f t="shared" si="9"/>
        <v>658.17887569822562</v>
      </c>
      <c r="D148">
        <f t="shared" si="8"/>
        <v>0.39692875439694636</v>
      </c>
      <c r="E148">
        <f t="shared" si="10"/>
        <v>2.6068081066119029E-3</v>
      </c>
      <c r="F148">
        <f t="shared" si="11"/>
        <v>6.5674458646172544E-3</v>
      </c>
    </row>
    <row r="149" spans="2:6" x14ac:dyDescent="0.3">
      <c r="B149" s="2">
        <v>90</v>
      </c>
      <c r="C149">
        <f t="shared" si="9"/>
        <v>640.65018619984187</v>
      </c>
      <c r="D149">
        <f t="shared" si="8"/>
        <v>0.39048554749123499</v>
      </c>
      <c r="E149">
        <f t="shared" si="10"/>
        <v>2.591891707292673E-3</v>
      </c>
      <c r="F149">
        <f t="shared" si="11"/>
        <v>6.6376123878204504E-3</v>
      </c>
    </row>
    <row r="150" spans="2:6" x14ac:dyDescent="0.3">
      <c r="B150" s="2">
        <v>91</v>
      </c>
      <c r="C150">
        <f t="shared" si="9"/>
        <v>623.68077831004859</v>
      </c>
      <c r="D150">
        <f t="shared" si="8"/>
        <v>0.38411539179467591</v>
      </c>
      <c r="E150">
        <f t="shared" si="10"/>
        <v>2.5762555500581626E-3</v>
      </c>
      <c r="F150">
        <f t="shared" si="11"/>
        <v>6.7069833833559795E-3</v>
      </c>
    </row>
    <row r="151" spans="2:6" x14ac:dyDescent="0.3">
      <c r="B151" s="2">
        <v>92</v>
      </c>
      <c r="C151">
        <f t="shared" si="9"/>
        <v>607.25013299088971</v>
      </c>
      <c r="D151">
        <f t="shared" si="8"/>
        <v>0.3778193079759613</v>
      </c>
      <c r="E151">
        <f t="shared" si="10"/>
        <v>2.5599327568271791E-3</v>
      </c>
      <c r="F151">
        <f t="shared" si="11"/>
        <v>6.775547736141781E-3</v>
      </c>
    </row>
    <row r="152" spans="2:6" x14ac:dyDescent="0.3">
      <c r="B152" s="2">
        <v>93</v>
      </c>
      <c r="C152">
        <f t="shared" si="9"/>
        <v>591.33857587962291</v>
      </c>
      <c r="D152">
        <f t="shared" si="8"/>
        <v>0.37159821601933868</v>
      </c>
      <c r="E152">
        <f t="shared" si="10"/>
        <v>2.5429563725706547E-3</v>
      </c>
      <c r="F152">
        <f t="shared" si="11"/>
        <v>6.8432954275494005E-3</v>
      </c>
    </row>
    <row r="153" spans="2:6" x14ac:dyDescent="0.3">
      <c r="B153" s="2">
        <v>94</v>
      </c>
      <c r="C153">
        <f t="shared" si="9"/>
        <v>575.92723891995286</v>
      </c>
      <c r="D153">
        <f t="shared" si="8"/>
        <v>0.36545293760812164</v>
      </c>
      <c r="E153">
        <f t="shared" si="10"/>
        <v>2.5253592883386872E-3</v>
      </c>
      <c r="F153">
        <f t="shared" si="11"/>
        <v>6.9102175094475559E-3</v>
      </c>
    </row>
    <row r="154" spans="2:6" x14ac:dyDescent="0.3">
      <c r="B154" s="2">
        <v>95</v>
      </c>
      <c r="C154">
        <f t="shared" si="9"/>
        <v>560.99802389305057</v>
      </c>
      <c r="D154">
        <f t="shared" si="8"/>
        <v>0.35938419863847726</v>
      </c>
      <c r="E154">
        <f t="shared" si="10"/>
        <v>2.5071741688772035E-3</v>
      </c>
      <c r="F154">
        <f t="shared" si="11"/>
        <v>6.9763060768269812E-3</v>
      </c>
    </row>
    <row r="155" spans="2:6" x14ac:dyDescent="0.3">
      <c r="B155" s="2">
        <v>96</v>
      </c>
      <c r="C155">
        <f t="shared" si="9"/>
        <v>546.53356774679014</v>
      </c>
      <c r="D155">
        <f t="shared" si="8"/>
        <v>0.3533926318476604</v>
      </c>
      <c r="E155">
        <f t="shared" si="10"/>
        <v>2.4884333848815086E-3</v>
      </c>
      <c r="F155">
        <f t="shared" si="11"/>
        <v>7.0415542391789781E-3</v>
      </c>
    </row>
    <row r="156" spans="2:6" x14ac:dyDescent="0.3">
      <c r="B156" s="2">
        <v>97</v>
      </c>
      <c r="C156">
        <f t="shared" si="9"/>
        <v>532.51720962745446</v>
      </c>
      <c r="D156">
        <f t="shared" si="8"/>
        <v>0.34747877954134432</v>
      </c>
      <c r="E156">
        <f t="shared" si="10"/>
        <v>2.469168949903745E-3</v>
      </c>
      <c r="F156">
        <f t="shared" si="11"/>
        <v>7.1059560907947589E-3</v>
      </c>
    </row>
    <row r="157" spans="2:6" x14ac:dyDescent="0.3">
      <c r="B157" s="2">
        <v>98</v>
      </c>
      <c r="C157">
        <f t="shared" si="9"/>
        <v>518.93295952360188</v>
      </c>
      <c r="D157">
        <f t="shared" si="8"/>
        <v>0.34164309640522911</v>
      </c>
      <c r="E157">
        <f t="shared" si="10"/>
        <v>2.4494124619034146E-3</v>
      </c>
      <c r="F157">
        <f t="shared" si="11"/>
        <v>7.169506680147055E-3</v>
      </c>
    </row>
    <row r="158" spans="2:6" x14ac:dyDescent="0.3">
      <c r="B158" s="2">
        <v>99</v>
      </c>
      <c r="C158">
        <f t="shared" si="9"/>
        <v>505.76546843695968</v>
      </c>
      <c r="D158">
        <f t="shared" si="8"/>
        <v>0.33588595238670399</v>
      </c>
      <c r="E158">
        <f t="shared" si="10"/>
        <v>2.4291950494044305E-3</v>
      </c>
      <c r="F158">
        <f t="shared" si="11"/>
        <v>7.2322019785087928E-3</v>
      </c>
    </row>
    <row r="159" spans="2:6" x14ac:dyDescent="0.3">
      <c r="B159" s="2">
        <v>100</v>
      </c>
      <c r="C159">
        <f t="shared" si="9"/>
        <v>493</v>
      </c>
      <c r="D159">
        <f t="shared" si="8"/>
        <v>0.3302076356329538</v>
      </c>
      <c r="E159">
        <f t="shared" si="10"/>
        <v>2.4085473221988388E-3</v>
      </c>
      <c r="F159">
        <f t="shared" si="11"/>
        <v>7.2940388479571325E-3</v>
      </c>
    </row>
    <row r="160" spans="2:6" x14ac:dyDescent="0.3">
      <c r="B160" s="2">
        <v>101</v>
      </c>
      <c r="C160">
        <f t="shared" si="9"/>
        <v>480.6224034643912</v>
      </c>
      <c r="D160">
        <f t="shared" si="8"/>
        <v>0.32460835547255051</v>
      </c>
      <c r="E160">
        <f t="shared" si="10"/>
        <v>2.3874993265162289E-3</v>
      </c>
      <c r="F160">
        <f t="shared" si="11"/>
        <v>7.3550150089039239E-3</v>
      </c>
    </row>
    <row r="161" spans="2:6" x14ac:dyDescent="0.3">
      <c r="B161" s="2">
        <v>102</v>
      </c>
      <c r="C161">
        <f t="shared" si="9"/>
        <v>468.61908798878943</v>
      </c>
      <c r="D161">
        <f t="shared" si="8"/>
        <v>0.31908824542825676</v>
      </c>
      <c r="E161">
        <f t="shared" si="10"/>
        <v>2.3660805045591514E-3</v>
      </c>
      <c r="F161">
        <f t="shared" si="11"/>
        <v>7.415129007286283E-3</v>
      </c>
    </row>
    <row r="162" spans="2:6" x14ac:dyDescent="0.3">
      <c r="B162" s="2">
        <v>103</v>
      </c>
      <c r="C162">
        <f t="shared" si="9"/>
        <v>456.97699815843049</v>
      </c>
      <c r="D162">
        <f t="shared" si="8"/>
        <v>0.31364736624945622</v>
      </c>
      <c r="E162">
        <f t="shared" si="10"/>
        <v>2.3443196582882265E-3</v>
      </c>
      <c r="F162">
        <f t="shared" si="11"/>
        <v>7.4743801815434219E-3</v>
      </c>
    </row>
    <row r="163" spans="2:6" x14ac:dyDescent="0.3">
      <c r="B163" s="2">
        <v>104</v>
      </c>
      <c r="C163">
        <f t="shared" si="9"/>
        <v>445.68359067273303</v>
      </c>
      <c r="D163">
        <f t="shared" si="8"/>
        <v>0.30828570895332569</v>
      </c>
      <c r="E163">
        <f t="shared" si="10"/>
        <v>2.3222449173262495E-3</v>
      </c>
      <c r="F163">
        <f t="shared" si="11"/>
        <v>7.5327686294982821E-3</v>
      </c>
    </row>
    <row r="164" spans="2:6" x14ac:dyDescent="0.3">
      <c r="B164" s="2">
        <v>105</v>
      </c>
      <c r="C164">
        <f t="shared" si="9"/>
        <v>434.7268121407007</v>
      </c>
      <c r="D164">
        <f t="shared" si="8"/>
        <v>0.30300319786458968</v>
      </c>
      <c r="E164">
        <f t="shared" si="10"/>
        <v>2.2998837108383148E-3</v>
      </c>
      <c r="F164">
        <f t="shared" si="11"/>
        <v>7.5902951752546176E-3</v>
      </c>
    </row>
    <row r="165" spans="2:6" x14ac:dyDescent="0.3">
      <c r="B165" s="2">
        <v>106</v>
      </c>
      <c r="C165">
        <f t="shared" si="9"/>
        <v>424.09507792720154</v>
      </c>
      <c r="D165">
        <f t="shared" si="8"/>
        <v>0.29779969364438802</v>
      </c>
      <c r="E165">
        <f t="shared" si="10"/>
        <v>2.2772627432345962E-3</v>
      </c>
      <c r="F165">
        <f t="shared" si="11"/>
        <v>7.6469613362126132E-3</v>
      </c>
    </row>
    <row r="166" spans="2:6" x14ac:dyDescent="0.3">
      <c r="B166" s="2">
        <v>107</v>
      </c>
      <c r="C166">
        <f t="shared" si="9"/>
        <v>413.77725199637166</v>
      </c>
      <c r="D166">
        <f t="shared" si="8"/>
        <v>0.29267499629951155</v>
      </c>
      <c r="E166">
        <f t="shared" si="10"/>
        <v>2.2544079735340515E-3</v>
      </c>
      <c r="F166">
        <f t="shared" si="11"/>
        <v>7.7027692902983183E-3</v>
      </c>
    </row>
    <row r="167" spans="2:6" x14ac:dyDescent="0.3">
      <c r="B167" s="2">
        <v>108</v>
      </c>
      <c r="C167">
        <f t="shared" si="9"/>
        <v>403.76262770131711</v>
      </c>
      <c r="D167">
        <f t="shared" si="8"/>
        <v>0.28762884816394108</v>
      </c>
      <c r="E167">
        <f t="shared" si="10"/>
        <v>2.2313445982206203E-3</v>
      </c>
      <c r="F167">
        <f t="shared" si="11"/>
        <v>7.7577218434946808E-3</v>
      </c>
    </row>
    <row r="168" spans="2:6" x14ac:dyDescent="0.3">
      <c r="B168" s="2">
        <v>109</v>
      </c>
      <c r="C168">
        <f t="shared" si="9"/>
        <v>394.04090947208698</v>
      </c>
      <c r="D168">
        <f t="shared" si="8"/>
        <v>0.28266093684532356</v>
      </c>
      <c r="E168">
        <f t="shared" si="10"/>
        <v>2.2080970374185483E-3</v>
      </c>
      <c r="F168">
        <f t="shared" si="11"/>
        <v>7.8118223977544261E-3</v>
      </c>
    </row>
    <row r="169" spans="2:6" x14ac:dyDescent="0.3">
      <c r="B169" s="2">
        <v>110</v>
      </c>
      <c r="C169">
        <f t="shared" si="9"/>
        <v>384.60219535648866</v>
      </c>
      <c r="D169">
        <f t="shared" si="8"/>
        <v>0.27777089812967287</v>
      </c>
      <c r="E169">
        <f t="shared" si="10"/>
        <v>2.1846889242099756E-3</v>
      </c>
      <c r="F169">
        <f t="shared" si="11"/>
        <v>7.865074919367861E-3</v>
      </c>
    </row>
    <row r="170" spans="2:6" x14ac:dyDescent="0.3">
      <c r="B170" s="2">
        <v>111</v>
      </c>
      <c r="C170">
        <f t="shared" si="9"/>
        <v>375.43696037079212</v>
      </c>
      <c r="D170">
        <f t="shared" si="8"/>
        <v>0.27295831883824129</v>
      </c>
      <c r="E170">
        <f t="shared" si="10"/>
        <v>2.1611430969159882E-3</v>
      </c>
      <c r="F170">
        <f t="shared" si="11"/>
        <v>7.9174839078515521E-3</v>
      </c>
    </row>
    <row r="171" spans="2:6" x14ac:dyDescent="0.3">
      <c r="B171" s="2">
        <v>112</v>
      </c>
      <c r="C171">
        <f t="shared" si="9"/>
        <v>366.53604061969207</v>
      </c>
      <c r="D171">
        <f t="shared" si="8"/>
        <v>0.2682227396311308</v>
      </c>
      <c r="E171">
        <f t="shared" si="10"/>
        <v>2.137481594161566E-3</v>
      </c>
      <c r="F171">
        <f t="shared" si="11"/>
        <v>7.9690543654169846E-3</v>
      </c>
    </row>
    <row r="172" spans="2:6" x14ac:dyDescent="0.3">
      <c r="B172" s="2">
        <v>113</v>
      </c>
      <c r="C172">
        <f t="shared" si="9"/>
        <v>357.8906181470764</v>
      </c>
      <c r="D172">
        <f t="shared" si="8"/>
        <v>0.26356365775281643</v>
      </c>
      <c r="E172">
        <f t="shared" si="10"/>
        <v>2.1137256525453744E-3</v>
      </c>
      <c r="F172">
        <f t="shared" si="11"/>
        <v>8.019791767071828E-3</v>
      </c>
    </row>
    <row r="173" spans="2:6" x14ac:dyDescent="0.3">
      <c r="B173" s="2">
        <v>114</v>
      </c>
      <c r="C173">
        <f t="shared" si="9"/>
        <v>349.49220648121849</v>
      </c>
      <c r="D173">
        <f t="shared" si="8"/>
        <v>0.25898052971533225</v>
      </c>
      <c r="E173">
        <f t="shared" si="10"/>
        <v>2.0898957067368726E-3</v>
      </c>
      <c r="F173">
        <f t="shared" si="11"/>
        <v>8.0697020314000299E-3</v>
      </c>
    </row>
    <row r="174" spans="2:6" x14ac:dyDescent="0.3">
      <c r="B174" s="2">
        <v>115</v>
      </c>
      <c r="C174">
        <f t="shared" si="9"/>
        <v>341.33263683996057</v>
      </c>
      <c r="D174">
        <f t="shared" si="8"/>
        <v>0.25447277391542833</v>
      </c>
      <c r="E174">
        <f t="shared" si="10"/>
        <v>2.0660113918257381E-3</v>
      </c>
      <c r="F174">
        <f t="shared" si="11"/>
        <v>8.1187914920609859E-3</v>
      </c>
    </row>
    <row r="175" spans="2:6" x14ac:dyDescent="0.3">
      <c r="B175" s="2">
        <v>116</v>
      </c>
      <c r="C175">
        <f t="shared" si="9"/>
        <v>333.40404496327028</v>
      </c>
      <c r="D175">
        <f t="shared" si="8"/>
        <v>0.25003977318251963</v>
      </c>
      <c r="E175">
        <f t="shared" si="10"/>
        <v>2.0420915477518623E-3</v>
      </c>
      <c r="F175">
        <f t="shared" si="11"/>
        <v>8.1670668700423599E-3</v>
      </c>
    </row>
    <row r="176" spans="2:6" x14ac:dyDescent="0.3">
      <c r="B176" s="2">
        <v>117</v>
      </c>
      <c r="C176">
        <f t="shared" si="9"/>
        <v>325.69885854230688</v>
      </c>
      <c r="D176">
        <f t="shared" si="8"/>
        <v>0.24568087725475921</v>
      </c>
      <c r="E176">
        <f t="shared" si="10"/>
        <v>2.0181542256483324E-3</v>
      </c>
      <c r="F176">
        <f t="shared" si="11"/>
        <v>8.2145352466956711E-3</v>
      </c>
    </row>
    <row r="177" spans="2:6" x14ac:dyDescent="0.3">
      <c r="B177" s="2">
        <v>118</v>
      </c>
      <c r="C177">
        <f t="shared" si="9"/>
        <v>318.20978521574068</v>
      </c>
      <c r="D177">
        <f t="shared" si="8"/>
        <v>0.24139540518102121</v>
      </c>
      <c r="E177">
        <f t="shared" si="10"/>
        <v>1.9942166959343931E-3</v>
      </c>
      <c r="F177">
        <f t="shared" si="11"/>
        <v>8.2612040375786774E-3</v>
      </c>
    </row>
    <row r="178" spans="2:6" x14ac:dyDescent="0.3">
      <c r="B178" s="2">
        <v>119</v>
      </c>
      <c r="C178">
        <f t="shared" si="9"/>
        <v>310.92980110563155</v>
      </c>
      <c r="D178">
        <f t="shared" si="8"/>
        <v>0.23718264764703259</v>
      </c>
      <c r="E178">
        <f t="shared" si="10"/>
        <v>1.9702954580006981E-3</v>
      </c>
      <c r="F178">
        <f t="shared" si="11"/>
        <v>8.307080967123813E-3</v>
      </c>
    </row>
    <row r="179" spans="2:6" x14ac:dyDescent="0.3">
      <c r="B179" s="2">
        <v>120</v>
      </c>
      <c r="C179">
        <f t="shared" si="9"/>
        <v>303.85213986660415</v>
      </c>
      <c r="D179">
        <f t="shared" si="8"/>
        <v>0.23304186922429024</v>
      </c>
      <c r="E179">
        <f t="shared" si="10"/>
        <v>1.9464062513347281E-3</v>
      </c>
      <c r="F179">
        <f t="shared" si="11"/>
        <v>8.3521740441474777E-3</v>
      </c>
    </row>
    <row r="180" spans="2:6" x14ac:dyDescent="0.3">
      <c r="B180" s="2">
        <v>121</v>
      </c>
      <c r="C180">
        <f t="shared" si="9"/>
        <v>296.97028222344949</v>
      </c>
      <c r="D180">
        <f t="shared" si="8"/>
        <v>0.22897231054079445</v>
      </c>
      <c r="E180">
        <f t="shared" si="10"/>
        <v>1.9225640679403444E-3</v>
      </c>
      <c r="F180">
        <f t="shared" si="11"/>
        <v>8.3964915382107475E-3</v>
      </c>
    </row>
    <row r="181" spans="2:6" x14ac:dyDescent="0.3">
      <c r="B181" s="2">
        <v>122</v>
      </c>
      <c r="C181">
        <f t="shared" si="9"/>
        <v>290.27794597355688</v>
      </c>
      <c r="D181">
        <f t="shared" si="8"/>
        <v>0.22497319037297248</v>
      </c>
      <c r="E181">
        <f t="shared" si="10"/>
        <v>1.8987831659116644E-3</v>
      </c>
      <c r="F181">
        <f t="shared" si="11"/>
        <v>8.4400419568383296E-3</v>
      </c>
    </row>
    <row r="182" spans="2:6" x14ac:dyDescent="0.3">
      <c r="B182" s="2">
        <v>123</v>
      </c>
      <c r="C182">
        <f t="shared" si="9"/>
        <v>283.76907643182665</v>
      </c>
      <c r="D182">
        <f t="shared" si="8"/>
        <v>0.22104370765850576</v>
      </c>
      <c r="E182">
        <f t="shared" si="10"/>
        <v>1.875077084028015E-3</v>
      </c>
      <c r="F182">
        <f t="shared" si="11"/>
        <v>8.482834023598871E-3</v>
      </c>
    </row>
    <row r="183" spans="2:6" x14ac:dyDescent="0.3">
      <c r="B183" s="2">
        <v>124</v>
      </c>
      <c r="C183">
        <f t="shared" si="9"/>
        <v>277.43783729684782</v>
      </c>
      <c r="D183">
        <f t="shared" si="8"/>
        <v>0.21718304343006359</v>
      </c>
      <c r="E183">
        <f t="shared" si="10"/>
        <v>1.8514586572432883E-3</v>
      </c>
      <c r="F183">
        <f t="shared" si="11"/>
        <v>8.5248766570466053E-3</v>
      </c>
    </row>
    <row r="184" spans="2:6" x14ac:dyDescent="0.3">
      <c r="B184" s="2">
        <v>125</v>
      </c>
      <c r="C184">
        <f t="shared" si="9"/>
        <v>271.278601918231</v>
      </c>
      <c r="D184">
        <f t="shared" si="8"/>
        <v>0.21339036267022743</v>
      </c>
      <c r="E184">
        <f t="shared" si="10"/>
        <v>1.8279400329497917E-3</v>
      </c>
      <c r="F184">
        <f t="shared" si="11"/>
        <v>8.5661789505212214E-3</v>
      </c>
    </row>
    <row r="185" spans="2:6" x14ac:dyDescent="0.3">
      <c r="B185" s="2">
        <v>126</v>
      </c>
      <c r="C185">
        <f t="shared" si="9"/>
        <v>265.28594494601322</v>
      </c>
      <c r="D185">
        <f t="shared" si="8"/>
        <v>0.20966481608813917</v>
      </c>
      <c r="E185">
        <f t="shared" si="10"/>
        <v>1.8045326879034098E-3</v>
      </c>
      <c r="F185">
        <f t="shared" si="11"/>
        <v>8.6067501528001647E-3</v>
      </c>
    </row>
    <row r="186" spans="2:6" x14ac:dyDescent="0.3">
      <c r="B186" s="2">
        <v>127</v>
      </c>
      <c r="C186">
        <f t="shared" si="9"/>
        <v>259.45463434403058</v>
      </c>
      <c r="D186">
        <f t="shared" si="8"/>
        <v>0.2060055418186332</v>
      </c>
      <c r="E186">
        <f t="shared" si="10"/>
        <v>1.7812474457036388E-3</v>
      </c>
      <c r="F186">
        <f t="shared" si="11"/>
        <v>8.6465996495950839E-3</v>
      </c>
    </row>
    <row r="187" spans="2:6" x14ac:dyDescent="0.3">
      <c r="B187" s="2">
        <v>128</v>
      </c>
      <c r="C187">
        <f t="shared" si="9"/>
        <v>253.77962375006692</v>
      </c>
      <c r="D187">
        <f t="shared" si="8"/>
        <v>0.20241166704481095</v>
      </c>
      <c r="E187">
        <f t="shared" si="10"/>
        <v>1.758094494728682E-3</v>
      </c>
      <c r="F187">
        <f t="shared" si="11"/>
        <v>8.6857369458820076E-3</v>
      </c>
    </row>
    <row r="188" spans="2:6" x14ac:dyDescent="0.3">
      <c r="B188" s="2">
        <v>129</v>
      </c>
      <c r="C188">
        <f t="shared" si="9"/>
        <v>248.2560451664726</v>
      </c>
      <c r="D188">
        <f t="shared" si="8"/>
        <v>0.19888230954520564</v>
      </c>
      <c r="E188">
        <f t="shared" si="10"/>
        <v>1.7350834064324082E-3</v>
      </c>
      <c r="F188">
        <f t="shared" si="11"/>
        <v>8.7241716490527102E-3</v>
      </c>
    </row>
    <row r="189" spans="2:6" x14ac:dyDescent="0.3">
      <c r="B189" s="2">
        <v>130</v>
      </c>
      <c r="C189">
        <f t="shared" si="9"/>
        <v>242.87920196576405</v>
      </c>
      <c r="D189">
        <f t="shared" si="8"/>
        <v>0.19541657916684194</v>
      </c>
      <c r="E189">
        <f t="shared" si="10"/>
        <v>1.7122231539163921E-3</v>
      </c>
      <c r="F189">
        <f t="shared" si="11"/>
        <v>8.7619134528730911E-3</v>
      </c>
    </row>
    <row r="190" spans="2:6" x14ac:dyDescent="0.3">
      <c r="B190" s="2">
        <v>131</v>
      </c>
      <c r="C190">
        <f t="shared" si="9"/>
        <v>237.64456219648997</v>
      </c>
      <c r="D190">
        <f t="shared" si="8"/>
        <v>0.19201357922563331</v>
      </c>
      <c r="E190">
        <f t="shared" si="10"/>
        <v>1.6895221306964968E-3</v>
      </c>
      <c r="F190">
        <f t="shared" si="11"/>
        <v>8.7989721222328527E-3</v>
      </c>
    </row>
    <row r="191" spans="2:6" x14ac:dyDescent="0.3">
      <c r="B191" s="2">
        <v>132</v>
      </c>
      <c r="C191">
        <f t="shared" si="9"/>
        <v>232.54775217540549</v>
      </c>
      <c r="D191">
        <f t="shared" si="8"/>
        <v>0.18867240783569358</v>
      </c>
      <c r="E191">
        <f t="shared" si="10"/>
        <v>1.6669881695896382E-3</v>
      </c>
      <c r="F191">
        <f t="shared" si="11"/>
        <v>8.8353574786692955E-3</v>
      </c>
    </row>
    <row r="192" spans="2:6" x14ac:dyDescent="0.3">
      <c r="B192" s="2">
        <v>133</v>
      </c>
      <c r="C192">
        <f t="shared" si="9"/>
        <v>227.5845503526721</v>
      </c>
      <c r="D192">
        <f t="shared" si="8"/>
        <v>0.18539215916923152</v>
      </c>
      <c r="E192">
        <f t="shared" si="10"/>
        <v>1.644628561652162E-3</v>
      </c>
      <c r="F192">
        <f t="shared" si="11"/>
        <v>8.8710793866470673E-3</v>
      </c>
    </row>
    <row r="193" spans="2:6" x14ac:dyDescent="0.3">
      <c r="B193" s="2">
        <v>134</v>
      </c>
      <c r="C193">
        <f t="shared" si="9"/>
        <v>222.75088143748152</v>
      </c>
      <c r="D193">
        <f t="shared" si="8"/>
        <v>0.18217192464879908</v>
      </c>
      <c r="E193">
        <f t="shared" si="10"/>
        <v>1.622450075107024E-3</v>
      </c>
      <c r="F193">
        <f t="shared" si="11"/>
        <v>8.906147740574577E-3</v>
      </c>
    </row>
    <row r="194" spans="2:6" x14ac:dyDescent="0.3">
      <c r="B194" s="2">
        <v>135</v>
      </c>
      <c r="C194">
        <f t="shared" si="9"/>
        <v>218.04281077211687</v>
      </c>
      <c r="D194">
        <f t="shared" si="8"/>
        <v>0.1790107940737318</v>
      </c>
      <c r="E194">
        <f t="shared" si="10"/>
        <v>1.600458974202391E-3</v>
      </c>
      <c r="F194">
        <f t="shared" si="11"/>
        <v>8.9405724525370607E-3</v>
      </c>
    </row>
    <row r="195" spans="2:6" x14ac:dyDescent="0.3">
      <c r="B195" s="2">
        <v>136</v>
      </c>
      <c r="C195">
        <f t="shared" si="9"/>
        <v>213.45653894306079</v>
      </c>
      <c r="D195">
        <f t="shared" si="8"/>
        <v>0.17590785668268324</v>
      </c>
      <c r="E195">
        <f t="shared" si="10"/>
        <v>1.5786610379494672E-3</v>
      </c>
      <c r="F195">
        <f t="shared" si="11"/>
        <v>8.9743634407255784E-3</v>
      </c>
    </row>
    <row r="196" spans="2:6" x14ac:dyDescent="0.3">
      <c r="B196" s="2">
        <v>137</v>
      </c>
      <c r="C196">
        <f t="shared" si="9"/>
        <v>208.98839661832093</v>
      </c>
      <c r="D196">
        <f t="shared" si="8"/>
        <v>0.17286220215420217</v>
      </c>
      <c r="E196">
        <f t="shared" si="10"/>
        <v>1.5570615786923551E-3</v>
      </c>
      <c r="F196">
        <f t="shared" si="11"/>
        <v>9.0075306185407374E-3</v>
      </c>
    </row>
    <row r="197" spans="2:6" x14ac:dyDescent="0.3">
      <c r="B197" s="2">
        <v>138</v>
      </c>
      <c r="C197">
        <f t="shared" si="9"/>
        <v>204.63483960068027</v>
      </c>
      <c r="D197">
        <f t="shared" ref="D197:D260" si="12">(C197)/($C$2+C197)</f>
        <v>0.16987292154734118</v>
      </c>
      <c r="E197">
        <f t="shared" si="10"/>
        <v>1.5356654604674782E-3</v>
      </c>
      <c r="F197">
        <f t="shared" si="11"/>
        <v>9.0400838843494539E-3</v>
      </c>
    </row>
    <row r="198" spans="2:6" x14ac:dyDescent="0.3">
      <c r="B198" s="2">
        <v>139</v>
      </c>
      <c r="C198">
        <f t="shared" ref="C198:C209" si="13">C$4*EXP(C$3*((1/($B198+273.15))-1/(273.15+100)))</f>
        <v>200.39244408707103</v>
      </c>
      <c r="D198">
        <f t="shared" si="12"/>
        <v>0.16693910818430266</v>
      </c>
      <c r="E198">
        <f t="shared" ref="E198:E209" si="14">$D$1*$D$1*C198/($C$2+C198)/($C$2+C198)</f>
        <v>1.5144771171145331E-3</v>
      </c>
      <c r="F198">
        <f t="shared" ref="F198:F209" si="15">$D$1*$D$1/($C$2+C198)</f>
        <v>9.0720331118729434E-3</v>
      </c>
    </row>
    <row r="199" spans="2:6" x14ac:dyDescent="0.3">
      <c r="B199" s="2">
        <v>140</v>
      </c>
      <c r="C199">
        <f t="shared" si="13"/>
        <v>196.25790212476659</v>
      </c>
      <c r="D199">
        <f t="shared" si="12"/>
        <v>0.16405985847715421</v>
      </c>
      <c r="E199">
        <f t="shared" si="14"/>
        <v>1.4935005701052163E-3</v>
      </c>
      <c r="F199">
        <f t="shared" si="15"/>
        <v>9.1033881411837891E-3</v>
      </c>
    </row>
    <row r="200" spans="2:6" x14ac:dyDescent="0.3">
      <c r="B200" s="2">
        <v>141</v>
      </c>
      <c r="C200">
        <f t="shared" si="13"/>
        <v>192.22801725552171</v>
      </c>
      <c r="D200">
        <f t="shared" si="12"/>
        <v>0.16123427270064133</v>
      </c>
      <c r="E200">
        <f t="shared" si="14"/>
        <v>1.4727394460598948E-3</v>
      </c>
      <c r="F200">
        <f t="shared" si="15"/>
        <v>9.1341587702900139E-3</v>
      </c>
    </row>
    <row r="201" spans="2:6" x14ac:dyDescent="0.3">
      <c r="B201" s="2">
        <v>142</v>
      </c>
      <c r="C201">
        <f t="shared" si="13"/>
        <v>188.29970033923306</v>
      </c>
      <c r="D201">
        <f t="shared" si="12"/>
        <v>0.15846145571313169</v>
      </c>
      <c r="E201">
        <f t="shared" si="14"/>
        <v>1.4521969939261707E-3</v>
      </c>
      <c r="F201">
        <f t="shared" si="15"/>
        <v>9.1643547472839947E-3</v>
      </c>
    </row>
    <row r="202" spans="2:6" x14ac:dyDescent="0.3">
      <c r="B202" s="2">
        <v>143</v>
      </c>
      <c r="C202">
        <f t="shared" si="13"/>
        <v>184.46996554908978</v>
      </c>
      <c r="D202">
        <f t="shared" si="12"/>
        <v>0.15574051762770891</v>
      </c>
      <c r="E202">
        <f t="shared" si="14"/>
        <v>1.4318761017967404E-3</v>
      </c>
      <c r="F202">
        <f t="shared" si="15"/>
        <v>9.1939857630342504E-3</v>
      </c>
    </row>
    <row r="203" spans="2:6" x14ac:dyDescent="0.3">
      <c r="B203" s="2">
        <v>144</v>
      </c>
      <c r="C203">
        <f t="shared" si="13"/>
        <v>180.73592653057898</v>
      </c>
      <c r="D203">
        <f t="shared" si="12"/>
        <v>0.15307057443542454</v>
      </c>
      <c r="E203">
        <f t="shared" si="14"/>
        <v>1.4117793133472526E-3</v>
      </c>
      <c r="F203">
        <f t="shared" si="15"/>
        <v>9.2230614443982242E-3</v>
      </c>
    </row>
    <row r="204" spans="2:6" x14ac:dyDescent="0.3">
      <c r="B204" s="2">
        <v>145</v>
      </c>
      <c r="C204">
        <f t="shared" si="13"/>
        <v>177.09479271706857</v>
      </c>
      <c r="D204">
        <f t="shared" si="12"/>
        <v>0.15045074858268939</v>
      </c>
      <c r="E204">
        <f t="shared" si="14"/>
        <v>1.3919088438778795E-3</v>
      </c>
      <c r="F204">
        <f t="shared" si="15"/>
        <v>9.251591347934511E-3</v>
      </c>
    </row>
    <row r="205" spans="2:6" x14ac:dyDescent="0.3">
      <c r="B205" s="2">
        <v>146</v>
      </c>
      <c r="C205">
        <f t="shared" si="13"/>
        <v>173.54386579504316</v>
      </c>
      <c r="D205">
        <f t="shared" si="12"/>
        <v>0.14788016950476074</v>
      </c>
      <c r="E205">
        <f t="shared" si="14"/>
        <v>1.3722665959451231E-3</v>
      </c>
      <c r="F205">
        <f t="shared" si="15"/>
        <v>9.2795849540931556E-3</v>
      </c>
    </row>
    <row r="206" spans="2:6" x14ac:dyDescent="0.3">
      <c r="B206" s="2">
        <v>147</v>
      </c>
      <c r="C206">
        <f t="shared" si="13"/>
        <v>170.08053631239756</v>
      </c>
      <c r="D206">
        <f t="shared" si="12"/>
        <v>0.14535797411725176</v>
      </c>
      <c r="E206">
        <f t="shared" si="14"/>
        <v>1.3528541745730256E-3</v>
      </c>
      <c r="F206">
        <f t="shared" si="15"/>
        <v>9.307051661863127E-3</v>
      </c>
    </row>
    <row r="207" spans="2:6" x14ac:dyDescent="0.3">
      <c r="B207" s="2">
        <v>148</v>
      </c>
      <c r="C207">
        <f t="shared" si="13"/>
        <v>166.70228042350112</v>
      </c>
      <c r="D207">
        <f t="shared" si="12"/>
        <v>0.14288330726754891</v>
      </c>
      <c r="E207">
        <f t="shared" si="14"/>
        <v>1.3336729020352949E-3</v>
      </c>
      <c r="F207">
        <f t="shared" si="15"/>
        <v>9.3340007838563915E-3</v>
      </c>
    </row>
    <row r="208" spans="2:6" x14ac:dyDescent="0.3">
      <c r="B208" s="2">
        <v>149</v>
      </c>
      <c r="C208">
        <f t="shared" si="13"/>
        <v>163.40665676505006</v>
      </c>
      <c r="D208">
        <f t="shared" si="12"/>
        <v>0.14045532214798909</v>
      </c>
      <c r="E208">
        <f t="shared" si="14"/>
        <v>1.314723832202118E-3</v>
      </c>
      <c r="F208">
        <f t="shared" si="15"/>
        <v>9.3604415418083991E-3</v>
      </c>
    </row>
    <row r="209" spans="2:6" x14ac:dyDescent="0.3">
      <c r="B209" s="2">
        <v>150</v>
      </c>
      <c r="C209">
        <f t="shared" si="13"/>
        <v>160.1913034570016</v>
      </c>
      <c r="D209">
        <f t="shared" si="12"/>
        <v>0.13807318067260321</v>
      </c>
      <c r="E209">
        <f t="shared" si="14"/>
        <v>1.2960077644474217E-3</v>
      </c>
      <c r="F209">
        <f t="shared" si="15"/>
        <v>9.3863830624753494E-3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Thermistor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Mr.Tea</dc:creator>
  <cp:lastModifiedBy>MrTea</cp:lastModifiedBy>
  <dcterms:created xsi:type="dcterms:W3CDTF">2018-04-02T10:37:12Z</dcterms:created>
  <dcterms:modified xsi:type="dcterms:W3CDTF">2023-09-13T21:37:31Z</dcterms:modified>
</cp:coreProperties>
</file>