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iotrnarecki/Downloads/"/>
    </mc:Choice>
  </mc:AlternateContent>
  <xr:revisionPtr revIDLastSave="0" documentId="13_ncr:1_{5C26A7C0-31AB-E44C-952C-DF4ABDAD39CA}" xr6:coauthVersionLast="47" xr6:coauthVersionMax="47" xr10:uidLastSave="{00000000-0000-0000-0000-000000000000}"/>
  <bookViews>
    <workbookView xWindow="0" yWindow="500" windowWidth="28800" windowHeight="15420" firstSheet="2" activeTab="8" xr2:uid="{BFC9F305-D475-4DAD-B840-94429862DEBA}"/>
  </bookViews>
  <sheets>
    <sheet name="Wprowadzenie" sheetId="15" r:id="rId1"/>
    <sheet name="z2" sheetId="20" r:id="rId2"/>
    <sheet name="z3 zdrowi i chorzy" sheetId="21" r:id="rId3"/>
    <sheet name="z3 zdrowi i podejrzenie" sheetId="22" r:id="rId4"/>
    <sheet name="z3 chorzy i z podejrzeniem" sheetId="23" r:id="rId5"/>
    <sheet name="z4 anova" sheetId="24" r:id="rId6"/>
    <sheet name="Dane" sheetId="2" r:id="rId7"/>
    <sheet name="histogramy" sheetId="25" r:id="rId8"/>
    <sheet name="box" sheetId="26" r:id="rId9"/>
    <sheet name="Polecenia" sheetId="17" r:id="rId10"/>
    <sheet name="Instrukcje" sheetId="19" r:id="rId11"/>
  </sheets>
  <definedNames>
    <definedName name="_xlchart.v1.0" hidden="1">Dane!$J$7:$J$56</definedName>
    <definedName name="_xlchart.v1.1" hidden="1">Dane!$L$7:$L$56</definedName>
    <definedName name="_xlchart.v1.10" hidden="1">Dane!$K$7:$K$56</definedName>
    <definedName name="_xlchart.v1.11" hidden="1">Dane!$L$7:$L$56</definedName>
    <definedName name="_xlchart.v1.12" hidden="1">Dane!$J$7:$J$56</definedName>
    <definedName name="_xlchart.v1.13" hidden="1">Dane!$K$7:$K$56</definedName>
    <definedName name="_xlchart.v1.14" hidden="1">Dane!$L$7:$L$56</definedName>
    <definedName name="_xlchart.v1.2" hidden="1">Dane!$K$7:$K$56</definedName>
    <definedName name="_xlchart.v1.3" hidden="1">Dane!$J$7:$J$56</definedName>
    <definedName name="_xlchart.v1.4" hidden="1">Dane!$K$7:$K$56</definedName>
    <definedName name="_xlchart.v1.5" hidden="1">Dane!$L$7:$L$56</definedName>
    <definedName name="_xlchart.v1.6" hidden="1">Dane!$J$7:$J$56</definedName>
    <definedName name="_xlchart.v1.7" hidden="1">Dane!$K$7:$K$56</definedName>
    <definedName name="_xlchart.v1.8" hidden="1">Dane!$L$7:$L$56</definedName>
    <definedName name="_xlchart.v1.9" hidden="1">Dane!$J$7:$J$56</definedName>
    <definedName name="Dodatkowe_informacje">#REF!</definedName>
    <definedName name="Łącznie">#REF!</definedName>
    <definedName name="Mięso">#REF!</definedName>
    <definedName name="Owoce">#REF!</definedName>
    <definedName name="Pozycje">#REF!</definedName>
    <definedName name="SUMA_Dotatkowe_informacje">#REF!</definedName>
    <definedName name="SUMA.JEŻELI">#REF!</definedName>
    <definedName name="SUMA.JEŻELI_Dotatkowe_informacje">#REF!</definedName>
    <definedName name="Więcej_owoców">#REF!</definedName>
    <definedName name="Więcej_pozycja">#REF!</definedName>
    <definedName name="Więcej_pozycj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2" l="1"/>
  <c r="Q28" i="2"/>
  <c r="Q24" i="2"/>
  <c r="Q23" i="2"/>
  <c r="Q22" i="2"/>
  <c r="Q26" i="2" s="1"/>
</calcChain>
</file>

<file path=xl/sharedStrings.xml><?xml version="1.0" encoding="utf-8"?>
<sst xmlns="http://schemas.openxmlformats.org/spreadsheetml/2006/main" count="135" uniqueCount="71">
  <si>
    <t>Data</t>
  </si>
  <si>
    <t>Imię nazwisko</t>
  </si>
  <si>
    <t>Nr indeksu</t>
  </si>
  <si>
    <t>Udziel odpowiedzi na następujące pytania:</t>
  </si>
  <si>
    <t>Stwórz wykresy:</t>
  </si>
  <si>
    <t>Zdjęcie – https://www.healthline.com/health/glucose-test-urine</t>
  </si>
  <si>
    <t>Próbka</t>
  </si>
  <si>
    <t>Stężenie glukozy (mg/100ml):</t>
  </si>
  <si>
    <r>
      <t xml:space="preserve">Stosując </t>
    </r>
    <r>
      <rPr>
        <b/>
        <sz val="12"/>
        <color rgb="FF000000"/>
        <rFont val="Times New Roman"/>
        <family val="1"/>
        <charset val="238"/>
      </rPr>
      <t>nową metodę</t>
    </r>
    <r>
      <rPr>
        <sz val="12"/>
        <color rgb="FF000000"/>
        <rFont val="Times New Roman"/>
        <family val="1"/>
        <charset val="238"/>
      </rPr>
      <t xml:space="preserve"> oznaczania glukozy w moczu pacjentów z glukozurią, uzyskano następujące wyniki dla próbek wody, do których dodano 50 mg glukozy:</t>
    </r>
  </si>
  <si>
    <t>Wyniki uzyskane tą metodą porównano z metodą referencyjną:</t>
  </si>
  <si>
    <t>Dane uzyskane z analizy 3 grup pacjentów:</t>
  </si>
  <si>
    <t>UWAGA: granica detekcji to 2 mg/100ml</t>
  </si>
  <si>
    <t>potwierdzona hiperglikemia</t>
  </si>
  <si>
    <t>podejrzenie hiperglikemii</t>
  </si>
  <si>
    <r>
      <t xml:space="preserve">Ustal, czy zapropownowana nowa metoda oznaczania glukozy nie jest obciażona błedem systematycznym w uzyskiwanych za jej pomocą wynikach. W tym celu </t>
    </r>
    <r>
      <rPr>
        <b/>
        <sz val="11"/>
        <rFont val="Calibri"/>
        <family val="2"/>
        <charset val="238"/>
        <scheme val="minor"/>
      </rPr>
      <t xml:space="preserve">porównaj średnią z pomiarów ze wzorcem (dla </t>
    </r>
    <r>
      <rPr>
        <b/>
        <sz val="11"/>
        <rFont val="Calibri"/>
        <family val="2"/>
        <charset val="238"/>
      </rPr>
      <t>α = 0,05 i α = 0,01)</t>
    </r>
  </si>
  <si>
    <r>
      <t>Porównaj wyniki uzyskane nową metodą z wynikami uzyskiwanymi metodą referencyjną (</t>
    </r>
    <r>
      <rPr>
        <b/>
        <sz val="11"/>
        <color theme="1"/>
        <rFont val="Calibri"/>
        <family val="2"/>
        <charset val="238"/>
        <scheme val="minor"/>
      </rPr>
      <t>dla α = 0,05)</t>
    </r>
  </si>
  <si>
    <t>Czy pomiar stężenia glukozy w moczu może pozwolić na zdiagnozowanie cukrzycy?</t>
  </si>
  <si>
    <t>Sprawdź rozkłady zmiennych. Sprawdź, czy są punkty odstające.</t>
  </si>
  <si>
    <r>
      <t>Ustal, czy wyniki uzyskiwane dla osób z hipoglikemią, z podjerzeniem cukrzycy i kontroli są istotne statystycznie (</t>
    </r>
    <r>
      <rPr>
        <sz val="11"/>
        <rFont val="Calibri"/>
        <family val="2"/>
        <charset val="238"/>
      </rPr>
      <t>spr jak bardzo)</t>
    </r>
    <r>
      <rPr>
        <sz val="11"/>
        <rFont val="Calibri"/>
        <family val="2"/>
        <charset val="238"/>
        <scheme val="minor"/>
      </rPr>
      <t>*</t>
    </r>
  </si>
  <si>
    <t>histogramy rozkładu zmiennych</t>
  </si>
  <si>
    <t>wykres box-wąsy dla 3 grup pacjentów</t>
  </si>
  <si>
    <t>Piotr Narecki</t>
  </si>
  <si>
    <t>1.</t>
  </si>
  <si>
    <t>t dla n&lt;30</t>
  </si>
  <si>
    <t>x</t>
  </si>
  <si>
    <t>u</t>
  </si>
  <si>
    <t>s</t>
  </si>
  <si>
    <t>n</t>
  </si>
  <si>
    <t>test t Studenta</t>
  </si>
  <si>
    <t>w.kry 0,05</t>
  </si>
  <si>
    <t>w. kry 0,01</t>
  </si>
  <si>
    <t xml:space="preserve">2. </t>
  </si>
  <si>
    <t>zdrowi</t>
  </si>
  <si>
    <t>Sprawdź rozkłady zmiennych. Sprawdź, czy są punkty odstające. (tutaj uzyc drugiej tabeli)</t>
  </si>
  <si>
    <t>3.</t>
  </si>
  <si>
    <t>nowa metoda stezenia</t>
  </si>
  <si>
    <t>pobrać w Dane/data analisis/test drugi t Studenta</t>
  </si>
  <si>
    <t>dla drugiej tabeli</t>
  </si>
  <si>
    <t xml:space="preserve">4. anova pozytywna to spełnione </t>
  </si>
  <si>
    <t>Test t: z dwiema próbami zakładający równe wariancje</t>
  </si>
  <si>
    <t>Średnia</t>
  </si>
  <si>
    <t>Wariancja</t>
  </si>
  <si>
    <t>Obserwacje</t>
  </si>
  <si>
    <t>Wariancja sumaryczna</t>
  </si>
  <si>
    <t>Różnica średnich wg hipotezy</t>
  </si>
  <si>
    <t>df</t>
  </si>
  <si>
    <t>t Stat</t>
  </si>
  <si>
    <t>P(T&lt;=t) jednostronny</t>
  </si>
  <si>
    <t>Test T jednostronny</t>
  </si>
  <si>
    <t>P(T&lt;=t) dwustronny</t>
  </si>
  <si>
    <t>Test t dwustronny</t>
  </si>
  <si>
    <t>2. Test t: z dwiema próbami zakładający równe wariancje</t>
  </si>
  <si>
    <t>w osobnym arkuszu</t>
  </si>
  <si>
    <t>Analiza wariancji: jednoczynnikowa</t>
  </si>
  <si>
    <t>PODSUMOWANIE</t>
  </si>
  <si>
    <t>Grupy</t>
  </si>
  <si>
    <t>Licznik</t>
  </si>
  <si>
    <t>Suma</t>
  </si>
  <si>
    <t>ANALIZA WARIANCJI</t>
  </si>
  <si>
    <t>Źródło wariancji</t>
  </si>
  <si>
    <t>SS</t>
  </si>
  <si>
    <t>MS</t>
  </si>
  <si>
    <t>F</t>
  </si>
  <si>
    <t>Wartość-p</t>
  </si>
  <si>
    <t>Test F</t>
  </si>
  <si>
    <t>Pomiędzy grupami</t>
  </si>
  <si>
    <t>W obrębie grup</t>
  </si>
  <si>
    <t>Razem</t>
  </si>
  <si>
    <t>nowa metoda</t>
  </si>
  <si>
    <t>metoda referencyjna</t>
  </si>
  <si>
    <t>poderzenie hiperglikemii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</si>
</sst>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\ &quot;zł&quot;;\-#,##0\ &quot;zł&quot;"/>
    <numFmt numFmtId="165" formatCode="#,##0\ &quot;zł&quot;;[Red]\-#,##0\ &quot;zł&quot;"/>
    <numFmt numFmtId="166" formatCode="_-* #,##0\ &quot;zł&quot;_-;\-* #,##0\ &quot;zł&quot;_-;_-* &quot;-&quot;\ &quot;zł&quot;_-;_-@_-"/>
    <numFmt numFmtId="167" formatCode="0.0"/>
  </numFmts>
  <fonts count="2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sz val="10"/>
      <color theme="0" tint="-0.1499984740745262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b/>
      <sz val="14"/>
      <color rgb="FFFF0000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4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6" fillId="2" borderId="0" applyNumberFormat="0" applyBorder="0" applyProtection="0">
      <alignment horizontal="left" indent="1"/>
    </xf>
    <xf numFmtId="0" fontId="5" fillId="0" borderId="0" applyFill="0" applyBorder="0">
      <alignment wrapText="1"/>
    </xf>
    <xf numFmtId="0" fontId="7" fillId="0" borderId="0"/>
    <xf numFmtId="0" fontId="3" fillId="3" borderId="11"/>
    <xf numFmtId="0" fontId="3" fillId="4" borderId="1"/>
    <xf numFmtId="0" fontId="3" fillId="3" borderId="0"/>
    <xf numFmtId="0" fontId="7" fillId="5" borderId="0" applyNumberFormat="0" applyBorder="0" applyProtection="0"/>
    <xf numFmtId="0" fontId="8" fillId="0" borderId="0" applyNumberFormat="0" applyFill="0" applyBorder="0" applyAlignment="0" applyProtection="0"/>
    <xf numFmtId="0" fontId="3" fillId="0" borderId="2" applyNumberFormat="0" applyFont="0" applyFill="0" applyAlignment="0"/>
    <xf numFmtId="0" fontId="3" fillId="0" borderId="12" applyNumberFormat="0" applyFont="0" applyFill="0" applyAlignment="0"/>
    <xf numFmtId="0" fontId="3" fillId="0" borderId="13" applyNumberFormat="0" applyFont="0" applyFill="0"/>
    <xf numFmtId="0" fontId="3" fillId="0" borderId="14" applyNumberFormat="0" applyFont="0" applyFill="0" applyAlignment="0"/>
    <xf numFmtId="14" fontId="3" fillId="0" borderId="0" applyFont="0" applyFill="0" applyBorder="0" applyAlignment="0"/>
    <xf numFmtId="165" fontId="3" fillId="6" borderId="0" applyFont="0" applyBorder="0" applyAlignment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7" borderId="0" xfId="0" applyFont="1" applyFill="1"/>
    <xf numFmtId="0" fontId="0" fillId="7" borderId="0" xfId="0" applyFill="1"/>
    <xf numFmtId="0" fontId="2" fillId="0" borderId="0" xfId="0" applyFont="1" applyFill="1"/>
    <xf numFmtId="0" fontId="2" fillId="7" borderId="9" xfId="0" applyFont="1" applyFill="1" applyBorder="1"/>
    <xf numFmtId="0" fontId="2" fillId="7" borderId="0" xfId="0" applyFont="1" applyFill="1" applyBorder="1"/>
    <xf numFmtId="0" fontId="2" fillId="7" borderId="3" xfId="0" applyFont="1" applyFill="1" applyBorder="1"/>
    <xf numFmtId="0" fontId="9" fillId="7" borderId="8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0" fillId="0" borderId="0" xfId="0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4" fillId="0" borderId="0" xfId="0" applyFont="1"/>
    <xf numFmtId="0" fontId="0" fillId="0" borderId="3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7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13" fillId="0" borderId="0" xfId="0" applyFont="1"/>
    <xf numFmtId="0" fontId="17" fillId="0" borderId="0" xfId="0" applyFont="1"/>
    <xf numFmtId="167" fontId="0" fillId="0" borderId="4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7" borderId="0" xfId="0" applyFill="1" applyAlignment="1">
      <alignment horizontal="left" vertical="center" wrapText="1"/>
    </xf>
    <xf numFmtId="0" fontId="17" fillId="7" borderId="0" xfId="0" applyFont="1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21" fillId="7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2" fillId="0" borderId="20" xfId="0" applyFont="1" applyFill="1" applyBorder="1" applyAlignment="1">
      <alignment horizontal="center"/>
    </xf>
    <xf numFmtId="0" fontId="0" fillId="0" borderId="21" xfId="0" applyFill="1" applyBorder="1" applyAlignment="1"/>
    <xf numFmtId="0" fontId="22" fillId="0" borderId="22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28" xfId="0" applyFill="1" applyBorder="1" applyAlignment="1"/>
    <xf numFmtId="0" fontId="0" fillId="0" borderId="29" xfId="0" applyFill="1" applyBorder="1" applyAlignment="1"/>
    <xf numFmtId="0" fontId="23" fillId="0" borderId="23" xfId="0" applyFont="1" applyFill="1" applyBorder="1" applyAlignment="1">
      <alignment horizontal="center"/>
    </xf>
    <xf numFmtId="0" fontId="23" fillId="0" borderId="24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9" xfId="0" applyBorder="1"/>
    <xf numFmtId="0" fontId="0" fillId="0" borderId="25" xfId="0" applyBorder="1"/>
    <xf numFmtId="0" fontId="0" fillId="0" borderId="26" xfId="0" applyBorder="1"/>
    <xf numFmtId="14" fontId="2" fillId="7" borderId="8" xfId="0" applyNumberFormat="1" applyFont="1" applyFill="1" applyBorder="1" applyAlignment="1" applyProtection="1">
      <alignment horizontal="center"/>
      <protection locked="0"/>
    </xf>
    <xf numFmtId="0" fontId="2" fillId="7" borderId="9" xfId="0" applyFont="1" applyFill="1" applyBorder="1" applyAlignment="1" applyProtection="1">
      <alignment horizontal="center"/>
      <protection locked="0"/>
    </xf>
    <xf numFmtId="0" fontId="2" fillId="7" borderId="10" xfId="0" applyFont="1" applyFill="1" applyBorder="1" applyAlignment="1" applyProtection="1">
      <alignment horizontal="center"/>
      <protection locked="0"/>
    </xf>
    <xf numFmtId="0" fontId="1" fillId="7" borderId="4" xfId="0" applyFont="1" applyFill="1" applyBorder="1" applyAlignment="1" applyProtection="1">
      <alignment horizontal="center"/>
      <protection locked="0"/>
    </xf>
    <xf numFmtId="0" fontId="2" fillId="7" borderId="0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7" xfId="0" applyFont="1" applyFill="1" applyBorder="1" applyAlignment="1" applyProtection="1">
      <alignment horizontal="center"/>
      <protection locked="0"/>
    </xf>
    <xf numFmtId="0" fontId="12" fillId="7" borderId="0" xfId="0" applyFont="1" applyFill="1" applyAlignment="1">
      <alignment horizontal="left" wrapText="1"/>
    </xf>
    <xf numFmtId="0" fontId="10" fillId="7" borderId="0" xfId="0" applyFont="1" applyFill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0" fillId="7" borderId="0" xfId="0" applyFill="1" applyAlignment="1">
      <alignment horizontal="left"/>
    </xf>
    <xf numFmtId="0" fontId="14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14" fillId="7" borderId="0" xfId="0" applyFont="1" applyFill="1" applyAlignment="1">
      <alignment horizontal="center" vertical="center" wrapText="1"/>
    </xf>
  </cellXfs>
  <cellStyles count="20">
    <cellStyle name="Data" xfId="16" xr:uid="{0C427F86-7BC0-468C-9EC2-5B560B9FEC87}"/>
    <cellStyle name="Dolne obramowanie" xfId="12" xr:uid="{76A1F2A3-B45E-4D99-AEB1-92746EE97385}"/>
    <cellStyle name="Lewe dolne zielone obramowanie" xfId="14" xr:uid="{A5E93582-B067-409F-9679-9B8770FC5242}"/>
    <cellStyle name="Lewe zielone obramowanie" xfId="15" xr:uid="{9ECEBA0A-BF67-4A49-B80A-6DC626569907}"/>
    <cellStyle name="Nagłówek 1 2" xfId="2" xr:uid="{83923131-192C-4AB5-BA2D-D5BC4A405D0B}"/>
    <cellStyle name="Nagłówek 2 2" xfId="3" xr:uid="{3D958F3F-D13E-4919-9D56-8E3DCD15D680}"/>
    <cellStyle name="Nagłówek 3 2" xfId="10" xr:uid="{8E83D1A5-45E6-4839-8916-7870916CE870}"/>
    <cellStyle name="Nagłówek 4 2" xfId="11" xr:uid="{68F0369C-BBA9-4676-AC88-EC0753850E4E}"/>
    <cellStyle name="Normalny" xfId="0" builtinId="0"/>
    <cellStyle name="Normalny 2" xfId="1" xr:uid="{7692E77E-6F59-40F4-ACE3-11E06A7019FB}"/>
    <cellStyle name="Pomarańczowe_obramowanie" xfId="7" xr:uid="{6F217CFA-5D06-47C1-AA0F-8E254505247D}"/>
    <cellStyle name="Prawe zielone obramowanie" xfId="13" xr:uid="{0D148D4B-831D-48B9-ABC1-2865CEE03EA2}"/>
    <cellStyle name="Szara_komórka" xfId="9" xr:uid="{095CC52B-073A-4B41-95F4-979C0C4C51E2}"/>
    <cellStyle name="Tekst kolumny A" xfId="6" xr:uid="{81EC59CA-5170-48A2-82A2-007624FC122C}"/>
    <cellStyle name="Tekst początkowy" xfId="5" xr:uid="{AF3F307B-BC3E-4375-B2AF-96C5D157ECFB}"/>
    <cellStyle name="Tytuł 2" xfId="4" xr:uid="{D85D603C-BD1D-4CB7-82B5-3711A3FCC2C0}"/>
    <cellStyle name="Walutowy [0] 2" xfId="19" xr:uid="{03C264F3-1172-4DF0-B703-35244A4BEDF1}"/>
    <cellStyle name="Walutowy 2" xfId="18" xr:uid="{B293AC7A-62D0-4C64-8CCD-7D8C1DDA12B7}"/>
    <cellStyle name="Wyróżnienie" xfId="17" xr:uid="{E289D226-CED3-49C6-9E16-3FDC05B868EB}"/>
    <cellStyle name="Żółta_komórka" xfId="8" xr:uid="{0DB00983-F1DD-4ECE-B48B-857FEFEB0832}"/>
  </cellStyles>
  <dxfs count="4"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Niestandardowy_styl_tabeli" pivot="0" count="2" xr9:uid="{00000000-0011-0000-FFFF-FFFF00000000}">
      <tableStyleElement type="headerRow" dxfId="3"/>
      <tableStyleElement type="firstRowStripe" dxfId="2"/>
    </tableStyle>
    <tableStyle name="Styl tabeli przestawnej 1" table="0" count="2" xr9:uid="{00000000-0011-0000-FFFF-FFFF01000000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</a:t>
            </a: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pacjentów</a:t>
            </a:r>
            <a:r>
              <a:rPr lang="pl-PL"/>
              <a:t> </a:t>
            </a: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zdrowych</a:t>
            </a:r>
          </a:p>
        </cx:rich>
      </cx:tx>
    </cx:title>
    <cx:plotArea>
      <cx:plotAreaRegion>
        <cx:series layoutId="clusteredColumn" uniqueId="{89725DBD-6222-8240-B8D9-2D50B4FA34A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</a:t>
            </a: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pacjentów</a:t>
            </a:r>
            <a:r>
              <a:rPr lang="pl-PL"/>
              <a:t> </a:t>
            </a: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z potwierdzoną hiperglikemią</a:t>
            </a:r>
          </a:p>
        </cx:rich>
      </cx:tx>
    </cx:title>
    <cx:plotArea>
      <cx:plotAreaRegion>
        <cx:series layoutId="clusteredColumn" uniqueId="{6ADD8C93-AA0F-3642-AF70-2ED1F405A0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pacjentów z podejrzeniem hiperglikemii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pacjentów z podejrzeniem hiperglikemii</a:t>
          </a:r>
        </a:p>
      </cx:txPr>
    </cx:title>
    <cx:plotArea>
      <cx:plotAreaRegion>
        <cx:series layoutId="clusteredColumn" uniqueId="{84DD70AA-C326-E640-844B-0BC3D7009E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series layoutId="boxWhisker" uniqueId="{1F85CB1D-89CE-E443-AA6F-60928ADDFBE3}">
          <cx:tx>
            <cx:txData>
              <cx:v>potwierdzona hiperglikemia</cx:v>
            </cx:txData>
          </cx:tx>
          <cx:dataId val="0"/>
          <cx:layoutPr>
            <cx:statistics quartileMethod="exclusive"/>
          </cx:layoutPr>
        </cx:series>
        <cx:series layoutId="boxWhisker" uniqueId="{00000004-E783-0A43-8AB1-8E9FDB4DBAD3}">
          <cx:tx>
            <cx:txData>
              <cx:f/>
              <cx:v>zdrowi</cx:v>
            </cx:txData>
          </cx:tx>
          <cx:dataId val="1"/>
          <cx:layoutPr>
            <cx:statistics quartileMethod="exclusive"/>
          </cx:layoutPr>
        </cx:series>
        <cx:series layoutId="boxWhisker" uniqueId="{00000005-E783-0A43-8AB1-8E9FDB4DBAD3}">
          <cx:tx>
            <cx:txData>
              <cx:v>podejrzenie hiperglikemii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57149</xdr:rowOff>
    </xdr:from>
    <xdr:to>
      <xdr:col>4</xdr:col>
      <xdr:colOff>79375</xdr:colOff>
      <xdr:row>14</xdr:row>
      <xdr:rowOff>66675</xdr:rowOff>
    </xdr:to>
    <xdr:pic>
      <xdr:nvPicPr>
        <xdr:cNvPr id="4" name="Obraz 3" descr="Urine Glucose Test: Purpose, Procedure, and Results">
          <a:extLst>
            <a:ext uri="{FF2B5EF4-FFF2-40B4-BE49-F238E27FC236}">
              <a16:creationId xmlns:a16="http://schemas.microsoft.com/office/drawing/2014/main" id="{2AC3106A-E539-4319-9209-376F6CB50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076324"/>
          <a:ext cx="1841500" cy="1809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142876</xdr:colOff>
      <xdr:row>5</xdr:row>
      <xdr:rowOff>34899</xdr:rowOff>
    </xdr:from>
    <xdr:to>
      <xdr:col>10</xdr:col>
      <xdr:colOff>66675</xdr:colOff>
      <xdr:row>14</xdr:row>
      <xdr:rowOff>161581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58892DD-5B57-4E41-A46B-E1B1B003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1" y="1054074"/>
          <a:ext cx="3467099" cy="19269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19</xdr:row>
      <xdr:rowOff>148167</xdr:rowOff>
    </xdr:from>
    <xdr:to>
      <xdr:col>22</xdr:col>
      <xdr:colOff>359833</xdr:colOff>
      <xdr:row>30</xdr:row>
      <xdr:rowOff>10583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C27E3C0F-9BC2-3141-9501-42B147AB6077}"/>
            </a:ext>
          </a:extLst>
        </xdr:cNvPr>
        <xdr:cNvSpPr txBox="1"/>
      </xdr:nvSpPr>
      <xdr:spPr>
        <a:xfrm>
          <a:off x="11694583" y="3810000"/>
          <a:ext cx="3238500" cy="196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|t| &lt; wartości krytycznych dla 0,05 i 0,01 </a:t>
          </a:r>
        </a:p>
        <a:p>
          <a:r>
            <a:rPr lang="pl-PL" sz="1100"/>
            <a:t>więc nie odrzucamy hipotezy zerowej </a:t>
          </a:r>
        </a:p>
        <a:p>
          <a:r>
            <a:rPr lang="pl-PL" sz="1100"/>
            <a:t>zatem nowa</a:t>
          </a:r>
          <a:r>
            <a:rPr lang="pl-PL" sz="1100" baseline="0"/>
            <a:t> metoda nie jest obciążona błędem systematycznym</a:t>
          </a:r>
          <a:endParaRPr lang="pl-PL" sz="1100"/>
        </a:p>
        <a:p>
          <a:endParaRPr lang="pl-PL" sz="1100"/>
        </a:p>
      </xdr:txBody>
    </xdr:sp>
    <xdr:clientData/>
  </xdr:twoCellAnchor>
  <xdr:twoCellAnchor editAs="oneCell">
    <xdr:from>
      <xdr:col>23</xdr:col>
      <xdr:colOff>538478</xdr:colOff>
      <xdr:row>8</xdr:row>
      <xdr:rowOff>14393</xdr:rowOff>
    </xdr:from>
    <xdr:to>
      <xdr:col>34</xdr:col>
      <xdr:colOff>12135</xdr:colOff>
      <xdr:row>24</xdr:row>
      <xdr:rowOff>115803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4DE2263-B724-A34A-AD56-0699DCAEE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7038" y="1579033"/>
          <a:ext cx="6849817" cy="3251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139700</xdr:rowOff>
    </xdr:from>
    <xdr:to>
      <xdr:col>10</xdr:col>
      <xdr:colOff>546100</xdr:colOff>
      <xdr:row>19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ABEA8A2D-19E4-F643-BAC4-B64C694233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901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5</xdr:col>
      <xdr:colOff>111760</xdr:colOff>
      <xdr:row>19</xdr:row>
      <xdr:rowOff>35560</xdr:rowOff>
    </xdr:from>
    <xdr:to>
      <xdr:col>10</xdr:col>
      <xdr:colOff>556260</xdr:colOff>
      <xdr:row>33</xdr:row>
      <xdr:rowOff>111760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DD14F4F9-6864-8F41-8EF6-692FA7957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9260" y="3655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5</xdr:col>
      <xdr:colOff>121920</xdr:colOff>
      <xdr:row>33</xdr:row>
      <xdr:rowOff>142240</xdr:rowOff>
    </xdr:from>
    <xdr:to>
      <xdr:col>10</xdr:col>
      <xdr:colOff>566420</xdr:colOff>
      <xdr:row>48</xdr:row>
      <xdr:rowOff>27940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E17513F-8883-8849-AE5C-27028F84B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9420" y="6428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590282</xdr:colOff>
      <xdr:row>5</xdr:row>
      <xdr:rowOff>25400</xdr:rowOff>
    </xdr:from>
    <xdr:to>
      <xdr:col>10</xdr:col>
      <xdr:colOff>751268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9E5B01C0-8727-E948-81F6-DB14D0AF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782" y="977900"/>
              <a:ext cx="759048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218296</xdr:colOff>
      <xdr:row>7</xdr:row>
      <xdr:rowOff>180808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57B09FA5-35F6-4682-82AC-5A8803A16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90500"/>
          <a:ext cx="6228571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</xdr:row>
      <xdr:rowOff>180975</xdr:rowOff>
    </xdr:from>
    <xdr:to>
      <xdr:col>11</xdr:col>
      <xdr:colOff>227801</xdr:colOff>
      <xdr:row>19</xdr:row>
      <xdr:rowOff>47349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82CC7F0-AFD4-486A-A579-A9A708D75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1524000"/>
          <a:ext cx="6390476" cy="2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18</xdr:row>
      <xdr:rowOff>180975</xdr:rowOff>
    </xdr:from>
    <xdr:to>
      <xdr:col>11</xdr:col>
      <xdr:colOff>104000</xdr:colOff>
      <xdr:row>35</xdr:row>
      <xdr:rowOff>151999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3A3ACC4-49D1-4049-A1ED-A92B1DF6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3676650"/>
          <a:ext cx="6200000" cy="32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0</xdr:row>
      <xdr:rowOff>180975</xdr:rowOff>
    </xdr:from>
    <xdr:to>
      <xdr:col>21</xdr:col>
      <xdr:colOff>75504</xdr:colOff>
      <xdr:row>37</xdr:row>
      <xdr:rowOff>170562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3D7F6C8-4B03-4795-B130-DF01C396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2725" y="180975"/>
          <a:ext cx="5571429" cy="7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F4D9-39EC-4DA7-A9DD-F20B70EBC072}">
  <dimension ref="A1:N19"/>
  <sheetViews>
    <sheetView topLeftCell="J1" zoomScale="134" workbookViewId="0">
      <selection activeCell="D7" sqref="D7"/>
    </sheetView>
  </sheetViews>
  <sheetFormatPr baseColWidth="10" defaultColWidth="8.83203125" defaultRowHeight="16" x14ac:dyDescent="0.2"/>
  <cols>
    <col min="1" max="1" width="3.33203125" style="1" customWidth="1"/>
    <col min="2" max="10" width="8.83203125" style="1"/>
    <col min="11" max="12" width="2.6640625" style="1" customWidth="1"/>
    <col min="13" max="13" width="8.83203125" style="1"/>
    <col min="14" max="14" width="5.5" style="1" customWidth="1"/>
    <col min="15" max="16384" width="8.83203125" style="1"/>
  </cols>
  <sheetData>
    <row r="1" spans="1:14" ht="17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4"/>
      <c r="N1" s="4"/>
    </row>
    <row r="2" spans="1:14" x14ac:dyDescent="0.2">
      <c r="A2" s="2"/>
      <c r="B2" s="8" t="s">
        <v>0</v>
      </c>
      <c r="C2" s="5"/>
      <c r="D2" s="68">
        <v>44689</v>
      </c>
      <c r="E2" s="69"/>
      <c r="F2" s="69"/>
      <c r="G2" s="69"/>
      <c r="H2" s="69"/>
      <c r="I2" s="69"/>
      <c r="J2" s="70"/>
      <c r="K2" s="2"/>
      <c r="L2" s="4"/>
      <c r="M2" s="4"/>
      <c r="N2" s="4"/>
    </row>
    <row r="3" spans="1:14" x14ac:dyDescent="0.2">
      <c r="A3" s="2"/>
      <c r="B3" s="9" t="s">
        <v>1</v>
      </c>
      <c r="C3" s="6"/>
      <c r="D3" s="71" t="s">
        <v>21</v>
      </c>
      <c r="E3" s="72"/>
      <c r="F3" s="72"/>
      <c r="G3" s="72"/>
      <c r="H3" s="72"/>
      <c r="I3" s="72"/>
      <c r="J3" s="73"/>
      <c r="K3" s="2"/>
      <c r="L3" s="4"/>
      <c r="M3" s="4"/>
      <c r="N3" s="4"/>
    </row>
    <row r="4" spans="1:14" ht="17" thickBot="1" x14ac:dyDescent="0.25">
      <c r="A4" s="2"/>
      <c r="B4" s="10" t="s">
        <v>2</v>
      </c>
      <c r="C4" s="7"/>
      <c r="D4" s="74">
        <v>236594</v>
      </c>
      <c r="E4" s="75"/>
      <c r="F4" s="75"/>
      <c r="G4" s="75"/>
      <c r="H4" s="75"/>
      <c r="I4" s="75"/>
      <c r="J4" s="76"/>
      <c r="K4" s="2"/>
      <c r="L4" s="4"/>
      <c r="M4" s="4"/>
      <c r="N4" s="4"/>
    </row>
    <row r="5" spans="1: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4"/>
      <c r="M5" s="4"/>
      <c r="N5" s="4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4"/>
      <c r="M6" s="4"/>
      <c r="N6" s="4"/>
    </row>
    <row r="7" spans="1:14" x14ac:dyDescent="0.2">
      <c r="A7" s="2"/>
      <c r="B7" s="2"/>
      <c r="C7" s="2"/>
      <c r="D7"/>
      <c r="E7" s="2"/>
      <c r="F7" s="2"/>
      <c r="G7" s="2"/>
      <c r="H7" s="2"/>
      <c r="I7" s="2"/>
      <c r="J7" s="2"/>
      <c r="K7" s="2"/>
      <c r="L7" s="4"/>
      <c r="M7" s="4"/>
      <c r="N7" s="4"/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4"/>
      <c r="M8" s="4"/>
      <c r="N8" s="4"/>
    </row>
    <row r="9" spans="1: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4"/>
      <c r="M9" s="4"/>
      <c r="N9" s="4"/>
    </row>
    <row r="10" spans="1: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4"/>
      <c r="M10" s="4"/>
      <c r="N10" s="4"/>
    </row>
    <row r="11" spans="1: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</row>
    <row r="12" spans="1:14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4"/>
      <c r="M12" s="4"/>
      <c r="N12" s="4"/>
    </row>
    <row r="13" spans="1:1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4"/>
      <c r="M13" s="4"/>
      <c r="N13" s="4"/>
    </row>
    <row r="14" spans="1:14" x14ac:dyDescent="0.2">
      <c r="A14" s="2"/>
      <c r="C14" s="2"/>
      <c r="D14" s="2"/>
      <c r="E14" s="2"/>
      <c r="F14" s="2"/>
      <c r="G14" s="2"/>
      <c r="H14" s="2"/>
      <c r="I14" s="2"/>
      <c r="J14" s="2"/>
      <c r="K14" s="2"/>
      <c r="L14" s="4"/>
      <c r="M14" s="4"/>
      <c r="N14" s="4"/>
    </row>
    <row r="15" spans="1:1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  <c r="M15" s="4"/>
      <c r="N15" s="4"/>
    </row>
    <row r="16" spans="1:14" x14ac:dyDescent="0.2">
      <c r="A16" s="2"/>
      <c r="B16" s="13" t="s">
        <v>5</v>
      </c>
      <c r="C16" s="2"/>
      <c r="D16" s="2"/>
      <c r="E16" s="2"/>
      <c r="F16" s="2"/>
      <c r="G16" s="2"/>
      <c r="H16" s="2"/>
      <c r="I16" s="2"/>
      <c r="J16" s="2"/>
      <c r="K16" s="2"/>
      <c r="L16" s="4"/>
      <c r="M16" s="4"/>
      <c r="N16" s="4"/>
    </row>
    <row r="17" spans="1:14" x14ac:dyDescent="0.2">
      <c r="A17" s="2"/>
      <c r="B17" s="13"/>
      <c r="C17" s="2"/>
      <c r="D17" s="2"/>
      <c r="E17" s="2"/>
      <c r="F17" s="2"/>
      <c r="G17" s="2"/>
      <c r="H17" s="2"/>
      <c r="I17" s="2"/>
      <c r="J17" s="2"/>
      <c r="K17" s="2"/>
      <c r="L17" s="4"/>
      <c r="M17" s="4"/>
      <c r="N17" s="4"/>
    </row>
    <row r="18" spans="1:14" ht="9.75" customHeight="1" x14ac:dyDescent="0.2">
      <c r="A18" s="2"/>
      <c r="B18" s="77"/>
      <c r="C18" s="77"/>
      <c r="D18" s="77"/>
      <c r="E18" s="77"/>
      <c r="F18" s="77"/>
      <c r="G18" s="77"/>
      <c r="H18" s="77"/>
      <c r="I18" s="77"/>
      <c r="J18" s="77"/>
      <c r="K18" s="2"/>
      <c r="L18" s="4"/>
      <c r="M18" s="4"/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</sheetData>
  <mergeCells count="4">
    <mergeCell ref="D2:J2"/>
    <mergeCell ref="D3:J3"/>
    <mergeCell ref="D4:J4"/>
    <mergeCell ref="B18:J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00B5-5910-4C25-B4FD-478AB884C259}">
  <dimension ref="A1:K26"/>
  <sheetViews>
    <sheetView zoomScale="141" zoomScaleNormal="160" workbookViewId="0">
      <selection activeCell="C12" sqref="C12:J12"/>
    </sheetView>
  </sheetViews>
  <sheetFormatPr baseColWidth="10" defaultColWidth="8.83203125" defaultRowHeight="15" x14ac:dyDescent="0.2"/>
  <cols>
    <col min="1" max="1" width="2.33203125" customWidth="1"/>
    <col min="2" max="2" width="3.5" customWidth="1"/>
    <col min="11" max="11" width="3.332031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/>
      <c r="B2" s="12"/>
      <c r="C2" s="78" t="s">
        <v>3</v>
      </c>
      <c r="D2" s="78"/>
      <c r="E2" s="78"/>
      <c r="F2" s="78"/>
      <c r="G2" s="78"/>
      <c r="H2" s="78"/>
      <c r="I2" s="78"/>
      <c r="J2" s="78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6">
        <v>1</v>
      </c>
      <c r="C4" s="87" t="s">
        <v>14</v>
      </c>
      <c r="D4" s="87"/>
      <c r="E4" s="87"/>
      <c r="F4" s="87"/>
      <c r="G4" s="87"/>
      <c r="H4" s="87"/>
      <c r="I4" s="87"/>
      <c r="J4" s="87"/>
      <c r="K4" s="3"/>
    </row>
    <row r="5" spans="1:11" x14ac:dyDescent="0.2">
      <c r="A5" s="3"/>
      <c r="B5" s="36"/>
      <c r="C5" s="87"/>
      <c r="D5" s="87"/>
      <c r="E5" s="87"/>
      <c r="F5" s="87"/>
      <c r="G5" s="87"/>
      <c r="H5" s="87"/>
      <c r="I5" s="87"/>
      <c r="J5" s="87"/>
      <c r="K5" s="3"/>
    </row>
    <row r="6" spans="1:11" x14ac:dyDescent="0.2">
      <c r="A6" s="3"/>
      <c r="B6" s="36"/>
      <c r="C6" s="87"/>
      <c r="D6" s="87"/>
      <c r="E6" s="87"/>
      <c r="F6" s="87"/>
      <c r="G6" s="87"/>
      <c r="H6" s="87"/>
      <c r="I6" s="87"/>
      <c r="J6" s="87"/>
      <c r="K6" s="3"/>
    </row>
    <row r="7" spans="1:11" x14ac:dyDescent="0.2">
      <c r="A7" s="3"/>
      <c r="B7" s="36">
        <v>2</v>
      </c>
      <c r="C7" s="88" t="s">
        <v>15</v>
      </c>
      <c r="D7" s="88"/>
      <c r="E7" s="88"/>
      <c r="F7" s="88"/>
      <c r="G7" s="88"/>
      <c r="H7" s="88"/>
      <c r="I7" s="88"/>
      <c r="J7" s="88"/>
      <c r="K7" s="3"/>
    </row>
    <row r="8" spans="1:11" x14ac:dyDescent="0.2">
      <c r="A8" s="3"/>
      <c r="B8" s="36"/>
      <c r="C8" s="88"/>
      <c r="D8" s="88"/>
      <c r="E8" s="88"/>
      <c r="F8" s="88"/>
      <c r="G8" s="88"/>
      <c r="H8" s="88"/>
      <c r="I8" s="88"/>
      <c r="J8" s="88"/>
      <c r="K8" s="3"/>
    </row>
    <row r="9" spans="1:11" ht="15.75" customHeight="1" x14ac:dyDescent="0.2">
      <c r="A9" s="3"/>
      <c r="B9" s="36">
        <v>3</v>
      </c>
      <c r="C9" s="37" t="s">
        <v>17</v>
      </c>
      <c r="D9" s="35"/>
      <c r="E9" s="35"/>
      <c r="F9" s="35"/>
      <c r="G9" s="35"/>
      <c r="H9" s="35"/>
      <c r="I9" s="35"/>
      <c r="J9" s="35"/>
      <c r="K9" s="3"/>
    </row>
    <row r="10" spans="1:11" ht="15" customHeight="1" x14ac:dyDescent="0.2">
      <c r="A10" s="3"/>
      <c r="B10" s="36">
        <v>4</v>
      </c>
      <c r="C10" s="87" t="s">
        <v>18</v>
      </c>
      <c r="D10" s="87"/>
      <c r="E10" s="87"/>
      <c r="F10" s="87"/>
      <c r="G10" s="87"/>
      <c r="H10" s="87"/>
      <c r="I10" s="87"/>
      <c r="J10" s="87"/>
      <c r="K10" s="3"/>
    </row>
    <row r="11" spans="1:11" x14ac:dyDescent="0.2">
      <c r="A11" s="3"/>
      <c r="B11" s="36"/>
      <c r="C11" s="87"/>
      <c r="D11" s="87"/>
      <c r="E11" s="87"/>
      <c r="F11" s="87"/>
      <c r="G11" s="87"/>
      <c r="H11" s="87"/>
      <c r="I11" s="87"/>
      <c r="J11" s="87"/>
      <c r="K11" s="3"/>
    </row>
    <row r="12" spans="1:11" ht="15.75" customHeight="1" x14ac:dyDescent="0.2">
      <c r="A12" s="3"/>
      <c r="B12" s="36">
        <v>5</v>
      </c>
      <c r="C12" s="89" t="s">
        <v>16</v>
      </c>
      <c r="D12" s="89"/>
      <c r="E12" s="89"/>
      <c r="F12" s="89"/>
      <c r="G12" s="89"/>
      <c r="H12" s="89"/>
      <c r="I12" s="89"/>
      <c r="J12" s="89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78" t="s">
        <v>4</v>
      </c>
      <c r="D14" s="78"/>
      <c r="E14" s="78"/>
      <c r="F14" s="78"/>
      <c r="G14" s="78"/>
      <c r="H14" s="78"/>
      <c r="I14" s="78"/>
      <c r="J14" s="78"/>
      <c r="K14" s="3"/>
    </row>
    <row r="15" spans="1:11" x14ac:dyDescent="0.2">
      <c r="A15" s="3"/>
      <c r="B15" s="36">
        <v>1</v>
      </c>
      <c r="C15" s="15" t="s">
        <v>19</v>
      </c>
      <c r="D15" s="14"/>
      <c r="E15" s="14"/>
      <c r="F15" s="14"/>
      <c r="G15" s="14"/>
      <c r="H15" s="14"/>
      <c r="I15" s="14"/>
      <c r="J15" s="14"/>
      <c r="K15" s="3"/>
    </row>
    <row r="16" spans="1:11" x14ac:dyDescent="0.2">
      <c r="A16" s="3"/>
      <c r="B16" s="36">
        <v>2</v>
      </c>
      <c r="C16" s="16" t="s">
        <v>20</v>
      </c>
      <c r="D16" s="14"/>
      <c r="E16" s="14"/>
      <c r="F16" s="14"/>
      <c r="G16" s="14"/>
      <c r="H16" s="14"/>
      <c r="I16" s="14"/>
      <c r="J16" s="14"/>
      <c r="K16" s="3"/>
    </row>
    <row r="17" spans="1:1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3"/>
    </row>
    <row r="19" spans="1:1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</row>
  </sheetData>
  <mergeCells count="6">
    <mergeCell ref="C2:J2"/>
    <mergeCell ref="C14:J14"/>
    <mergeCell ref="C4:J6"/>
    <mergeCell ref="C7:J8"/>
    <mergeCell ref="C10:J11"/>
    <mergeCell ref="C12:J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8291-8FAC-4F38-8A19-7CA93FEEFC5E}">
  <dimension ref="A1:V40"/>
  <sheetViews>
    <sheetView topLeftCell="E1" zoomScale="125" zoomScaleNormal="120" workbookViewId="0">
      <selection activeCell="W8" sqref="W8"/>
    </sheetView>
  </sheetViews>
  <sheetFormatPr baseColWidth="10" defaultColWidth="8.83203125" defaultRowHeight="15" x14ac:dyDescent="0.2"/>
  <cols>
    <col min="1" max="1" width="3.83203125" customWidth="1"/>
    <col min="10" max="10" width="7.83203125" customWidth="1"/>
    <col min="12" max="12" width="4.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" customHeight="1" x14ac:dyDescent="0.2">
      <c r="A2" s="3"/>
      <c r="B2" s="39"/>
      <c r="C2" s="39"/>
      <c r="D2" s="39"/>
      <c r="E2" s="39"/>
      <c r="F2" s="39"/>
      <c r="G2" s="39"/>
      <c r="H2" s="39"/>
      <c r="I2" s="3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 x14ac:dyDescent="0.2">
      <c r="A3" s="3"/>
      <c r="B3" s="39"/>
      <c r="C3" s="39"/>
      <c r="D3" s="39"/>
      <c r="E3" s="39"/>
      <c r="F3" s="39"/>
      <c r="G3" s="39"/>
      <c r="H3" s="39"/>
      <c r="I3" s="3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" customHeight="1" x14ac:dyDescent="0.2">
      <c r="A4" s="3"/>
      <c r="B4" s="39"/>
      <c r="C4" s="39"/>
      <c r="D4" s="39"/>
      <c r="E4" s="39"/>
      <c r="F4" s="39"/>
      <c r="G4" s="39"/>
      <c r="H4" s="39"/>
      <c r="I4" s="3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 customHeight="1" x14ac:dyDescent="0.2">
      <c r="A5" s="3"/>
      <c r="B5" s="39"/>
      <c r="C5" s="39"/>
      <c r="D5" s="39"/>
      <c r="E5" s="39"/>
      <c r="F5" s="39"/>
      <c r="G5" s="39"/>
      <c r="H5" s="39"/>
      <c r="I5" s="3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 customHeight="1" x14ac:dyDescent="0.2">
      <c r="A6" s="3"/>
      <c r="B6" s="39"/>
      <c r="C6" s="39"/>
      <c r="D6" s="39"/>
      <c r="E6" s="39"/>
      <c r="F6" s="39"/>
      <c r="G6" s="39"/>
      <c r="H6" s="39"/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 x14ac:dyDescent="0.2">
      <c r="A7" s="3"/>
      <c r="B7" s="39"/>
      <c r="C7" s="39"/>
      <c r="D7" s="39"/>
      <c r="E7" s="39"/>
      <c r="F7" s="39"/>
      <c r="G7" s="39"/>
      <c r="H7" s="39"/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9.5" customHeight="1" x14ac:dyDescent="0.2">
      <c r="A8" s="3"/>
      <c r="B8" s="39"/>
      <c r="C8" s="39"/>
      <c r="D8" s="39"/>
      <c r="E8" s="39"/>
      <c r="F8" s="39"/>
      <c r="G8" s="39"/>
      <c r="H8" s="39"/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835E-97D9-1C4C-9911-B0EA2A149FA1}">
  <dimension ref="A1:F14"/>
  <sheetViews>
    <sheetView zoomScale="150" workbookViewId="0">
      <selection activeCell="F14" sqref="D3:F14"/>
    </sheetView>
  </sheetViews>
  <sheetFormatPr baseColWidth="10" defaultRowHeight="15" x14ac:dyDescent="0.2"/>
  <cols>
    <col min="5" max="5" width="12.6640625" bestFit="1" customWidth="1"/>
    <col min="6" max="6" width="18" bestFit="1" customWidth="1"/>
  </cols>
  <sheetData>
    <row r="1" spans="1:6" x14ac:dyDescent="0.2">
      <c r="A1" t="s">
        <v>51</v>
      </c>
    </row>
    <row r="2" spans="1:6" ht="16" thickBot="1" x14ac:dyDescent="0.25"/>
    <row r="3" spans="1:6" x14ac:dyDescent="0.2">
      <c r="D3" s="46"/>
      <c r="E3" s="54" t="s">
        <v>68</v>
      </c>
      <c r="F3" s="55" t="s">
        <v>69</v>
      </c>
    </row>
    <row r="4" spans="1:6" x14ac:dyDescent="0.2">
      <c r="D4" s="49" t="s">
        <v>40</v>
      </c>
      <c r="E4" s="45">
        <v>50.059999999999995</v>
      </c>
      <c r="F4" s="50">
        <v>49.879999999999995</v>
      </c>
    </row>
    <row r="5" spans="1:6" x14ac:dyDescent="0.2">
      <c r="D5" s="49" t="s">
        <v>41</v>
      </c>
      <c r="E5" s="45">
        <v>0.9130000000000007</v>
      </c>
      <c r="F5" s="50">
        <v>0.751999999999998</v>
      </c>
    </row>
    <row r="6" spans="1:6" x14ac:dyDescent="0.2">
      <c r="D6" s="49" t="s">
        <v>42</v>
      </c>
      <c r="E6" s="45">
        <v>5</v>
      </c>
      <c r="F6" s="50">
        <v>5</v>
      </c>
    </row>
    <row r="7" spans="1:6" x14ac:dyDescent="0.2">
      <c r="D7" s="49" t="s">
        <v>43</v>
      </c>
      <c r="E7" s="45">
        <v>0.83249999999999935</v>
      </c>
      <c r="F7" s="50"/>
    </row>
    <row r="8" spans="1:6" x14ac:dyDescent="0.2">
      <c r="D8" s="49" t="s">
        <v>44</v>
      </c>
      <c r="E8" s="45">
        <v>0</v>
      </c>
      <c r="F8" s="50"/>
    </row>
    <row r="9" spans="1:6" x14ac:dyDescent="0.2">
      <c r="D9" s="49" t="s">
        <v>45</v>
      </c>
      <c r="E9" s="45">
        <v>8</v>
      </c>
      <c r="F9" s="50"/>
    </row>
    <row r="10" spans="1:6" x14ac:dyDescent="0.2">
      <c r="D10" s="49" t="s">
        <v>46</v>
      </c>
      <c r="E10" s="45">
        <v>0.31192514694602141</v>
      </c>
      <c r="F10" s="50"/>
    </row>
    <row r="11" spans="1:6" x14ac:dyDescent="0.2">
      <c r="D11" s="49" t="s">
        <v>47</v>
      </c>
      <c r="E11" s="45">
        <v>0.3815360296032223</v>
      </c>
      <c r="F11" s="50"/>
    </row>
    <row r="12" spans="1:6" x14ac:dyDescent="0.2">
      <c r="D12" s="49" t="s">
        <v>48</v>
      </c>
      <c r="E12" s="45">
        <v>1.8595480375308981</v>
      </c>
      <c r="F12" s="50"/>
    </row>
    <row r="13" spans="1:6" x14ac:dyDescent="0.2">
      <c r="D13" s="49" t="s">
        <v>49</v>
      </c>
      <c r="E13" s="45">
        <v>0.76307205920644461</v>
      </c>
      <c r="F13" s="50"/>
    </row>
    <row r="14" spans="1:6" ht="16" thickBot="1" x14ac:dyDescent="0.25">
      <c r="D14" s="51" t="s">
        <v>50</v>
      </c>
      <c r="E14" s="52">
        <v>2.3060041352041671</v>
      </c>
      <c r="F14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16D9-15AF-7144-A5FE-D955F942FB7F}">
  <dimension ref="A1:J21"/>
  <sheetViews>
    <sheetView workbookViewId="0">
      <selection activeCell="H10" sqref="H10:J21"/>
    </sheetView>
  </sheetViews>
  <sheetFormatPr baseColWidth="10" defaultRowHeight="15" x14ac:dyDescent="0.2"/>
  <cols>
    <col min="9" max="9" width="12.6640625" bestFit="1" customWidth="1"/>
    <col min="10" max="10" width="23.83203125" bestFit="1" customWidth="1"/>
  </cols>
  <sheetData>
    <row r="1" spans="1:10" x14ac:dyDescent="0.2">
      <c r="A1" t="s">
        <v>39</v>
      </c>
    </row>
    <row r="9" spans="1:10" ht="16" thickBot="1" x14ac:dyDescent="0.25"/>
    <row r="10" spans="1:10" x14ac:dyDescent="0.2">
      <c r="H10" s="46"/>
      <c r="I10" s="47" t="s">
        <v>32</v>
      </c>
      <c r="J10" s="48" t="s">
        <v>12</v>
      </c>
    </row>
    <row r="11" spans="1:10" x14ac:dyDescent="0.2">
      <c r="H11" s="49" t="s">
        <v>40</v>
      </c>
      <c r="I11" s="45">
        <v>8.5739999999999998</v>
      </c>
      <c r="J11" s="50">
        <v>32.829199999999993</v>
      </c>
    </row>
    <row r="12" spans="1:10" x14ac:dyDescent="0.2">
      <c r="H12" s="49" t="s">
        <v>41</v>
      </c>
      <c r="I12" s="45">
        <v>24.667677551020397</v>
      </c>
      <c r="J12" s="50">
        <v>45.307285061224434</v>
      </c>
    </row>
    <row r="13" spans="1:10" x14ac:dyDescent="0.2">
      <c r="H13" s="49" t="s">
        <v>42</v>
      </c>
      <c r="I13" s="45">
        <v>50</v>
      </c>
      <c r="J13" s="50">
        <v>50</v>
      </c>
    </row>
    <row r="14" spans="1:10" x14ac:dyDescent="0.2">
      <c r="H14" s="49" t="s">
        <v>43</v>
      </c>
      <c r="I14" s="45">
        <v>34.987481306122412</v>
      </c>
      <c r="J14" s="50"/>
    </row>
    <row r="15" spans="1:10" x14ac:dyDescent="0.2">
      <c r="H15" s="49" t="s">
        <v>44</v>
      </c>
      <c r="I15" s="45">
        <v>0</v>
      </c>
      <c r="J15" s="50"/>
    </row>
    <row r="16" spans="1:10" x14ac:dyDescent="0.2">
      <c r="H16" s="49" t="s">
        <v>45</v>
      </c>
      <c r="I16" s="45">
        <v>98</v>
      </c>
      <c r="J16" s="50"/>
    </row>
    <row r="17" spans="8:10" x14ac:dyDescent="0.2">
      <c r="H17" s="49" t="s">
        <v>46</v>
      </c>
      <c r="I17" s="45">
        <v>-20.503052542059699</v>
      </c>
      <c r="J17" s="50"/>
    </row>
    <row r="18" spans="8:10" x14ac:dyDescent="0.2">
      <c r="H18" s="49" t="s">
        <v>47</v>
      </c>
      <c r="I18" s="45">
        <v>1.5892733321406074E-37</v>
      </c>
      <c r="J18" s="50"/>
    </row>
    <row r="19" spans="8:10" x14ac:dyDescent="0.2">
      <c r="H19" s="49" t="s">
        <v>48</v>
      </c>
      <c r="I19" s="45">
        <v>1.6605512170657302</v>
      </c>
      <c r="J19" s="50"/>
    </row>
    <row r="20" spans="8:10" x14ac:dyDescent="0.2">
      <c r="H20" s="49" t="s">
        <v>49</v>
      </c>
      <c r="I20" s="45">
        <v>3.1785466642812148E-37</v>
      </c>
      <c r="J20" s="50"/>
    </row>
    <row r="21" spans="8:10" ht="16" thickBot="1" x14ac:dyDescent="0.25">
      <c r="H21" s="51" t="s">
        <v>50</v>
      </c>
      <c r="I21" s="52">
        <v>1.9844674545084788</v>
      </c>
      <c r="J2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A4AC-7BCF-F94D-A2C1-BF85956783F9}">
  <dimension ref="A1:J27"/>
  <sheetViews>
    <sheetView topLeftCell="A3" workbookViewId="0">
      <selection activeCell="H16" sqref="H16:J27"/>
    </sheetView>
  </sheetViews>
  <sheetFormatPr baseColWidth="10" defaultRowHeight="15" x14ac:dyDescent="0.2"/>
  <cols>
    <col min="9" max="9" width="12.6640625" bestFit="1" customWidth="1"/>
    <col min="10" max="10" width="21.33203125" bestFit="1" customWidth="1"/>
  </cols>
  <sheetData>
    <row r="1" spans="1:10" x14ac:dyDescent="0.2">
      <c r="A1" t="s">
        <v>39</v>
      </c>
    </row>
    <row r="15" spans="1:10" ht="16" thickBot="1" x14ac:dyDescent="0.25"/>
    <row r="16" spans="1:10" x14ac:dyDescent="0.2">
      <c r="H16" s="46"/>
      <c r="I16" s="47" t="s">
        <v>32</v>
      </c>
      <c r="J16" s="48" t="s">
        <v>13</v>
      </c>
    </row>
    <row r="17" spans="8:10" x14ac:dyDescent="0.2">
      <c r="H17" s="49" t="s">
        <v>40</v>
      </c>
      <c r="I17" s="45">
        <v>8.5739999999999998</v>
      </c>
      <c r="J17" s="50">
        <v>15.509199999999998</v>
      </c>
    </row>
    <row r="18" spans="8:10" x14ac:dyDescent="0.2">
      <c r="H18" s="49" t="s">
        <v>41</v>
      </c>
      <c r="I18" s="45">
        <v>24.667677551020397</v>
      </c>
      <c r="J18" s="50">
        <v>16.827578938775517</v>
      </c>
    </row>
    <row r="19" spans="8:10" x14ac:dyDescent="0.2">
      <c r="H19" s="49" t="s">
        <v>42</v>
      </c>
      <c r="I19" s="45">
        <v>50</v>
      </c>
      <c r="J19" s="50">
        <v>50</v>
      </c>
    </row>
    <row r="20" spans="8:10" x14ac:dyDescent="0.2">
      <c r="H20" s="49" t="s">
        <v>43</v>
      </c>
      <c r="I20" s="45">
        <v>20.747628244897957</v>
      </c>
      <c r="J20" s="50"/>
    </row>
    <row r="21" spans="8:10" x14ac:dyDescent="0.2">
      <c r="H21" s="49" t="s">
        <v>44</v>
      </c>
      <c r="I21" s="45">
        <v>0</v>
      </c>
      <c r="J21" s="50"/>
    </row>
    <row r="22" spans="8:10" x14ac:dyDescent="0.2">
      <c r="H22" s="49" t="s">
        <v>45</v>
      </c>
      <c r="I22" s="45">
        <v>98</v>
      </c>
      <c r="J22" s="50"/>
    </row>
    <row r="23" spans="8:10" x14ac:dyDescent="0.2">
      <c r="H23" s="49" t="s">
        <v>46</v>
      </c>
      <c r="I23" s="45">
        <v>-7.6128060486258393</v>
      </c>
      <c r="J23" s="50"/>
    </row>
    <row r="24" spans="8:10" x14ac:dyDescent="0.2">
      <c r="H24" s="49" t="s">
        <v>47</v>
      </c>
      <c r="I24" s="45">
        <v>8.4181819269082959E-12</v>
      </c>
      <c r="J24" s="50"/>
    </row>
    <row r="25" spans="8:10" x14ac:dyDescent="0.2">
      <c r="H25" s="49" t="s">
        <v>48</v>
      </c>
      <c r="I25" s="45">
        <v>1.6605512170657302</v>
      </c>
      <c r="J25" s="50"/>
    </row>
    <row r="26" spans="8:10" x14ac:dyDescent="0.2">
      <c r="H26" s="49" t="s">
        <v>49</v>
      </c>
      <c r="I26" s="45">
        <v>1.6836363853816592E-11</v>
      </c>
      <c r="J26" s="50"/>
    </row>
    <row r="27" spans="8:10" ht="16" thickBot="1" x14ac:dyDescent="0.25">
      <c r="H27" s="51" t="s">
        <v>50</v>
      </c>
      <c r="I27" s="52">
        <v>1.9844674545084788</v>
      </c>
      <c r="J27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7946-50B0-5342-847B-DDC999F6967E}">
  <dimension ref="A1:J23"/>
  <sheetViews>
    <sheetView workbookViewId="0">
      <selection activeCell="J23" sqref="H12:J23"/>
    </sheetView>
  </sheetViews>
  <sheetFormatPr baseColWidth="10" defaultRowHeight="15" x14ac:dyDescent="0.2"/>
  <cols>
    <col min="9" max="9" width="23.83203125" bestFit="1" customWidth="1"/>
    <col min="10" max="10" width="20.83203125" bestFit="1" customWidth="1"/>
  </cols>
  <sheetData>
    <row r="1" spans="1:10" x14ac:dyDescent="0.2">
      <c r="A1" t="s">
        <v>39</v>
      </c>
    </row>
    <row r="11" spans="1:10" ht="16" thickBot="1" x14ac:dyDescent="0.25"/>
    <row r="12" spans="1:10" x14ac:dyDescent="0.2">
      <c r="H12" s="46"/>
      <c r="I12" s="47" t="s">
        <v>12</v>
      </c>
      <c r="J12" s="48" t="s">
        <v>70</v>
      </c>
    </row>
    <row r="13" spans="1:10" x14ac:dyDescent="0.2">
      <c r="H13" s="49" t="s">
        <v>40</v>
      </c>
      <c r="I13" s="45">
        <v>32.829199999999993</v>
      </c>
      <c r="J13" s="50">
        <v>15.509199999999998</v>
      </c>
    </row>
    <row r="14" spans="1:10" x14ac:dyDescent="0.2">
      <c r="H14" s="49" t="s">
        <v>41</v>
      </c>
      <c r="I14" s="45">
        <v>45.307285061224434</v>
      </c>
      <c r="J14" s="50">
        <v>16.827578938775517</v>
      </c>
    </row>
    <row r="15" spans="1:10" x14ac:dyDescent="0.2">
      <c r="H15" s="49" t="s">
        <v>42</v>
      </c>
      <c r="I15" s="45">
        <v>50</v>
      </c>
      <c r="J15" s="50">
        <v>50</v>
      </c>
    </row>
    <row r="16" spans="1:10" x14ac:dyDescent="0.2">
      <c r="H16" s="49" t="s">
        <v>43</v>
      </c>
      <c r="I16" s="45">
        <v>31.067431999999975</v>
      </c>
      <c r="J16" s="50"/>
    </row>
    <row r="17" spans="8:10" x14ac:dyDescent="0.2">
      <c r="H17" s="49" t="s">
        <v>44</v>
      </c>
      <c r="I17" s="45">
        <v>0</v>
      </c>
      <c r="J17" s="50"/>
    </row>
    <row r="18" spans="8:10" x14ac:dyDescent="0.2">
      <c r="H18" s="49" t="s">
        <v>45</v>
      </c>
      <c r="I18" s="45">
        <v>98</v>
      </c>
      <c r="J18" s="50"/>
    </row>
    <row r="19" spans="8:10" x14ac:dyDescent="0.2">
      <c r="H19" s="49" t="s">
        <v>46</v>
      </c>
      <c r="I19" s="45">
        <v>15.536930169140904</v>
      </c>
      <c r="J19" s="50"/>
    </row>
    <row r="20" spans="8:10" x14ac:dyDescent="0.2">
      <c r="H20" s="49" t="s">
        <v>47</v>
      </c>
      <c r="I20" s="45">
        <v>1.7452893100266776E-28</v>
      </c>
      <c r="J20" s="50"/>
    </row>
    <row r="21" spans="8:10" x14ac:dyDescent="0.2">
      <c r="H21" s="49" t="s">
        <v>48</v>
      </c>
      <c r="I21" s="45">
        <v>1.6605512170657302</v>
      </c>
      <c r="J21" s="50"/>
    </row>
    <row r="22" spans="8:10" x14ac:dyDescent="0.2">
      <c r="H22" s="49" t="s">
        <v>49</v>
      </c>
      <c r="I22" s="45">
        <v>3.4905786200533552E-28</v>
      </c>
      <c r="J22" s="50"/>
    </row>
    <row r="23" spans="8:10" ht="16" thickBot="1" x14ac:dyDescent="0.25">
      <c r="H23" s="51" t="s">
        <v>50</v>
      </c>
      <c r="I23" s="52">
        <v>1.9844674545084788</v>
      </c>
      <c r="J2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15C7-7894-DF48-B633-8F388C40BA0D}">
  <dimension ref="E8:K22"/>
  <sheetViews>
    <sheetView topLeftCell="J1" workbookViewId="0">
      <selection activeCell="E17" sqref="E17:K22"/>
    </sheetView>
  </sheetViews>
  <sheetFormatPr baseColWidth="10" defaultRowHeight="15" x14ac:dyDescent="0.2"/>
  <cols>
    <col min="5" max="5" width="28.33203125" bestFit="1" customWidth="1"/>
  </cols>
  <sheetData>
    <row r="8" spans="5:9" x14ac:dyDescent="0.2">
      <c r="E8" t="s">
        <v>53</v>
      </c>
    </row>
    <row r="10" spans="5:9" ht="16" thickBot="1" x14ac:dyDescent="0.25">
      <c r="E10" t="s">
        <v>54</v>
      </c>
    </row>
    <row r="11" spans="5:9" x14ac:dyDescent="0.2">
      <c r="E11" s="56" t="s">
        <v>55</v>
      </c>
      <c r="F11" s="44" t="s">
        <v>56</v>
      </c>
      <c r="G11" s="44" t="s">
        <v>57</v>
      </c>
      <c r="H11" s="44" t="s">
        <v>40</v>
      </c>
      <c r="I11" s="57" t="s">
        <v>41</v>
      </c>
    </row>
    <row r="12" spans="5:9" x14ac:dyDescent="0.2">
      <c r="E12" s="58" t="s">
        <v>32</v>
      </c>
      <c r="F12" s="42">
        <v>50</v>
      </c>
      <c r="G12" s="42">
        <v>428.7</v>
      </c>
      <c r="H12" s="42">
        <v>8.5739999999999998</v>
      </c>
      <c r="I12" s="59">
        <v>24.667677551020397</v>
      </c>
    </row>
    <row r="13" spans="5:9" x14ac:dyDescent="0.2">
      <c r="E13" s="58" t="s">
        <v>12</v>
      </c>
      <c r="F13" s="42">
        <v>50</v>
      </c>
      <c r="G13" s="42">
        <v>1641.4599999999998</v>
      </c>
      <c r="H13" s="42">
        <v>32.829199999999993</v>
      </c>
      <c r="I13" s="59">
        <v>45.307285061224434</v>
      </c>
    </row>
    <row r="14" spans="5:9" ht="16" thickBot="1" x14ac:dyDescent="0.25">
      <c r="E14" s="60" t="s">
        <v>13</v>
      </c>
      <c r="F14" s="43">
        <v>50</v>
      </c>
      <c r="G14" s="43">
        <v>775.45999999999992</v>
      </c>
      <c r="H14" s="43">
        <v>15.509199999999998</v>
      </c>
      <c r="I14" s="61">
        <v>16.827578938775517</v>
      </c>
    </row>
    <row r="17" spans="5:11" ht="16" thickBot="1" x14ac:dyDescent="0.25">
      <c r="E17" t="s">
        <v>58</v>
      </c>
    </row>
    <row r="18" spans="5:11" x14ac:dyDescent="0.2">
      <c r="E18" s="56" t="s">
        <v>59</v>
      </c>
      <c r="F18" s="44" t="s">
        <v>60</v>
      </c>
      <c r="G18" s="44" t="s">
        <v>45</v>
      </c>
      <c r="H18" s="44" t="s">
        <v>61</v>
      </c>
      <c r="I18" s="44" t="s">
        <v>62</v>
      </c>
      <c r="J18" s="44" t="s">
        <v>63</v>
      </c>
      <c r="K18" s="57" t="s">
        <v>64</v>
      </c>
    </row>
    <row r="19" spans="5:11" x14ac:dyDescent="0.2">
      <c r="E19" s="58" t="s">
        <v>65</v>
      </c>
      <c r="F19" s="42">
        <v>15606.568767999994</v>
      </c>
      <c r="G19" s="42">
        <v>2</v>
      </c>
      <c r="H19" s="42">
        <v>7803.2843839999969</v>
      </c>
      <c r="I19" s="42">
        <v>269.69087233742169</v>
      </c>
      <c r="J19" s="42">
        <v>6.4601613937879205E-50</v>
      </c>
      <c r="K19" s="59">
        <v>3.0576206516493913</v>
      </c>
    </row>
    <row r="20" spans="5:11" x14ac:dyDescent="0.2">
      <c r="E20" s="58" t="s">
        <v>66</v>
      </c>
      <c r="F20" s="42">
        <v>4253.3245360000001</v>
      </c>
      <c r="G20" s="42">
        <v>147</v>
      </c>
      <c r="H20" s="42">
        <v>28.934180517006805</v>
      </c>
      <c r="I20" s="42"/>
      <c r="J20" s="42"/>
      <c r="K20" s="59"/>
    </row>
    <row r="21" spans="5:11" x14ac:dyDescent="0.2">
      <c r="E21" s="58"/>
      <c r="F21" s="42"/>
      <c r="G21" s="42"/>
      <c r="H21" s="42"/>
      <c r="I21" s="42"/>
      <c r="J21" s="42"/>
      <c r="K21" s="59"/>
    </row>
    <row r="22" spans="5:11" ht="16" thickBot="1" x14ac:dyDescent="0.25">
      <c r="E22" s="60" t="s">
        <v>67</v>
      </c>
      <c r="F22" s="43">
        <v>19859.893303999994</v>
      </c>
      <c r="G22" s="43">
        <v>149</v>
      </c>
      <c r="H22" s="43"/>
      <c r="I22" s="43"/>
      <c r="J22" s="43"/>
      <c r="K22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6792-78EC-49B0-81DF-C038C61D00DA}">
  <dimension ref="B1:AQ56"/>
  <sheetViews>
    <sheetView topLeftCell="D7" zoomScale="125" zoomScaleNormal="120" workbookViewId="0">
      <selection activeCell="AM8" sqref="AM8:AQ12"/>
    </sheetView>
  </sheetViews>
  <sheetFormatPr baseColWidth="10" defaultColWidth="8.83203125" defaultRowHeight="15" x14ac:dyDescent="0.2"/>
  <cols>
    <col min="1" max="1" width="3.1640625" customWidth="1"/>
    <col min="6" max="6" width="3.5" customWidth="1"/>
    <col min="9" max="9" width="2.6640625" customWidth="1"/>
    <col min="11" max="11" width="18.5" customWidth="1"/>
    <col min="12" max="12" width="17.83203125" customWidth="1"/>
    <col min="13" max="13" width="3.5" customWidth="1"/>
  </cols>
  <sheetData>
    <row r="1" spans="2:43" x14ac:dyDescent="0.2"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2:43" ht="15.75" customHeight="1" x14ac:dyDescent="0.2">
      <c r="B2" s="85" t="s">
        <v>8</v>
      </c>
      <c r="C2" s="85"/>
      <c r="D2" s="85"/>
      <c r="E2" s="85"/>
      <c r="F2" s="85"/>
      <c r="G2" s="85"/>
      <c r="H2" s="85"/>
      <c r="J2" s="28" t="s">
        <v>10</v>
      </c>
      <c r="O2" s="3"/>
      <c r="P2" s="12"/>
      <c r="Q2" s="78" t="s">
        <v>3</v>
      </c>
      <c r="R2" s="78"/>
      <c r="S2" s="78"/>
      <c r="T2" s="78"/>
      <c r="U2" s="78"/>
      <c r="V2" s="78"/>
      <c r="W2" s="78"/>
      <c r="X2" s="78"/>
      <c r="Y2" s="3"/>
    </row>
    <row r="3" spans="2:43" ht="15.75" customHeight="1" x14ac:dyDescent="0.2">
      <c r="B3" s="85"/>
      <c r="C3" s="85"/>
      <c r="D3" s="85"/>
      <c r="E3" s="85"/>
      <c r="F3" s="85"/>
      <c r="G3" s="85"/>
      <c r="H3" s="85"/>
      <c r="J3" s="27" t="s">
        <v>11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2:43" ht="15.75" customHeight="1" thickBot="1" x14ac:dyDescent="0.25">
      <c r="B4" s="85"/>
      <c r="C4" s="85"/>
      <c r="D4" s="85"/>
      <c r="E4" s="85"/>
      <c r="F4" s="85"/>
      <c r="G4" s="85"/>
      <c r="H4" s="85"/>
      <c r="J4" t="s">
        <v>35</v>
      </c>
      <c r="O4" s="3"/>
      <c r="P4" s="36">
        <v>1</v>
      </c>
      <c r="Q4" s="87" t="s">
        <v>14</v>
      </c>
      <c r="R4" s="87"/>
      <c r="S4" s="87"/>
      <c r="T4" s="87"/>
      <c r="U4" s="87"/>
      <c r="V4" s="87"/>
      <c r="W4" s="87"/>
      <c r="X4" s="87"/>
      <c r="Y4" s="3"/>
    </row>
    <row r="5" spans="2:43" ht="15.75" customHeight="1" thickBot="1" x14ac:dyDescent="0.25">
      <c r="J5" s="81" t="s">
        <v>32</v>
      </c>
      <c r="K5" s="83" t="s">
        <v>12</v>
      </c>
      <c r="L5" s="79" t="s">
        <v>13</v>
      </c>
      <c r="O5" s="3"/>
      <c r="P5" s="36"/>
      <c r="Q5" s="87"/>
      <c r="R5" s="87"/>
      <c r="S5" s="87"/>
      <c r="T5" s="87"/>
      <c r="U5" s="87"/>
      <c r="V5" s="87"/>
      <c r="W5" s="87"/>
      <c r="X5" s="87"/>
      <c r="Y5" s="3"/>
    </row>
    <row r="6" spans="2:43" ht="16" thickBot="1" x14ac:dyDescent="0.25">
      <c r="B6" s="18" t="s">
        <v>6</v>
      </c>
      <c r="C6" s="19" t="s">
        <v>7</v>
      </c>
      <c r="D6" s="19"/>
      <c r="E6" s="20"/>
      <c r="J6" s="82"/>
      <c r="K6" s="84"/>
      <c r="L6" s="80"/>
      <c r="O6" s="3"/>
      <c r="P6" s="36"/>
      <c r="Q6" s="87"/>
      <c r="R6" s="87"/>
      <c r="S6" s="87"/>
      <c r="T6" s="87"/>
      <c r="U6" s="87"/>
      <c r="V6" s="87"/>
      <c r="W6" s="87"/>
      <c r="X6" s="87"/>
      <c r="Y6" s="3"/>
    </row>
    <row r="7" spans="2:43" ht="16" thickBot="1" x14ac:dyDescent="0.25">
      <c r="B7" s="21">
        <v>1</v>
      </c>
      <c r="C7" s="22">
        <v>50.4</v>
      </c>
      <c r="D7" s="22"/>
      <c r="E7" s="23"/>
      <c r="J7" s="29">
        <v>8.8000000000000007</v>
      </c>
      <c r="K7" s="30">
        <v>46.4</v>
      </c>
      <c r="L7" s="31">
        <v>15.4</v>
      </c>
      <c r="O7" s="3"/>
      <c r="P7" s="36">
        <v>2</v>
      </c>
      <c r="Q7" s="88" t="s">
        <v>15</v>
      </c>
      <c r="R7" s="88"/>
      <c r="S7" s="88"/>
      <c r="T7" s="88"/>
      <c r="U7" s="88"/>
      <c r="V7" s="88"/>
      <c r="W7" s="88"/>
      <c r="X7" s="88"/>
      <c r="Y7" s="3"/>
      <c r="AM7" t="s">
        <v>28</v>
      </c>
    </row>
    <row r="8" spans="2:43" x14ac:dyDescent="0.2">
      <c r="B8" s="21">
        <v>2</v>
      </c>
      <c r="C8" s="22">
        <v>50.7</v>
      </c>
      <c r="D8" s="22"/>
      <c r="E8" s="23"/>
      <c r="J8" s="29">
        <v>5.2</v>
      </c>
      <c r="K8" s="30">
        <v>22.3</v>
      </c>
      <c r="L8" s="31">
        <v>10.3</v>
      </c>
      <c r="O8" s="3"/>
      <c r="P8" s="36"/>
      <c r="Q8" s="88"/>
      <c r="R8" s="88"/>
      <c r="S8" s="88"/>
      <c r="T8" s="88"/>
      <c r="U8" s="88"/>
      <c r="V8" s="88"/>
      <c r="W8" s="88"/>
      <c r="X8" s="88"/>
      <c r="Y8" s="3"/>
      <c r="AM8" s="62" t="s">
        <v>24</v>
      </c>
      <c r="AN8" s="63">
        <v>50.059999999999995</v>
      </c>
      <c r="AP8" s="62" t="s">
        <v>29</v>
      </c>
      <c r="AQ8" s="63">
        <v>2.7764451051977934</v>
      </c>
    </row>
    <row r="9" spans="2:43" ht="16" thickBot="1" x14ac:dyDescent="0.25">
      <c r="B9" s="21">
        <v>3</v>
      </c>
      <c r="C9" s="22">
        <v>49.1</v>
      </c>
      <c r="D9" s="22"/>
      <c r="E9" s="23"/>
      <c r="J9" s="29">
        <v>0</v>
      </c>
      <c r="K9" s="30">
        <v>31.2</v>
      </c>
      <c r="L9" s="31">
        <v>15.2</v>
      </c>
      <c r="O9" s="3"/>
      <c r="P9" s="36">
        <v>3</v>
      </c>
      <c r="Q9" s="37" t="s">
        <v>33</v>
      </c>
      <c r="R9" s="38"/>
      <c r="S9" s="38"/>
      <c r="T9" s="38"/>
      <c r="U9" s="38"/>
      <c r="V9" s="38"/>
      <c r="W9" s="38"/>
      <c r="X9" s="38"/>
      <c r="Y9" s="3"/>
      <c r="AM9" s="66" t="s">
        <v>25</v>
      </c>
      <c r="AN9" s="67">
        <v>49.879999999999995</v>
      </c>
      <c r="AP9" s="64" t="s">
        <v>30</v>
      </c>
      <c r="AQ9" s="65">
        <v>4.604094871349993</v>
      </c>
    </row>
    <row r="10" spans="2:43" x14ac:dyDescent="0.2">
      <c r="B10" s="21">
        <v>4</v>
      </c>
      <c r="C10" s="24">
        <v>49</v>
      </c>
      <c r="D10" s="22"/>
      <c r="E10" s="23"/>
      <c r="J10" s="29">
        <v>7.7</v>
      </c>
      <c r="K10" s="30">
        <v>36.1</v>
      </c>
      <c r="L10" s="31">
        <v>18.100000000000001</v>
      </c>
      <c r="O10" s="3"/>
      <c r="P10" s="36">
        <v>4</v>
      </c>
      <c r="Q10" s="87" t="s">
        <v>18</v>
      </c>
      <c r="R10" s="87"/>
      <c r="S10" s="87"/>
      <c r="T10" s="87"/>
      <c r="U10" s="87"/>
      <c r="V10" s="87"/>
      <c r="W10" s="87"/>
      <c r="X10" s="87"/>
      <c r="Y10" s="3"/>
      <c r="AM10" s="66" t="s">
        <v>26</v>
      </c>
      <c r="AN10" s="67">
        <v>0.95551033484730075</v>
      </c>
    </row>
    <row r="11" spans="2:43" ht="16" thickBot="1" x14ac:dyDescent="0.25">
      <c r="B11" s="25">
        <v>5</v>
      </c>
      <c r="C11" s="17">
        <v>51.1</v>
      </c>
      <c r="D11" s="17"/>
      <c r="E11" s="26"/>
      <c r="J11" s="29">
        <v>9.1</v>
      </c>
      <c r="K11" s="30">
        <v>27.3</v>
      </c>
      <c r="L11" s="31">
        <v>11.3</v>
      </c>
      <c r="O11" s="3"/>
      <c r="P11" s="36"/>
      <c r="Q11" s="87"/>
      <c r="R11" s="87"/>
      <c r="S11" s="87"/>
      <c r="T11" s="87"/>
      <c r="U11" s="87"/>
      <c r="V11" s="87"/>
      <c r="W11" s="87"/>
      <c r="X11" s="87"/>
      <c r="Y11" s="3"/>
      <c r="AM11" s="66" t="s">
        <v>27</v>
      </c>
      <c r="AN11" s="67">
        <v>5</v>
      </c>
    </row>
    <row r="12" spans="2:43" ht="16" thickBot="1" x14ac:dyDescent="0.25">
      <c r="J12" s="29">
        <v>9.5</v>
      </c>
      <c r="K12" s="30">
        <v>36.799999999999997</v>
      </c>
      <c r="L12" s="31">
        <v>13.8</v>
      </c>
      <c r="O12" s="3"/>
      <c r="P12" s="36">
        <v>5</v>
      </c>
      <c r="Q12" s="89" t="s">
        <v>16</v>
      </c>
      <c r="R12" s="89"/>
      <c r="S12" s="89"/>
      <c r="T12" s="89"/>
      <c r="U12" s="89"/>
      <c r="V12" s="89"/>
      <c r="W12" s="89"/>
      <c r="X12" s="89"/>
      <c r="Y12" s="3"/>
      <c r="AM12" s="64" t="s">
        <v>23</v>
      </c>
      <c r="AN12" s="65">
        <v>0.37676201593102676</v>
      </c>
    </row>
    <row r="13" spans="2:43" x14ac:dyDescent="0.2">
      <c r="B13" s="86" t="s">
        <v>9</v>
      </c>
      <c r="C13" s="86"/>
      <c r="D13" s="86"/>
      <c r="E13" s="86"/>
      <c r="F13" s="86"/>
      <c r="G13" s="86"/>
      <c r="H13" s="86"/>
      <c r="J13" s="29">
        <v>9.6999999999999993</v>
      </c>
      <c r="K13" s="30">
        <v>30.1</v>
      </c>
      <c r="L13" s="31">
        <v>16.100000000000001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43" ht="16" thickBot="1" x14ac:dyDescent="0.25">
      <c r="J14" s="29">
        <v>6</v>
      </c>
      <c r="K14" s="30">
        <v>39.9</v>
      </c>
      <c r="L14" s="31">
        <v>11.9</v>
      </c>
      <c r="O14" s="3"/>
      <c r="P14" s="3"/>
      <c r="Q14" s="78" t="s">
        <v>4</v>
      </c>
      <c r="R14" s="78"/>
      <c r="S14" s="78"/>
      <c r="T14" s="78"/>
      <c r="U14" s="78"/>
      <c r="V14" s="78"/>
      <c r="W14" s="78"/>
      <c r="X14" s="78"/>
      <c r="Y14" s="3"/>
    </row>
    <row r="15" spans="2:43" ht="16" thickBot="1" x14ac:dyDescent="0.25">
      <c r="B15" s="18" t="s">
        <v>6</v>
      </c>
      <c r="C15" s="19" t="s">
        <v>7</v>
      </c>
      <c r="D15" s="19"/>
      <c r="E15" s="20"/>
      <c r="J15" s="29">
        <v>5.5</v>
      </c>
      <c r="K15" s="30">
        <v>29.5</v>
      </c>
      <c r="L15" s="31">
        <v>19.5</v>
      </c>
      <c r="O15" s="3"/>
      <c r="P15" s="36">
        <v>1</v>
      </c>
      <c r="Q15" s="15" t="s">
        <v>19</v>
      </c>
      <c r="R15" s="14"/>
      <c r="S15" s="14"/>
      <c r="T15" s="14"/>
      <c r="U15" s="14"/>
      <c r="V15" s="14"/>
      <c r="W15" s="14"/>
      <c r="X15" s="14"/>
      <c r="Y15" s="3"/>
    </row>
    <row r="16" spans="2:43" x14ac:dyDescent="0.2">
      <c r="B16" s="21">
        <v>1</v>
      </c>
      <c r="C16" s="22">
        <v>50.1</v>
      </c>
      <c r="D16" s="22"/>
      <c r="E16" s="23"/>
      <c r="J16" s="29">
        <v>16.8</v>
      </c>
      <c r="K16" s="30">
        <v>25.9</v>
      </c>
      <c r="L16" s="31">
        <v>11.899999999999999</v>
      </c>
      <c r="O16" s="3"/>
      <c r="P16" s="36">
        <v>2</v>
      </c>
      <c r="Q16" s="16" t="s">
        <v>20</v>
      </c>
      <c r="R16" s="14"/>
      <c r="S16" s="14"/>
      <c r="T16" s="14"/>
      <c r="U16" s="14"/>
      <c r="V16" s="14"/>
      <c r="W16" s="14"/>
      <c r="X16" s="14"/>
      <c r="Y16" s="3"/>
    </row>
    <row r="17" spans="2:25" x14ac:dyDescent="0.2">
      <c r="B17" s="21">
        <v>2</v>
      </c>
      <c r="C17" s="22">
        <v>50.8</v>
      </c>
      <c r="D17" s="22"/>
      <c r="E17" s="23"/>
      <c r="J17" s="29">
        <v>3.4</v>
      </c>
      <c r="K17" s="30">
        <v>28.2</v>
      </c>
      <c r="L17" s="31">
        <v>13.2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2">
      <c r="B18" s="21">
        <v>3</v>
      </c>
      <c r="C18" s="22">
        <v>49.3</v>
      </c>
      <c r="D18" s="22"/>
      <c r="E18" s="23"/>
      <c r="J18" s="29">
        <v>14.9</v>
      </c>
      <c r="K18" s="30">
        <v>25.1</v>
      </c>
      <c r="L18" s="31">
        <v>10.1</v>
      </c>
    </row>
    <row r="19" spans="2:25" x14ac:dyDescent="0.2">
      <c r="B19" s="21">
        <v>4</v>
      </c>
      <c r="C19" s="24">
        <v>48.7</v>
      </c>
      <c r="D19" s="22"/>
      <c r="E19" s="23"/>
      <c r="J19" s="29">
        <v>10.4</v>
      </c>
      <c r="K19" s="30">
        <v>39.6</v>
      </c>
      <c r="L19" s="31">
        <v>18.600000000000001</v>
      </c>
    </row>
    <row r="20" spans="2:25" ht="16" thickBot="1" x14ac:dyDescent="0.25">
      <c r="B20" s="25">
        <v>5</v>
      </c>
      <c r="C20" s="17">
        <v>50.5</v>
      </c>
      <c r="D20" s="17"/>
      <c r="E20" s="26"/>
      <c r="J20" s="29">
        <v>13.1</v>
      </c>
      <c r="K20" s="30">
        <v>25.16</v>
      </c>
      <c r="L20" s="31">
        <v>17.16</v>
      </c>
    </row>
    <row r="21" spans="2:25" x14ac:dyDescent="0.2">
      <c r="J21" s="29">
        <v>13.9</v>
      </c>
      <c r="K21" s="30">
        <v>32.1</v>
      </c>
      <c r="L21" s="31">
        <v>21.1</v>
      </c>
      <c r="O21" t="s">
        <v>22</v>
      </c>
      <c r="P21" t="s">
        <v>28</v>
      </c>
    </row>
    <row r="22" spans="2:25" x14ac:dyDescent="0.2">
      <c r="J22" s="29">
        <v>13.3</v>
      </c>
      <c r="K22" s="30">
        <v>33.5</v>
      </c>
      <c r="L22" s="31">
        <v>25.5</v>
      </c>
      <c r="P22" t="s">
        <v>24</v>
      </c>
      <c r="Q22">
        <f>AVERAGE(C7:C11)</f>
        <v>50.059999999999995</v>
      </c>
    </row>
    <row r="23" spans="2:25" x14ac:dyDescent="0.2">
      <c r="J23" s="29">
        <v>5.7</v>
      </c>
      <c r="K23" s="30">
        <v>26.7</v>
      </c>
      <c r="L23" s="31">
        <v>21.7</v>
      </c>
      <c r="P23" t="s">
        <v>25</v>
      </c>
      <c r="Q23">
        <f>AVERAGE(C16:C20)</f>
        <v>49.879999999999995</v>
      </c>
    </row>
    <row r="24" spans="2:25" x14ac:dyDescent="0.2">
      <c r="J24" s="29">
        <v>8.9</v>
      </c>
      <c r="K24" s="30">
        <v>39.9</v>
      </c>
      <c r="L24" s="31">
        <v>11.9</v>
      </c>
      <c r="P24" t="s">
        <v>26</v>
      </c>
      <c r="Q24">
        <f>STDEV(C7:C11)</f>
        <v>0.95551033484730075</v>
      </c>
    </row>
    <row r="25" spans="2:25" x14ac:dyDescent="0.2">
      <c r="J25" s="29">
        <v>5.2</v>
      </c>
      <c r="K25" s="30">
        <v>27.8</v>
      </c>
      <c r="L25" s="31">
        <v>12.8</v>
      </c>
      <c r="P25" t="s">
        <v>27</v>
      </c>
      <c r="Q25">
        <v>5</v>
      </c>
    </row>
    <row r="26" spans="2:25" ht="15" customHeight="1" x14ac:dyDescent="0.2">
      <c r="J26" s="29">
        <v>10.3</v>
      </c>
      <c r="K26" s="30">
        <v>37.200000000000003</v>
      </c>
      <c r="L26" s="31">
        <v>14.2</v>
      </c>
      <c r="P26" t="s">
        <v>23</v>
      </c>
      <c r="Q26">
        <f>(Q22-Q23)/Q24*((Q25-1))^(0.5)</f>
        <v>0.37676201593102676</v>
      </c>
    </row>
    <row r="27" spans="2:25" x14ac:dyDescent="0.2">
      <c r="J27" s="29">
        <v>7.9</v>
      </c>
      <c r="K27" s="30">
        <v>35.799999999999997</v>
      </c>
      <c r="L27" s="31">
        <v>16.8</v>
      </c>
    </row>
    <row r="28" spans="2:25" x14ac:dyDescent="0.2">
      <c r="J28" s="29">
        <v>6.2</v>
      </c>
      <c r="K28" s="30">
        <v>37.799999999999997</v>
      </c>
      <c r="L28" s="31">
        <v>22.799999999999997</v>
      </c>
      <c r="P28" t="s">
        <v>29</v>
      </c>
      <c r="Q28" s="40">
        <f>_xlfn.T.INV.2T(0.05,4)</f>
        <v>2.7764451051977934</v>
      </c>
    </row>
    <row r="29" spans="2:25" ht="15" customHeight="1" x14ac:dyDescent="0.2">
      <c r="J29" s="29">
        <v>9.1</v>
      </c>
      <c r="K29" s="30">
        <v>29.9</v>
      </c>
      <c r="L29" s="31">
        <v>18.899999999999999</v>
      </c>
      <c r="P29" t="s">
        <v>30</v>
      </c>
      <c r="Q29">
        <f>_xlfn.T.INV.2T(0.01,4)</f>
        <v>4.604094871349993</v>
      </c>
    </row>
    <row r="30" spans="2:25" x14ac:dyDescent="0.2">
      <c r="J30" s="29">
        <v>10.6</v>
      </c>
      <c r="K30" s="30">
        <v>23.6</v>
      </c>
      <c r="L30" s="31">
        <v>15.600000000000001</v>
      </c>
    </row>
    <row r="31" spans="2:25" x14ac:dyDescent="0.2">
      <c r="J31" s="29">
        <v>0</v>
      </c>
      <c r="K31" s="30">
        <v>29.5</v>
      </c>
      <c r="L31" s="31">
        <v>16.5</v>
      </c>
      <c r="P31" s="41"/>
    </row>
    <row r="32" spans="2:25" ht="15" customHeight="1" x14ac:dyDescent="0.2">
      <c r="J32" s="29">
        <v>0</v>
      </c>
      <c r="K32" s="30">
        <v>33.4</v>
      </c>
      <c r="L32" s="31">
        <v>16.399999999999999</v>
      </c>
      <c r="O32" s="41"/>
    </row>
    <row r="33" spans="10:21" x14ac:dyDescent="0.2">
      <c r="J33" s="29">
        <v>12.6</v>
      </c>
      <c r="K33" s="30">
        <v>17.899999999999999</v>
      </c>
      <c r="L33" s="31">
        <v>8.9</v>
      </c>
      <c r="O33" t="s">
        <v>31</v>
      </c>
      <c r="P33" t="s">
        <v>52</v>
      </c>
    </row>
    <row r="34" spans="10:21" ht="15" customHeight="1" x14ac:dyDescent="0.2">
      <c r="J34" s="29">
        <v>6.5</v>
      </c>
      <c r="K34" s="30">
        <v>41.5</v>
      </c>
      <c r="L34" s="31">
        <v>15.5</v>
      </c>
    </row>
    <row r="35" spans="10:21" x14ac:dyDescent="0.2">
      <c r="J35" s="29">
        <v>4.7</v>
      </c>
      <c r="K35" s="30">
        <v>33.799999999999997</v>
      </c>
      <c r="L35" s="31">
        <v>11.8</v>
      </c>
    </row>
    <row r="36" spans="10:21" x14ac:dyDescent="0.2">
      <c r="J36" s="29">
        <v>11.8</v>
      </c>
      <c r="K36" s="30">
        <v>36.200000000000003</v>
      </c>
      <c r="L36" s="31">
        <v>14.2</v>
      </c>
    </row>
    <row r="37" spans="10:21" x14ac:dyDescent="0.2">
      <c r="J37" s="29">
        <v>12.2</v>
      </c>
      <c r="K37" s="30">
        <v>40.6</v>
      </c>
      <c r="L37" s="31">
        <v>13.6</v>
      </c>
    </row>
    <row r="38" spans="10:21" x14ac:dyDescent="0.2">
      <c r="J38" s="29">
        <v>15.3</v>
      </c>
      <c r="K38" s="30">
        <v>17.399999999999999</v>
      </c>
      <c r="L38" s="31">
        <v>7.4</v>
      </c>
    </row>
    <row r="39" spans="10:21" x14ac:dyDescent="0.2">
      <c r="J39" s="29">
        <v>2.8</v>
      </c>
      <c r="K39" s="30">
        <v>34.799999999999997</v>
      </c>
      <c r="L39" s="31">
        <v>15.8</v>
      </c>
    </row>
    <row r="40" spans="10:21" x14ac:dyDescent="0.2">
      <c r="J40" s="29">
        <v>10.5</v>
      </c>
      <c r="K40" s="30">
        <v>34.299999999999997</v>
      </c>
      <c r="L40" s="31">
        <v>14.3</v>
      </c>
    </row>
    <row r="41" spans="10:21" x14ac:dyDescent="0.2">
      <c r="J41" s="29">
        <v>11.2</v>
      </c>
      <c r="K41" s="30">
        <v>33</v>
      </c>
      <c r="L41" s="31">
        <v>15</v>
      </c>
    </row>
    <row r="42" spans="10:21" x14ac:dyDescent="0.2">
      <c r="J42" s="29">
        <v>5.7</v>
      </c>
      <c r="K42" s="30">
        <v>37.799999999999997</v>
      </c>
      <c r="L42" s="31">
        <v>13.8</v>
      </c>
    </row>
    <row r="43" spans="10:21" x14ac:dyDescent="0.2">
      <c r="J43" s="29">
        <v>9.1</v>
      </c>
      <c r="K43" s="30">
        <v>37.5</v>
      </c>
      <c r="L43" s="31">
        <v>21.5</v>
      </c>
    </row>
    <row r="44" spans="10:21" x14ac:dyDescent="0.2">
      <c r="J44" s="29">
        <v>5.2</v>
      </c>
      <c r="K44" s="30">
        <v>34.200000000000003</v>
      </c>
      <c r="L44" s="31">
        <v>14.2</v>
      </c>
      <c r="O44" t="s">
        <v>34</v>
      </c>
      <c r="P44" t="s">
        <v>36</v>
      </c>
      <c r="U44" t="s">
        <v>37</v>
      </c>
    </row>
    <row r="45" spans="10:21" x14ac:dyDescent="0.2">
      <c r="J45" s="29">
        <v>8.6</v>
      </c>
      <c r="K45" s="30">
        <v>38.5</v>
      </c>
      <c r="L45" s="31">
        <v>14.5</v>
      </c>
    </row>
    <row r="46" spans="10:21" x14ac:dyDescent="0.2">
      <c r="J46" s="29">
        <v>25.4</v>
      </c>
      <c r="K46" s="30">
        <v>33.1</v>
      </c>
      <c r="L46" s="31">
        <v>21.1</v>
      </c>
    </row>
    <row r="47" spans="10:21" x14ac:dyDescent="0.2">
      <c r="J47" s="29">
        <v>11</v>
      </c>
      <c r="K47" s="30">
        <v>35.4</v>
      </c>
      <c r="L47" s="31">
        <v>21.4</v>
      </c>
      <c r="O47" t="s">
        <v>38</v>
      </c>
    </row>
    <row r="48" spans="10:21" x14ac:dyDescent="0.2">
      <c r="J48" s="29">
        <v>0</v>
      </c>
      <c r="K48" s="30">
        <v>22.8</v>
      </c>
      <c r="L48" s="31">
        <v>17.8</v>
      </c>
    </row>
    <row r="49" spans="10:12" x14ac:dyDescent="0.2">
      <c r="J49" s="29">
        <v>13.9</v>
      </c>
      <c r="K49" s="30">
        <v>19.3</v>
      </c>
      <c r="L49" s="31">
        <v>9.3000000000000007</v>
      </c>
    </row>
    <row r="50" spans="10:12" x14ac:dyDescent="0.2">
      <c r="J50" s="29">
        <v>12.7</v>
      </c>
      <c r="K50" s="30">
        <v>32.299999999999997</v>
      </c>
      <c r="L50" s="31">
        <v>17.3</v>
      </c>
    </row>
    <row r="51" spans="10:12" x14ac:dyDescent="0.2">
      <c r="J51" s="29">
        <v>8.5</v>
      </c>
      <c r="K51" s="30">
        <v>29.7</v>
      </c>
      <c r="L51" s="31">
        <v>6.7</v>
      </c>
    </row>
    <row r="52" spans="10:12" x14ac:dyDescent="0.2">
      <c r="J52" s="29">
        <v>13.8</v>
      </c>
      <c r="K52" s="30">
        <v>40.5</v>
      </c>
      <c r="L52" s="31">
        <v>18.5</v>
      </c>
    </row>
    <row r="53" spans="10:12" x14ac:dyDescent="0.2">
      <c r="J53" s="29">
        <v>0</v>
      </c>
      <c r="K53" s="30">
        <v>43</v>
      </c>
      <c r="L53" s="31">
        <v>11</v>
      </c>
    </row>
    <row r="54" spans="10:12" x14ac:dyDescent="0.2">
      <c r="J54" s="29">
        <v>7.4</v>
      </c>
      <c r="K54" s="30">
        <v>35.6</v>
      </c>
      <c r="L54" s="31">
        <v>16.600000000000001</v>
      </c>
    </row>
    <row r="55" spans="10:12" x14ac:dyDescent="0.2">
      <c r="J55" s="29">
        <v>4.8</v>
      </c>
      <c r="K55" s="30">
        <v>40.9</v>
      </c>
      <c r="L55" s="31">
        <v>18.899999999999999</v>
      </c>
    </row>
    <row r="56" spans="10:12" ht="16" thickBot="1" x14ac:dyDescent="0.25">
      <c r="J56" s="32">
        <v>3.8</v>
      </c>
      <c r="K56" s="33">
        <v>40.6</v>
      </c>
      <c r="L56" s="34">
        <v>19.600000000000001</v>
      </c>
    </row>
  </sheetData>
  <mergeCells count="11">
    <mergeCell ref="Q14:X14"/>
    <mergeCell ref="L5:L6"/>
    <mergeCell ref="J5:J6"/>
    <mergeCell ref="K5:K6"/>
    <mergeCell ref="B2:H4"/>
    <mergeCell ref="B13:H13"/>
    <mergeCell ref="Q2:X2"/>
    <mergeCell ref="Q4:X6"/>
    <mergeCell ref="Q7:X8"/>
    <mergeCell ref="Q10:X11"/>
    <mergeCell ref="Q12:X1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6E6F-105A-EF4E-A3C2-0AD20012D20A}">
  <dimension ref="A1"/>
  <sheetViews>
    <sheetView workbookViewId="0">
      <selection activeCell="N18" sqref="N1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C5CF-7C92-4749-BDBA-2074AC5C4FC6}">
  <dimension ref="A1"/>
  <sheetViews>
    <sheetView tabSelected="1" topLeftCell="D1" zoomScale="142" workbookViewId="0">
      <selection activeCell="L9" sqref="L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Wprowadzenie</vt:lpstr>
      <vt:lpstr>z2</vt:lpstr>
      <vt:lpstr>z3 zdrowi i chorzy</vt:lpstr>
      <vt:lpstr>z3 zdrowi i podejrzenie</vt:lpstr>
      <vt:lpstr>z3 chorzy i z podejrzeniem</vt:lpstr>
      <vt:lpstr>z4 anova</vt:lpstr>
      <vt:lpstr>Dane</vt:lpstr>
      <vt:lpstr>histogramy</vt:lpstr>
      <vt:lpstr>box</vt:lpstr>
      <vt:lpstr>Polecenia</vt:lpstr>
      <vt:lpstr>Instrukcje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</dc:creator>
  <cp:lastModifiedBy>Microsoft Office User</cp:lastModifiedBy>
  <dcterms:created xsi:type="dcterms:W3CDTF">2020-06-26T09:02:03Z</dcterms:created>
  <dcterms:modified xsi:type="dcterms:W3CDTF">2022-05-12T16:34:30Z</dcterms:modified>
</cp:coreProperties>
</file>